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2"/>
  <workbookPr defaultThemeVersion="202300"/>
  <mc:AlternateContent xmlns:mc="http://schemas.openxmlformats.org/markup-compatibility/2006">
    <mc:Choice Requires="x15">
      <x15ac:absPath xmlns:x15ac="http://schemas.microsoft.com/office/spreadsheetml/2010/11/ac" url="/Volumes/marketing/2026/Auctions/260527 - Fine Wine, Champagne, Vintage Port and Spirits 14869/"/>
    </mc:Choice>
  </mc:AlternateContent>
  <xr:revisionPtr revIDLastSave="0" documentId="13_ncr:1_{4FC53D62-DA6B-C947-9973-DEC4CE30DD32}" xr6:coauthVersionLast="47" xr6:coauthVersionMax="47" xr10:uidLastSave="{00000000-0000-0000-0000-000000000000}"/>
  <bookViews>
    <workbookView xWindow="0" yWindow="600" windowWidth="38400" windowHeight="19140" xr2:uid="{CF36662E-5A46-44B1-95E7-E4BD44ABBCBA}"/>
  </bookViews>
  <sheets>
    <sheet name="Concise Lot Listing" sheetId="3" r:id="rId1"/>
    <sheet name="Detailed Lot Listing" sheetId="1" r:id="rId2"/>
  </sheets>
  <definedNames>
    <definedName name="_xlnm._FilterDatabase" localSheetId="0" hidden="1">'Concise Lot Listing'!$A$2:$E$2</definedName>
    <definedName name="_xlnm._FilterDatabase" localSheetId="1" hidden="1">'Detailed Lot Listing'!$A$2:$M$2</definedName>
    <definedName name="_xlnm.Print_Area" localSheetId="0">'Concise Lot Listing'!$A$1:$E$119</definedName>
    <definedName name="_xlnm.Print_Titles" localSheetId="0">'Concise Lot Listing'!$1:$2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3" l="1"/>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 i="3"/>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 i="1"/>
</calcChain>
</file>

<file path=xl/sharedStrings.xml><?xml version="1.0" encoding="utf-8"?>
<sst xmlns="http://schemas.openxmlformats.org/spreadsheetml/2006/main" count="4404" uniqueCount="1010">
  <si>
    <t>Lot No.</t>
  </si>
  <si>
    <t>Vintage</t>
  </si>
  <si>
    <t>Name</t>
  </si>
  <si>
    <t>Description</t>
  </si>
  <si>
    <t>Low Estimate</t>
  </si>
  <si>
    <t>Region</t>
  </si>
  <si>
    <t>Colour</t>
  </si>
  <si>
    <t>Volume Label</t>
  </si>
  <si>
    <t>Packaging</t>
  </si>
  <si>
    <t>Provenance</t>
  </si>
  <si>
    <t>In Bond</t>
  </si>
  <si>
    <t>High Estimate</t>
  </si>
  <si>
    <t>Red</t>
  </si>
  <si>
    <t>75cl</t>
  </si>
  <si>
    <t>White</t>
  </si>
  <si>
    <t>Bordeaux</t>
  </si>
  <si>
    <t>Rhone</t>
  </si>
  <si>
    <t>Tuscany</t>
  </si>
  <si>
    <t>Primary Item URL</t>
  </si>
  <si>
    <t>Piedmont</t>
  </si>
  <si>
    <t>California</t>
  </si>
  <si>
    <t>Rioja</t>
  </si>
  <si>
    <t>Beaujolais</t>
  </si>
  <si>
    <t>2016</t>
  </si>
  <si>
    <t>2012</t>
  </si>
  <si>
    <t>2013</t>
  </si>
  <si>
    <t>2015</t>
  </si>
  <si>
    <t>2002</t>
  </si>
  <si>
    <t>Champagne</t>
  </si>
  <si>
    <t>OCC</t>
  </si>
  <si>
    <t>Y</t>
  </si>
  <si>
    <t>2006</t>
  </si>
  <si>
    <t>150cl</t>
  </si>
  <si>
    <t>None</t>
  </si>
  <si>
    <t>N</t>
  </si>
  <si>
    <t>2008</t>
  </si>
  <si>
    <t>NV</t>
  </si>
  <si>
    <t>Packed in 2x6.</t>
  </si>
  <si>
    <t>Porto</t>
  </si>
  <si>
    <t>Presentation Box</t>
  </si>
  <si>
    <t>OWC</t>
  </si>
  <si>
    <t>2000</t>
  </si>
  <si>
    <t>2001</t>
  </si>
  <si>
    <t>37.5cl</t>
  </si>
  <si>
    <t>2005</t>
  </si>
  <si>
    <t>2007</t>
  </si>
  <si>
    <t>2017</t>
  </si>
  <si>
    <t>2009</t>
  </si>
  <si>
    <t>Burgundy</t>
  </si>
  <si>
    <t>1982</t>
  </si>
  <si>
    <t>1985</t>
  </si>
  <si>
    <t>1989</t>
  </si>
  <si>
    <t>2004</t>
  </si>
  <si>
    <t>2010</t>
  </si>
  <si>
    <t>2011</t>
  </si>
  <si>
    <t>600cl</t>
  </si>
  <si>
    <t>2014</t>
  </si>
  <si>
    <t>Les Forts de Latour, Pauillac</t>
  </si>
  <si>
    <t>Chateau Pontet-Canet 5eme Cru Classe, Pauillac</t>
  </si>
  <si>
    <t>2018</t>
  </si>
  <si>
    <t>2019</t>
  </si>
  <si>
    <t>2020</t>
  </si>
  <si>
    <t>2021</t>
  </si>
  <si>
    <t>1998</t>
  </si>
  <si>
    <t>Dreweatts are very strict about the provenance of wine we offer for sale, but also conscious that White Burgundy can be subject to levels of pre-oxidation, especially those produced between 1990-2008. Please be aware that Dreweatts, as per our terms and conditions, cannot offer a refund against any wine purchased that is out of condition.</t>
  </si>
  <si>
    <t>Maison Roche de Bellene, Bourgogne, Pinot Noir Vieilles Vignes - In Bond</t>
  </si>
  <si>
    <t>2023</t>
  </si>
  <si>
    <t>2022</t>
  </si>
  <si>
    <t>Loire</t>
  </si>
  <si>
    <t>1999</t>
  </si>
  <si>
    <t>Packed individually.</t>
  </si>
  <si>
    <t>Catalunya</t>
  </si>
  <si>
    <t>Castilla y Leon</t>
  </si>
  <si>
    <t>70cl</t>
  </si>
  <si>
    <t>Cognac</t>
  </si>
  <si>
    <t>Hine, Vintage Early Landed, Cognac</t>
  </si>
  <si>
    <t>1995</t>
  </si>
  <si>
    <t>These wines were purchased on first release and stored in perfect temperature-controlled conditions in the cellar of an important and historical Wiltshire House. They were collected and mostly chosen on Burghound's (Allen Meadows) recommendations and are being sold with great sadness as the owners return to the Southern Hemisphere.</t>
  </si>
  <si>
    <t>Previously owned by a wine enthusiast, purchased en primeur and stored through renown UK merchants until transfer for this sale.</t>
  </si>
  <si>
    <t>Purchased and stored with renowned UK merchants since first release.</t>
  </si>
  <si>
    <t>1975</t>
  </si>
  <si>
    <t>Chateau Cheval Blanc Premier Grand Cru Classe A, Saint-Emilion Grand Cru</t>
  </si>
  <si>
    <t>300cl</t>
  </si>
  <si>
    <t>Chateau Meyney, Saint-Estephe - In Bond</t>
  </si>
  <si>
    <t>Domaine Faiveley, Nuits-Saint-Georges Premier Cru, Les Porrets-Saint-Georges</t>
  </si>
  <si>
    <t>Domaine David Clark, Morey-Saint-Denis, Les Porroux - In Bond</t>
  </si>
  <si>
    <t>Domaine Jean-Marc Bouley, Volnay Premier Cru, Clos des Chenes - In Bond</t>
  </si>
  <si>
    <t/>
  </si>
  <si>
    <t>Sylvie Esmonin, Gevrey-Chambertin, Vieillles Vignes - In Bond</t>
  </si>
  <si>
    <t>Tercet (Marc Soyard), Marsannay, Rouge - In Bond</t>
  </si>
  <si>
    <t>1 label nicked.</t>
  </si>
  <si>
    <t>Domaine Denis Mortet, Gevrey-Chambertin Premier Cru, Champeaux - In Bond</t>
  </si>
  <si>
    <t>Domaine Arlaud, Morey-Saint-Denis Premier Cru, Les Millandes - In Bond</t>
  </si>
  <si>
    <t>Domaine Jean-Marc Bouley, Beaune Premier Cru, Les Reversees Rouge - In Bond</t>
  </si>
  <si>
    <t>Domaine Francois Buffet, Volnay Premier Cru, Carelle sous la Chapelle - In Bond</t>
  </si>
  <si>
    <t>Rene Bouvier, Gevrey-Chambertin, Racine du Temps Tres Vieilles Vignes - In Bond</t>
  </si>
  <si>
    <t>Domaine Robert Chevillon, Nuits-Saint-Georges Premier Cru, Les Vaucrains - In Bond</t>
  </si>
  <si>
    <t>Franken</t>
  </si>
  <si>
    <t>Furst, Burgstadter Centgrafenberg Spatburgunder GG, Franken - In Bond</t>
  </si>
  <si>
    <t>Ahr</t>
  </si>
  <si>
    <t>South Australia</t>
  </si>
  <si>
    <t>Two Hands, Lily's Garden Shiraz, McLaren Vale - In Bond</t>
  </si>
  <si>
    <t>Kay Brothers, Amery Hillside Shiraz, McLaren Vale - In Bond</t>
  </si>
  <si>
    <t>Country</t>
  </si>
  <si>
    <t>France</t>
  </si>
  <si>
    <t>Previously stored in an underground, temperature-controlled cellar in St. James's, London.</t>
  </si>
  <si>
    <t>Portugal</t>
  </si>
  <si>
    <t>1988</t>
  </si>
  <si>
    <t>From the cellars of an important Hampshire house.</t>
  </si>
  <si>
    <t>1997</t>
  </si>
  <si>
    <t>Fonseca, Vintage Port</t>
  </si>
  <si>
    <t>Madeira</t>
  </si>
  <si>
    <t>1986</t>
  </si>
  <si>
    <t>Chateau Haut-Brion Premier Cru Classe, Pessac-Leognan</t>
  </si>
  <si>
    <t>Chateau Trotanoy, Pomerol (Magnum)</t>
  </si>
  <si>
    <t>Chateau Lafite Rothschild Premier Cru Classe, Pauillac (Magnum)</t>
  </si>
  <si>
    <t>These wines have been stored in perfect conditions at The Wine Society since first release.</t>
  </si>
  <si>
    <t>1983</t>
  </si>
  <si>
    <t>Chateau Latour Premier Cru Classe, Pauillac</t>
  </si>
  <si>
    <t>Chateau Margaux Premier Cru Classe, Margaux</t>
  </si>
  <si>
    <t>Chateau Mouton Rothschild Premier Cru Classe, Pauillac</t>
  </si>
  <si>
    <t>Chateau Bahans Haut-Brion, Pessac-Leognan</t>
  </si>
  <si>
    <t>1990</t>
  </si>
  <si>
    <t>Ducru-Beaucaillou 2eme Cru Classe, Saint-Julien</t>
  </si>
  <si>
    <t>Chateau Beychevelle 4eme Cru Classe, Saint-Julien</t>
  </si>
  <si>
    <t>Les Forts de Latour, Pauillac (Magnums)</t>
  </si>
  <si>
    <t>1996</t>
  </si>
  <si>
    <t>Vieux Chateau Certan, Pomerol</t>
  </si>
  <si>
    <t>Chateau Peby Faugeres Grand Cru Classe, Saint-Emilion Grand Cru</t>
  </si>
  <si>
    <t>Labels soiled, 4 scuffed, 2 torn.</t>
  </si>
  <si>
    <t>Levels 11 BN or better, 1 VTS, labels soiled, 4 scuffed, 2 torn.</t>
  </si>
  <si>
    <t>Chateau La Fleur-Petrus, Pomerol</t>
  </si>
  <si>
    <t>Labels damp-stained and remnants of original tissue paper stuck to bottles.</t>
  </si>
  <si>
    <t>2003</t>
  </si>
  <si>
    <t>Chateau Lafite Rothschild Premier Cru Classe, Pauillac</t>
  </si>
  <si>
    <t>Les Forts de Latour, Pauillac (Halves)</t>
  </si>
  <si>
    <t>Chateau Vieux Clos St Emilion, Saint-Emilion Grand Cru</t>
  </si>
  <si>
    <t>Previously stored in Octavian since first release.</t>
  </si>
  <si>
    <t>Domaine de Chevalier, Rouge Cru Classe, Pessac-Leognan - In Bond</t>
  </si>
  <si>
    <t>Chateau Tour St Bonnet, Medoc - In Bond</t>
  </si>
  <si>
    <t>Mathilde, Chateau La Fleur Morange, Saint-Emilion - In Bond</t>
  </si>
  <si>
    <t>These wines were purchased in 1998 and have since been stored in a Hampshire cellar.</t>
  </si>
  <si>
    <t>Robert Groffier, Gevrey-Chambertin Premier Cru - In Bond</t>
  </si>
  <si>
    <t>Domaine Humbert Freres, Gevrey-Chambertin Premier Cru, Estournelles-Saint-Jacques - In Bond</t>
  </si>
  <si>
    <t>Robert Groffier, Chambolle-Musigny Premier Cru, Les Sentiers - In Bond</t>
  </si>
  <si>
    <t>Domaine Francois Bertheau, Chambolle-Musigny Premier Cru, Les Charmes - In Bond</t>
  </si>
  <si>
    <t>Bruno Desaunay-Bissey, Vosne-Romanee Premier Cru, Les Beaux Monts Vieilles Vignes - In Bond</t>
  </si>
  <si>
    <t>Bruno Desaunay-Bissey, Vosne-Romanee Premier Cru, Les Rouges Vieilles Vignes - In Bond</t>
  </si>
  <si>
    <t>Alain Hudelot-Noellat, Romanee-Saint-Vivant Grand Cru - In Bond</t>
  </si>
  <si>
    <t>A Mixed Trio of Vosne-Romanee</t>
  </si>
  <si>
    <t>1996 Maison Fery-Meunier, Vosne-Romanee, Aux Reas
2 x 75cl
1996 Domaine Michel Gros, Vosne-Romanee Premier Cru, Clos des Reas
1 x 75cl
Total 3 x 75cl</t>
  </si>
  <si>
    <t>Domaine Lafarge Vial, Fleurie - In Bond</t>
  </si>
  <si>
    <t>Domaine Lafarge Vial, Fleurie, La Joie du Palais - In Bond</t>
  </si>
  <si>
    <t>Packed in 2x6.
Dreweatts are very strict about the provenance of wine we offer for sale, but also conscious that White Burgundy can be subject to levels of pre-oxidation, especially those produced between 1990-2008. Please be aware that Dreweatts, as per our terms and conditions, cannot offer a refund against any wine purchased that is out of condition.</t>
  </si>
  <si>
    <t>From an Important Berkshire house, stored in a fine cellar since first release.</t>
  </si>
  <si>
    <t>Bruno Colin, Chassagne-Montrachet, Blanc - In Bond</t>
  </si>
  <si>
    <t>Domaine de Montille, Bourgogne, Le Clos du Chateau</t>
  </si>
  <si>
    <t>Domaine de la Chapelle, Hermitage, La Chapelle Rouge</t>
  </si>
  <si>
    <t>Clos des Papes, Chateauneuf-du-Pape, Rouge</t>
  </si>
  <si>
    <t>Germany</t>
  </si>
  <si>
    <t>Mixed Lot from Bertram-Baltes - In Bond</t>
  </si>
  <si>
    <t>2022 Bertram-Baltes, Dernauer Goldkaul Spatburgunder, Ahr
1 x 75cl
2022 Bertram-Baltes, Walporzheimer Krauterberg Spatburgunder, Ahr
1 x 75cl
2022 Bertram-Baltes, Marienthaler Trotzenberg Spatburgunder, Ahr
1 x 75cl
2022 Bertram-Baltes, Dernauer Pfarrwingert Spatburgunder, Ahr
1 x 75cl
2022 Bertram-Baltes, Ahrweiler Rosenthal Spatburgunder, Ahr
1 x 75cl
2022 Bertram-Baltes, Ahrweiler Forstberg Spatburgunder, Ahr
1 x 75cl
Total 6x75cl
IN BOND
Packed in 1x6 OCC.</t>
  </si>
  <si>
    <t>Ornellaia, Bolgheri</t>
  </si>
  <si>
    <t>Italy</t>
  </si>
  <si>
    <t>Giuseppe Mascarello e Figlio, Barolo, Monprivato - In Bond</t>
  </si>
  <si>
    <t>Bibi Graetz, Testamatta Rosso, Toscana - In Bond</t>
  </si>
  <si>
    <t>Gianni Gagliardo, Barolo, Preve (Magnum) - In Bond</t>
  </si>
  <si>
    <t>Australia</t>
  </si>
  <si>
    <t>Giacomo Borgogno &amp; Figli, Barolo, Cannubi (Magnums) - In Bond</t>
  </si>
  <si>
    <t>Spain</t>
  </si>
  <si>
    <t>Clos Erasmus, Clos Erasmus, Priorat DOC - In Bond</t>
  </si>
  <si>
    <t>Garmon, Ribera del Duero - In Bond</t>
  </si>
  <si>
    <t>South Africa</t>
  </si>
  <si>
    <t>Mendoza</t>
  </si>
  <si>
    <t>Argentina</t>
  </si>
  <si>
    <t>Opus One, Napa Valley</t>
  </si>
  <si>
    <t>United States</t>
  </si>
  <si>
    <t>Quantity in Bottles</t>
  </si>
  <si>
    <t>Dreweatts | Fine Wine, Champagne, Vintage Port and Spirits (Sale 14869)
Live Online Auction taking place at Donnington Priory | Wednesday 27 May 2026 | 10:30 BST
DISCLAIMER: This document is provided for information only and is non-binding.
Bidders should refer to the lot details in the online catalogue on dreweatts.com prior to placing any bids.</t>
  </si>
  <si>
    <t>1</t>
  </si>
  <si>
    <t>1966</t>
  </si>
  <si>
    <t>2</t>
  </si>
  <si>
    <t>3</t>
  </si>
  <si>
    <t>4</t>
  </si>
  <si>
    <t>5</t>
  </si>
  <si>
    <t>6</t>
  </si>
  <si>
    <t>7</t>
  </si>
  <si>
    <t>8</t>
  </si>
  <si>
    <t>9</t>
  </si>
  <si>
    <t>10</t>
  </si>
  <si>
    <t>11</t>
  </si>
  <si>
    <t>12</t>
  </si>
  <si>
    <t>13</t>
  </si>
  <si>
    <t>14</t>
  </si>
  <si>
    <t>15</t>
  </si>
  <si>
    <t>16</t>
  </si>
  <si>
    <t>17</t>
  </si>
  <si>
    <t>18</t>
  </si>
  <si>
    <t>19</t>
  </si>
  <si>
    <t>20</t>
  </si>
  <si>
    <t>21</t>
  </si>
  <si>
    <t>22</t>
  </si>
  <si>
    <t>1916</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</si>
  <si>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</si>
  <si>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</si>
  <si>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</si>
  <si>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</si>
  <si>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</si>
  <si>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</si>
  <si>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</si>
  <si>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</si>
  <si>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</si>
  <si>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</si>
  <si>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</si>
  <si>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</si>
  <si>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</si>
  <si>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</si>
  <si>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</si>
  <si>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</si>
  <si>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</si>
  <si>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</si>
  <si>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</si>
  <si>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</si>
  <si>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</si>
  <si>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</si>
  <si>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</si>
  <si>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</si>
  <si>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</si>
  <si>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</si>
  <si>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</si>
  <si>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</si>
  <si>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</si>
  <si>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</si>
  <si>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</si>
  <si>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</si>
  <si>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</si>
  <si>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</si>
  <si>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</si>
  <si>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</si>
  <si>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</si>
  <si>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</si>
  <si>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</si>
  <si>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</si>
  <si>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</si>
  <si>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</si>
  <si>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</si>
  <si>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</si>
  <si>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</si>
  <si>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</si>
  <si>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</si>
  <si>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</si>
  <si>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</si>
  <si>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</si>
  <si>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</si>
  <si>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</si>
  <si>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</si>
  <si>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</si>
  <si>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</si>
  <si>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</si>
  <si>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</si>
  <si>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</si>
  <si>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</si>
  <si>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</si>
  <si>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</si>
  <si>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</si>
  <si>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</si>
  <si>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</si>
  <si>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</si>
  <si>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</si>
  <si>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</si>
  <si>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</si>
  <si>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</si>
  <si>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</si>
  <si>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</si>
  <si>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</si>
  <si>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</si>
  <si>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</si>
  <si>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</si>
  <si>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</si>
  <si>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</si>
  <si>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</si>
  <si>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</si>
  <si>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</si>
  <si>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</si>
  <si>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</si>
  <si>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</si>
  <si>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</si>
  <si>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</si>
  <si>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</si>
  <si>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</si>
  <si>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</si>
  <si>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</si>
  <si>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</si>
  <si>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</si>
  <si>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</si>
  <si>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</si>
  <si>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</si>
  <si>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</si>
  <si>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</si>
  <si>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</si>
  <si>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</si>
  <si>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</si>
  <si>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</si>
  <si>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</si>
  <si>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</si>
  <si>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</si>
  <si>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</si>
  <si>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</si>
  <si>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</si>
  <si>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</si>
  <si>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</si>
  <si>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</si>
  <si>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</si>
  <si>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</si>
  <si>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</si>
  <si>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</si>
  <si>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</si>
  <si>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</si>
  <si>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</si>
  <si>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</si>
  <si>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</si>
  <si>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</si>
  <si>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</si>
  <si>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</si>
  <si>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</si>
  <si>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</si>
  <si>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</si>
  <si>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</si>
  <si>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</si>
  <si>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</si>
  <si>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</si>
  <si>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</si>
  <si>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</si>
  <si>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</si>
  <si>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</si>
  <si>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</si>
  <si>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</si>
  <si>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</si>
  <si>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</si>
  <si>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</si>
  <si>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</si>
  <si>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</si>
  <si>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</si>
  <si>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</si>
  <si>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</si>
  <si>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</si>
  <si>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</si>
  <si>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</si>
  <si>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</si>
  <si>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</si>
  <si>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</si>
  <si>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</si>
  <si>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</si>
  <si>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</si>
  <si>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</si>
  <si>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</si>
  <si>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</si>
  <si>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</si>
  <si>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</si>
  <si>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</si>
  <si>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</si>
  <si>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</si>
  <si>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</si>
  <si>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</si>
  <si>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</si>
  <si>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</si>
  <si>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</si>
  <si>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</si>
  <si>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</si>
  <si>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</si>
  <si>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</si>
  <si>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</si>
  <si>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</si>
  <si>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</si>
  <si>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</si>
  <si>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</si>
  <si>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</si>
  <si>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</si>
  <si>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</si>
  <si>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</si>
  <si>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</si>
  <si>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</si>
  <si>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</si>
  <si>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</si>
  <si>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</si>
  <si>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</si>
  <si>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</si>
  <si>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</si>
  <si>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</si>
  <si>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</si>
  <si>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</si>
  <si>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</si>
  <si>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</si>
  <si>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</si>
  <si>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</si>
  <si>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</si>
  <si>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</si>
  <si>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</si>
  <si>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</si>
  <si>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</si>
  <si>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</si>
  <si>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</si>
  <si>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</si>
  <si>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</si>
  <si>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</si>
  <si>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</si>
  <si>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</si>
  <si>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</si>
  <si>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</si>
  <si>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</si>
  <si>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</si>
  <si>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</si>
  <si>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</si>
  <si>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</si>
  <si>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</si>
  <si>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</si>
  <si>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</si>
  <si>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</si>
  <si>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</si>
  <si>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</si>
  <si>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</si>
  <si>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</si>
  <si>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</si>
  <si>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</si>
  <si>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</si>
  <si>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</si>
  <si>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</si>
  <si>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</si>
  <si>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</si>
  <si>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</si>
  <si>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</si>
  <si>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</si>
  <si>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</si>
  <si>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</si>
  <si>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</si>
  <si>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</si>
  <si>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</si>
  <si>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</si>
  <si>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</si>
  <si>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</si>
  <si>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</si>
  <si>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</si>
  <si>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</si>
  <si>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</si>
  <si>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</si>
  <si>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</si>
  <si>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</si>
  <si>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</si>
  <si>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</si>
  <si>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</si>
  <si>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</si>
  <si>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</si>
  <si>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</si>
  <si>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</si>
  <si>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</si>
  <si>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</si>
  <si>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</si>
  <si>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</si>
  <si>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</si>
  <si>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</si>
  <si>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</si>
  <si>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</si>
  <si>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</si>
  <si>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</si>
  <si>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</si>
  <si>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</si>
  <si>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</si>
  <si>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</si>
  <si>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</si>
  <si>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</si>
  <si>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</si>
  <si>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</si>
  <si>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</si>
  <si>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</si>
  <si>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</si>
  <si>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1811</t>
  </si>
  <si>
    <t>295</t>
  </si>
  <si>
    <t>296</t>
  </si>
  <si>
    <t>297</t>
  </si>
  <si>
    <t>1900</t>
  </si>
  <si>
    <t>Billecart-Salmon, Blanc de Blancs Brut Vintage</t>
  </si>
  <si>
    <t>Krug, Vintage Brut</t>
  </si>
  <si>
    <t>Taittinger, Comtes de Champagne Blanc de Blancs</t>
  </si>
  <si>
    <t>Louis Roederer, Vintage Brut (Magnum)</t>
  </si>
  <si>
    <t>Pol Roger, Rose - In Bond</t>
  </si>
  <si>
    <t>Joseph Perrier, La Cote a Bras Brut Nature, Parcelle AH83</t>
  </si>
  <si>
    <t>Joseph Perrier, Cuvee Josephine</t>
  </si>
  <si>
    <t>2006/2012 Louis Roederer, Cristal</t>
  </si>
  <si>
    <t>NV/1999 Mixed Lot of Vintage and Non-Vintage Champagne (Mixed Formats)</t>
  </si>
  <si>
    <t>Laurent Perrier, Cuvee Rose Brut (Magnums)</t>
  </si>
  <si>
    <t>Billecart-Salmon, Rose Brut (Halves)</t>
  </si>
  <si>
    <t>Warre's, Vintage Port</t>
  </si>
  <si>
    <t>Graham's, Vintage Port (Magnum)</t>
  </si>
  <si>
    <t>Fonseca, Quinta do Panascal Vintage Port (Halves) - In Bond</t>
  </si>
  <si>
    <t>Dow's, Vintage Port - In Bond</t>
  </si>
  <si>
    <t>1967/2012 Mixed Lot of Port</t>
  </si>
  <si>
    <t>1970/1985 Warre's Vintage Port</t>
  </si>
  <si>
    <t>2005/2008 Mixed Lot of Vintage Port - In Bond</t>
  </si>
  <si>
    <t>Cossart Gordon, Malmsey, Madeira</t>
  </si>
  <si>
    <t>Mixed Lot of Fortified and Sweet Wine (Mixed Formats)</t>
  </si>
  <si>
    <t>Moulin Touchais, Coteaux du Layon</t>
  </si>
  <si>
    <t>Chateau Suduiraut Premier Cru Classe, Sauternes (Halves)</t>
  </si>
  <si>
    <t>Chateau Climens Premier Cru Classe, Barsac (Half Bottle)</t>
  </si>
  <si>
    <t>Chateau Manos, Cadillac (Halves)</t>
  </si>
  <si>
    <t>Chateau Beychevelle 4eme Cru Classe, Saint-Julien (Magnum)</t>
  </si>
  <si>
    <t>Mouton Baron Philippe, Pauillac</t>
  </si>
  <si>
    <t>Chateau Grands Sillons Gabachot, Pomerol</t>
  </si>
  <si>
    <t>Chateau Lascombes 2eme Cru Classe, Margaux</t>
  </si>
  <si>
    <t>Chateau Kirwan 3eme Cru Classe, Margaux</t>
  </si>
  <si>
    <t>Chateau La Conseillante, Pomerol</t>
  </si>
  <si>
    <t>Chateau Ripeau Grand Cru Classe, Saint-Emilion Grand Cru (Magnums)</t>
  </si>
  <si>
    <t>Chateau Latour a Pomerol, Pomerol</t>
  </si>
  <si>
    <t>Chateau Lagrange 3eme Cru Classe, Saint-Julien</t>
  </si>
  <si>
    <t>Clos du Marquis, Saint-Julien</t>
  </si>
  <si>
    <t>Chateau Gruaud Larose 2eme Cru Classe, Saint-Julien (Halves)</t>
  </si>
  <si>
    <t>Ducru-Beaucaillou 2eme Cru Classe, Saint-Julien (Magnum)</t>
  </si>
  <si>
    <t>La Croix Ducru-Beaucaillou, Saint-Julien</t>
  </si>
  <si>
    <t>Chateau Montrose 2eme Cru Classe, Saint-Estephe</t>
  </si>
  <si>
    <t>Chateau Calon Segur 3eme Cru Classe, Saint-Estephe - In Bond</t>
  </si>
  <si>
    <t>Chateau Beausejour (Duffau-Lagarrosse) Premier GC Classe B, Saint-Emilion Grand Cru - In Bond</t>
  </si>
  <si>
    <t>Chateau Magdelaine Premier Grand Cru Classe B, Saint-Emilion Grand Cru - In Bond</t>
  </si>
  <si>
    <t>Chateau Talbot 4eme Cru Classe, Saint-Julien</t>
  </si>
  <si>
    <t>Chateau d'Armailhac 5eme Cru Classe, Pauillac - In Bond</t>
  </si>
  <si>
    <t>Clos Fourtet Premier Grand Cru Classe B, Saint-Emilion Grand Cru - In Bond</t>
  </si>
  <si>
    <t>Chateau Rauzan-Segla 2eme Cru Classe, Margaux</t>
  </si>
  <si>
    <t>Chateau Montrose 2eme Cru Classe, Saint-Estephe - In Bond</t>
  </si>
  <si>
    <t>Chateau Rauzan-Segla 2eme Cru Classe, Margaux (Magnums)</t>
  </si>
  <si>
    <t>Segla, Margaux</t>
  </si>
  <si>
    <t>Chateau Petit-Village, Pomerol - In Bond</t>
  </si>
  <si>
    <t>Chateau Talbot 4eme Cru Classe, Saint-Julien (Magnums)</t>
  </si>
  <si>
    <t>Chateau Talbot 4eme Cru Classe, Saint-Julien (Double Magnum)</t>
  </si>
  <si>
    <t>Duluc de Branaire-Ducru, Chateau Branaire-Ducru, Saint-Julien</t>
  </si>
  <si>
    <t>Segla, Margaux (Magnums)</t>
  </si>
  <si>
    <t>L'If, Saint-Emilion</t>
  </si>
  <si>
    <t>Les Griffons de Pichon Baron Rouge, Pauillac</t>
  </si>
  <si>
    <t>Chateau Palmer 3eme Cru Classe, Margaux - In Bond</t>
  </si>
  <si>
    <t>Chateau Haut-Brion Premier Cru Classe, Pessac-Leognan - In Bond</t>
  </si>
  <si>
    <t>Chateau Barde Haut Grand Cru Classe, Saint-Emilion Grand Cru - In Bond</t>
  </si>
  <si>
    <t>Chateau Clerc Milon 5eme Cru Classe, Pauillac</t>
  </si>
  <si>
    <t>Chateau Pichon Baron 2eme Cru Classe, Pauillac - In Bond</t>
  </si>
  <si>
    <t>Chateau Leoville Barton 2eme Cru Classe, Saint-Julien (Imperial) - In Bond</t>
  </si>
  <si>
    <t>Chateau La Mission Haut-Brion Cru Classe, Pessac-Leognan - In Bond</t>
  </si>
  <si>
    <t>Chateau Anthonic, Moulis en Medoc - In Bond</t>
  </si>
  <si>
    <t>L'Enchanteur de Vray Croix de Gay, Pomerol (Halves)</t>
  </si>
  <si>
    <t>Chateau Langoa Barton 3eme Cru Classe, Saint-Julien</t>
  </si>
  <si>
    <t>Chateau du Tertre 5eme Cru Classe, Margaux - In Bond</t>
  </si>
  <si>
    <t>Chateau Haut-Bailly Cru Classe, Pessac-Leognan - In Bond</t>
  </si>
  <si>
    <t>Chateau du Moulin Rouge, Haut-Medoc - In Bond</t>
  </si>
  <si>
    <t>Chateau Fombrauge Grand Cru Classe, Saint-Emilion Grand Cru - In Bond</t>
  </si>
  <si>
    <t>Chateau Fombrauge Grand Cru Classe, Saint-Emilion Grand Cru (Halves) - In Bond</t>
  </si>
  <si>
    <t>Chateau d'Issan 3eme Cru Classe, Margaux - In Bond</t>
  </si>
  <si>
    <t>Chateau Talbot 4eme Cru Classe, Saint-Julien - In Bond</t>
  </si>
  <si>
    <t>Chateau Quintus, Saint-Emilion Grand Cru - In Bond</t>
  </si>
  <si>
    <t>1970/1988 Mixed Trio of Second Growth Bordeaux</t>
  </si>
  <si>
    <t>Mixed Lot of Chateau Mouton Rothschild and Chateau Palmer</t>
  </si>
  <si>
    <t>1992/2009 Mixed Lot of Fine Bordeaux</t>
  </si>
  <si>
    <t>1995/1998 Chateau Pichon Baron 2eme Cru Classe, Pauillac</t>
  </si>
  <si>
    <t>Lot Withdrawn</t>
  </si>
  <si>
    <t>2014/2019 Mixed Lot of Bordeaux Second Wines</t>
  </si>
  <si>
    <t>Mixed Lot of Left Bank Bordeaux</t>
  </si>
  <si>
    <t>Chateau de la Tour, Clos de Vougeot Grand Cru</t>
  </si>
  <si>
    <t>Bocquenet, Echezeaux Grand Cru</t>
  </si>
  <si>
    <t>Bocquenet, Nuits-Saint-Georges, Aux Saints-Juliens</t>
  </si>
  <si>
    <t>Jacques Cacheux, Vosne-Romanee, Les Chalandins</t>
  </si>
  <si>
    <t>Domaine Jean Grivot, Vosne-Romanee Premier Cru, Les Rouges - In Bond</t>
  </si>
  <si>
    <t>Domaine Joseph Voillot, Volnay Premier Cru, Champans - In Bond</t>
  </si>
  <si>
    <t>Robert Chevillon, Nuits-Saint-Georges Premier Cru, Les Cailles - In Bond</t>
  </si>
  <si>
    <t>Joseph Faiveley, Chambolle-Musigny Premier Cru, Les Charmes</t>
  </si>
  <si>
    <t>Edmond Cornu, Aloxe-Corton Premier Cru, Rouge (Magnums)</t>
  </si>
  <si>
    <t>1987/1997 Mixed Lot of Grand Cru Red Burgundy</t>
  </si>
  <si>
    <t>1990/1997 Mixed Lot of Red Burgundy</t>
  </si>
  <si>
    <t>Jean-Claude Ramonet, Montrachet Grand Cru</t>
  </si>
  <si>
    <t>Joseph Pascal, Puligny-Montrachet Premier Cru, Les Folatieres - In Bond</t>
  </si>
  <si>
    <t>Pierre-Yves Colin-Morey, Puligny-Montrachet Premier Cru, Champ Gain and La Garenne</t>
  </si>
  <si>
    <t>Pierre-Yves Colin-Morey, Chassagne-Montrachet Premier Cru, La Maltroie and Les Baudines</t>
  </si>
  <si>
    <t>Domaine Dauvissat-Camus, Chablis - In Bond</t>
  </si>
  <si>
    <t>Pierre-Yves Colin-Morey, Puligny-Montrachet Premier Cru, Champ Gain</t>
  </si>
  <si>
    <t>Vincent Dancer, Chassagne-Montrachet Premier Cru, La Romanee</t>
  </si>
  <si>
    <t>Vincent Dancer, Meursault, Les Grands Charrons</t>
  </si>
  <si>
    <t>Le Grappin, Monthelie, Les Toisieres</t>
  </si>
  <si>
    <t>Xavier Monnot, Puligny-Montrachet Premier Cru, Les Folatieres</t>
  </si>
  <si>
    <t>Pierre-Yves Colin-Morey, Chassagne-Montrachet Premier Cru, La Maltroie</t>
  </si>
  <si>
    <t>Herve Azo, Chablis - In Bond</t>
  </si>
  <si>
    <t>2010/2011 Mixed Lot of Fine White Burgundy - In Bond</t>
  </si>
  <si>
    <t>Couly-Dutheil, Chinon, Clos Echo Crescendo</t>
  </si>
  <si>
    <t>Diffonty, Chateauneuf-du-Pape, Vatican Reserve Sixtine</t>
  </si>
  <si>
    <t>Domaine Rostaing, Cote Rotie, La Landonne</t>
  </si>
  <si>
    <t>Domaine Rostaing, Cote Rotie, Cote Blonde</t>
  </si>
  <si>
    <t>Chateau de Beaucastel Roussanne Vieilles Vignes, Chateauneuf-du-Pape</t>
  </si>
  <si>
    <t>St Prefert, Chateauneuf-du-Pape, Auguste Favier - In Bond</t>
  </si>
  <si>
    <t>M. Chapoutier, Saint-Joseph, Granits Rouge</t>
  </si>
  <si>
    <t>M. Chapoutier, Ermitage, Le Pavillon</t>
  </si>
  <si>
    <t>Alain Voge, Cornas, Les Chailles - In Bond</t>
  </si>
  <si>
    <t>Delas, Cote Rotie, Seigneur de Maugiron</t>
  </si>
  <si>
    <t>1999/2001 Mixed Lot of Chateauneuf-du-Pape</t>
  </si>
  <si>
    <t>2000/2001 M. Chapoutier, Cote Rotie, Les Becasses (Mixed Formats)</t>
  </si>
  <si>
    <t>2015/2020 Mixed Lot of French Burgundy and Rhone</t>
  </si>
  <si>
    <t>2018/2019 Mixed Lot of Jean-Pierre Robinot, Vignes L'Ange Vin - In Bond</t>
  </si>
  <si>
    <t>Colleoni, Brunello di Montalcino - In Bond</t>
  </si>
  <si>
    <t>Luigi Baudana, Barolo, Baudana</t>
  </si>
  <si>
    <t>Castello Fonterutoli (Mazzei), Chianti Classico, Gran Selezione</t>
  </si>
  <si>
    <t>Le Macchiole, Messorio, Toscana - In Bond</t>
  </si>
  <si>
    <t>Elena Fucci, Titolo, Aglianico del Vulture - In Bond</t>
  </si>
  <si>
    <t>Roagna, Barbaresco, Asili Vecchie Viti - In Bond</t>
  </si>
  <si>
    <t>Giovanni Rosso, Barolo, La Serra</t>
  </si>
  <si>
    <t>Vietti, Timorasso Derthona, Colli Tortonesi DOC</t>
  </si>
  <si>
    <t>Tenuta di Arceno, Il Fauno di Arcanum, IGT</t>
  </si>
  <si>
    <t>Fantini, Calalenta Pecorino, Terre di Chieti IGT - In Bond</t>
  </si>
  <si>
    <t>Sassicaia and Ornellaia</t>
  </si>
  <si>
    <t>Marques Murrieta, Dalmau, Rioja</t>
  </si>
  <si>
    <t>1997/2019 Mixed Lot of Portuguese Red Wine and Port</t>
  </si>
  <si>
    <t>2006/2012 Mixed Trio of Burgundy and Italian Red</t>
  </si>
  <si>
    <t>2016/2020 Mixed Lot from Switzerland and South Africa (Mixed Formats) - In Bond</t>
  </si>
  <si>
    <t>Mixed Lot of Pinot Noir (Mixed Formats)</t>
  </si>
  <si>
    <t>2005/2006 Mixed Musar, Gaston Hochar</t>
  </si>
  <si>
    <t>Henry's Drive, Estate Shiraz, Padthaway - In Bond</t>
  </si>
  <si>
    <t>Torbreck, The Steading, Barossa Valley - In Bond</t>
  </si>
  <si>
    <t>Oliver's Taranga Vineyards, Shiraz, McLaren Vale - In Bond</t>
  </si>
  <si>
    <t>Two Hands, Ares, Barossa Valley - In Bond</t>
  </si>
  <si>
    <t>Two Hands, Aphrodite, Barossa Valley - In Bond</t>
  </si>
  <si>
    <t>Spinifex, Esprit, Barossa Valley - In Bond</t>
  </si>
  <si>
    <t>Two Hands, Deer In Headlights, Barossa Valley - In Bond</t>
  </si>
  <si>
    <t>Two Hands, Zippy's Block Shiraz, Barossa Valley (Magnum) - In Bond</t>
  </si>
  <si>
    <t>Two Hands, Zippy's Block Shiraz, Barossa Valley (Double Magnum) - In Bond</t>
  </si>
  <si>
    <t>Two Hands, Bella's Garden Shiraz, Barossa Valley (Imperial) - In Bond</t>
  </si>
  <si>
    <t>Two Hands, Zippys Block, Barossa Valley - In Bond</t>
  </si>
  <si>
    <t>Paxton, EJ Elizabeth Jean Shiraz, McLaren Vale</t>
  </si>
  <si>
    <t>Mixed Trio from Barossa Valley (Magnums) - In Bond</t>
  </si>
  <si>
    <t>Alvi's Drift, Albertus Viljoen Limited Release Chardonnay, Worcester - In Bond</t>
  </si>
  <si>
    <t>Lagarde, Henry Gran Guarda No 1, Mendoza</t>
  </si>
  <si>
    <t>Caymus, Cabernet Sauvignon, Napa Valley</t>
  </si>
  <si>
    <t>Two Hands &amp; Egelhoff, Two Worlds, Wine of the World (Magnum) - In Bond</t>
  </si>
  <si>
    <t>Turley, Zinfandel Turley Estate, Napa Valley</t>
  </si>
  <si>
    <t>1983/1997 Chateau Latour vs Opus One "The Judgement of Dreweatts"</t>
  </si>
  <si>
    <t>Napoleon, Grande Fine Champagne Reserve, Grande Champagne Cognac</t>
  </si>
  <si>
    <t>Chateau de Laubade, Cuvee l'An 2000, Bas Armagnac</t>
  </si>
  <si>
    <t>Rose</t>
  </si>
  <si>
    <t>Basilicata</t>
  </si>
  <si>
    <t>Abruzzo</t>
  </si>
  <si>
    <t>Bekaa Valley</t>
  </si>
  <si>
    <t>Breede River Valley</t>
  </si>
  <si>
    <t>Armagnac</t>
  </si>
  <si>
    <t>Labels lightly scuffed, packed individually.</t>
  </si>
  <si>
    <t>Property of a retired wine merchant and previously stored in a fine Cumbrian cellar.</t>
  </si>
  <si>
    <t>2006 Louis Roederer, Cristal
1 x 75cl
2009 Louis Roederer, Cristal
1 x 75cl
2012 Louis Roederer, Cristal
1 x 75cl
Total 3 x 75cl
Labels lightly scuffed.</t>
  </si>
  <si>
    <t>1999 Gosset, Grand Millesime
1 x 150cl
NV Laurent Perrier, Brut
Label nicked.
1 x 150cl
NV Perrier Jouet, Grand Brut
1 x 150cl
NV Moet &amp; Chandon, Imperial Brut Vintage
1 x 75cl
NV Laurent Perrier, La Cuvee
1 x 75cl
NV Laurent Perrier, Cuvee Rose Brut
4 x 75cl
Total 3 x150cl and 6 x 75cl</t>
  </si>
  <si>
    <t>Labels lightly scuffed, packed in a 6x150 OCC.</t>
  </si>
  <si>
    <t>Level VTS, label soiled.</t>
  </si>
  <si>
    <t>1967 Fonseca's Vintage Port
1x75cl
1970 Croft Vintage Port
1x75cl
1970 Cockburn's Vintage Port
1x75cl
1975 Offley, Boa Vista Vintage Port
1x75cl
1977 Taylors Vintage Port
1 label torn.
2x75cl
1980 Fonseca's Vintage Port
1x75cl
1997 Taylors Late Bottled Vintage Port
1x100cl
2012 Real Companhia Velha Vintage Port
1x75cl
Total 8x75cl and 1x100cl.
Labels scuffed and soiled.</t>
  </si>
  <si>
    <t>1970 Warre's Vintage Port
Label missing.
1x75cl
1977 Warre's Vintage Port
2x75cl
1980 Warre's Vintage Port
1x75cl
1982 Warre's Vintage Port, Quinta da Cavadinha
2x75cl
1985 Warre's Vintage Port
1x75cl
Total 7x75cl
Labels soiled, stained and scuffed.</t>
  </si>
  <si>
    <t>2005 Croft, Quinta da Roeda Vintage Port
OCC
6 x 75cl
2008 Fonseca, Quinta do Panascal Vintage Port
OWC
6 x 75cl
Total 12 x 75cl
IN BOND</t>
  </si>
  <si>
    <t>2019 De Bortoli, Old Boys 21 YO Tawny
OCC
6 x 50cl
2021 Jordan, Mellifera Nlh Botrytis Riesling, Western Cape
OCC
6 x 37.5cl
2021 Quady, Orange Muscat Essensia, Madera
OCC
12 x 37.5cl
Total 18 x 37.5cl and 6 x 50cl</t>
  </si>
  <si>
    <t>Level V/TS, label torn and soiled.</t>
  </si>
  <si>
    <t>A lovely bright dark colour, like a young Pinot Noir. Subdued but certainly an elegant nose - black fruit and iodine. Tannins completely integrated. In fantastic condition, a bit bretty, classic cassis, tobacco and bacon fat, and rich, fresh red fruit. Very velvety with a subtle acidity holding it all up well. Perfect for the right occasion, perhaps a chilly Sunday afternoon with a roast or a BBQ this summer (keeping out of the sun, of course). I am leaning towards the former! A wine showing just how good the 1982 vintage was. Buy to drink over the next few years to get it at its best. (Mark Robertson, May 2026, Dreweatts).</t>
  </si>
  <si>
    <t>cellar</t>
  </si>
  <si>
    <t>Level HS, label nicked.</t>
  </si>
  <si>
    <t>Levels 1 VTS, 2 BN, 2 labels torn, 1 peeling, labels lightly soiled, 1 capsule nicked on neck.</t>
  </si>
  <si>
    <t>Levels 2 BN, 1 VTS, 5 TS, 3 HS, 1 H/MS, 1 capsule showing sign of old seepage.</t>
  </si>
  <si>
    <t>Levels 7 BN, 4 VTS, 1 MS, labels damp-stained and damaged.</t>
  </si>
  <si>
    <t>3 labels creased and damaged.</t>
  </si>
  <si>
    <t>4 labels damp-stained.</t>
  </si>
  <si>
    <t>Labels scuffed.</t>
  </si>
  <si>
    <t>Labels stained and damaged.</t>
  </si>
  <si>
    <t>The wines were purchased En Primeur and stored in a temperature controlled cellar in a house on the Hampton Court Estate, London.</t>
  </si>
  <si>
    <t>1 bottle chipped at base.</t>
  </si>
  <si>
    <t>From a single private collection, held continuously at The Wine Society since en primeur acquisition.</t>
  </si>
  <si>
    <t>Labels scuffed and lightly stained.</t>
  </si>
  <si>
    <t>Levels all BN or better, 1 VTS.</t>
  </si>
  <si>
    <t>Packed in a 12x75cl OWC.</t>
  </si>
  <si>
    <t>From a significant private collection purchased through renowned UK merchants and kept in professional storage throughout.</t>
  </si>
  <si>
    <t>Packed in 2x12.</t>
  </si>
  <si>
    <t>1988 Chateau Mouton Rothschild Premier Cru Classe, Pauillac
Level TS, label scuffed and soiled, capsule showing signs of corrosion, cork unexposed.
1 x 75cl
1988 Chateau Palmer 3eme Cru Classe, Margaux
1 label torn, 1 scuffed and creased, 1 cork slightly raised.
2 x 75cl
Total 3 x 75cl
Missing and damaged labels.</t>
  </si>
  <si>
    <t>1992 Chateau Trotanoy, Pomerol
Level 1 VTS, label torn.
1 x 75cl
1995 Le Petit Cheval Rouge, Saint-Emilion Grand Cru
1 x 75cl
2004 Chateau L'Evangile, Pomerol
2 x 75cl
2005 Chateau Figeac Premier Grand Cru Classe A, Saint-Emilion Grand Cru
1 x 75cl
2006 Chateau La Conseillante, Pomerol
2 x 75cl
2009 Chateau Pape Clement Cru Classe, Pessac-Leognan
1 x 75cl
Total 8 x 75cl
Labels lightly soiled and scuffed.</t>
  </si>
  <si>
    <t>1995 Chateau Pichon Baron 2eme Cru Classe, Pauillac
Levels 1 VTS, 1 BN, 1 capsule showing sign of old seepage, 1 label soiled, both lightly nicked.
2 x 75cl
1998 Chateau Pichon Baron 2eme Cru Classe, Pauillac
Labels lightly soiled and nicked.
3 x 75cl
Total 5 x 75cl</t>
  </si>
  <si>
    <t>2014 Haut-Bailly II, Pessac-Leognan
Second label of Chateau Haut-Bailly. Formerly known as La Parde Haut-Bailly.
6x 75cl
2019 Confidences de Prieure-Lichine, Margaux
Second wine of Chateau Prieure-Lichine.
6x75cl
Total 12x75cl</t>
  </si>
  <si>
    <t>2019 Chateau Haut-Batailley 5eme Cru Classe, Pauillac
OWC
6 x 75cl
2019 Chateau Gloria, Saint-Julien
OWC
6 x 75cl
Total 12 x 75cl</t>
  </si>
  <si>
    <t>1 label scuffed.</t>
  </si>
  <si>
    <t>Labels bin-soiled and scuffed.</t>
  </si>
  <si>
    <t>Labels nicked and scuffed.</t>
  </si>
  <si>
    <t>1987 Georges Lignier et Fils, Clos Saint-Denis Grand Cru
1 x 75cl
1990 Moillard, Chambertin-Clos de Beze Grand Cru
1 x 75cl
1995 Domaine Bizot, Echezeaux Grand Cru
1 x 75cl
1995 Dominique Laurent, Charmes-Chambertin Grand Cru
1 x 75cl
1995 Andre Ziltener, Clos de la Roche Grand Cru
2 x 75cl
1996 Andre Ziltener, Chambertin-Clos de Beze Grand Cru
1 x 75cl
1996 Camus Pere et Fils, Charmes-Chambertin Grand Cru
1 x 75cl
1997 Dominique Laurent, Grands Echezeaux Grand Cru
1 x 75cl
Total 9 x 75cl
Labels nicked and scuffed.</t>
  </si>
  <si>
    <t>1990 Chorey, Beaune Premier Cru, Les Teurons
Level 3cm
1 x 75cl
1995 Andre Ziltener, Chambolle-Musigny
1 x 75cl
1996 Andre Ziltener, Nuits-Saint-Georges Premier Cru, La Richemone
3 x 75cl
1996 Andre Ziltener, Nuits-St-Georges
2 x 75cl
1997 Domaine Francois Gerbet, Vosne-Romanee, Aux Reas
2 x 75cl
Total 9 x 75cl
Labels nicked and scuffed.</t>
  </si>
  <si>
    <t xml:space="preserve">Dreweatts are very strict about the provenance of wine we offer for sale, but also conscious that White Burgundy can be subject to levels of pre-oxidation, especially those produced between 1990-2008. Please be aware that Dreweatts, as per our terms and conditions, cannot offer a refund against any wine purchased that is out of condition.
</t>
  </si>
  <si>
    <t>2016 Pierre-Yves Colin-Morey, Puligny-Montrachet Premier Cru, Champ Gain
1 x 75cl
2016 Pierre-Yves Colin-Morey, Puligny-Montrachet Premier Cru, La Garenne
1 x 75cl
Wax capsule cracked.
Total 2 x 75cl
Dreweatts are very strict about the provenance of wine we offer for sale, but also conscious that White Burgundy can be subject to levels of pre-oxidation, especially those produced between 1990-2008. Please be aware that Dreweatts, as per our terms and conditions, cannot offer a refund against any wine purchased that is out of condition.</t>
  </si>
  <si>
    <t>2016 Pierre-Yves Colin-Morey, Chassagne-Montrachet Premier Cru, La Maltroie
2 x 75cl
2016 Pierre-Yves Colin-Morey, Chassagne-Montrachet Premier Cru, Les Baudines
1 x 75cl
Total 3 x 75cl
Dreweatts are very strict about the provenance of wine we offer for sale, but also conscious that White Burgundy can be subject to levels of pre-oxidation, especially those produced between 1990-2008. Please be aware that Dreweatts, as per our terms and conditions, cannot offer a refund against any wine purchased that is out of condition.</t>
  </si>
  <si>
    <t>1 wax capsule cracked.
Dreweatts are very strict about the provenance of wine we offer for sale, but also conscious that White Burgundy can be subject to levels of pre-oxidation, especially those produced between 1990-2008. Please be aware that Dreweatts, as per our terms and conditions, cannot offer a refund against any wine purchased that is out of condition.</t>
  </si>
  <si>
    <t>2010 Domaine Paul Pillot, Chassagne-Montrachet Premier Cru, Cailleret
4x75cl
2011 Bachelet-Monnot, Puligny-Montrachet Premier Cru, Les Folatieres
8x75cl
Total 12 x 75cl
IN BOND
Dreweatts are very strict about the provenance of wine we offer for sale, but also conscious that White Burgundy can be subject to levels of pre-oxidation, especially those produced between 1990-2008. Please be aware that Dreweatts, as per our terms and conditions, cannot offer a refund against any wine purchased that is out of condition.</t>
  </si>
  <si>
    <t>Previously known as Paul Jaboulet Aine La Chapelle.</t>
  </si>
  <si>
    <t>Packed in 2x6, 1 OWC lid damaged.</t>
  </si>
  <si>
    <t>Previously known as Paul Jaboulet Aine La Chapelle. 
Packed in 2x6.</t>
  </si>
  <si>
    <t>Previously known as Paul Jaboulet Aine La Chapelle.
Packed in 2x6.</t>
  </si>
  <si>
    <t>Excellent appearance, OWC seal cut for inspection.</t>
  </si>
  <si>
    <t>1999 Diffonty, Chateauneuf-du-Pape, Vatican Reserve Sixtine
6 x 75cl
2000 Chateau de la Gardine, Chateauneuf-du-Pape, Cuvee des Generations Gaston Philippe
3 x 75cl
2001 Domaine de Beaurenard, Chateauneuf-du-Pape
3 x 75cl
Total 12 x 75cl
Labels damaged.</t>
  </si>
  <si>
    <t>2000 M. Chapoutier, Cote Rotie, Les Becasses
2 x 75cl
2001 M. Chapoutier, Cote Rotie, Les Becasses
1 x 150cl
Total 2x75cl and 1x50cl</t>
  </si>
  <si>
    <t>2015 Domaine Montvac, Vacqueyras, Variation
3 x 75cl
2017 Tollot Beaut, Chorey-les-Beaune
3 x 75cl
2020 Claudie Jobard, Rully, La Chaume
2 x 75cl
Total 8x75cl</t>
  </si>
  <si>
    <t>2018 Jean-Pierre Robinot, L'Ange Vin L'iris, VdF
OCC
6 x 75cl
2019 Jean-Pierre Robinot, Vignes L'Ange Vin Bistrologie, VdF
OCC
6 x 75cl
Total 12x75cl
IN BOND</t>
  </si>
  <si>
    <t>1 label damp-stained.</t>
  </si>
  <si>
    <t>1997 Sassicaia, Tenuta San Guido, Bolgheri
Level VTS, label lightly soiled.
1 x 75cl
1997 Ornellaia, Bolgheri
Label lightly soiled and scuffed.
1 x 75cl
Total 2 x 75cl</t>
  </si>
  <si>
    <t>1997 Ramos Pinto, Vintage Port
OCC
3 x 75cl
2014 Niepoort, Lote D, Bairrada
OCC
3 x 75cl
2019 Ramos Pinto, Quinta de Ervamoira, Douro
OWC
3 x 75cl
Total 9 x 75cl</t>
  </si>
  <si>
    <t>2006 Nicolas Potel, Volnay, Vieilles Vignes
1 x 75cl
2006 Domaine Faiveley, Mazis-Chambertin Grand Cru
1 x 75cl
2012 Biondi-Santi, Brunello di Montalcino
1 x 75cl
Total 3 x 75cl
Labels lightly soiled.</t>
  </si>
  <si>
    <t>2016 Glen Heatlie, Grenache Blanc, Wellington
2x75cl
2019 Blaise Duboux, Haut Pierre Grand Cru, Dezaley
1x75cl
2020 BLANKbottle, Loskop, Swartland
3x37.5cl
Total 3x75cl and 3x37.5cl
IN BOND</t>
  </si>
  <si>
    <t>2021 Edmond Cornu, Chorey-les-Beaune, Les Bons Ores
12 x 37.5cl
2021 Cloudy Bay, Pinot Noir, Marlborough
6 x 75cl
Total 12 x 37.5cl and 6 x 75cl</t>
  </si>
  <si>
    <t>Lebanon</t>
  </si>
  <si>
    <t>2005 Chateau Musar, Gaston Hochar
1x75cl
2006 Chateau Musar, Gaston Hochar
1x150cl
Total 1x75cl and 1x150cl</t>
  </si>
  <si>
    <t>2006 Two Hands, Deer In Headlights, Barossa Valley
1 x 150cl
2006 The Standish, The Standish Wine Company, Barossa Valley
2 x 150cl
Total 3 x 150cl
IN BOND
Packed individually.</t>
  </si>
  <si>
    <t>Labels soiled and stained.</t>
  </si>
  <si>
    <t>Labels lightly soiled. Packed in 2x6.</t>
  </si>
  <si>
    <t>1983 Chateau Latour Premier Cru Classe, Pauillac
Level VTS, label lightly soiled.
1 x 75cl
1997 Opus One, Napa Valley
1 x 75cl
Total 2 x 75cl
Previously stored in an underground, temperature-controlled cellar in St. James's, London.</t>
  </si>
  <si>
    <t>Level 6.5cm, label soiled.</t>
  </si>
  <si>
    <t>Landed 1987, bottled 2002, Tanner's Ltd.
Labels lightly soiled.</t>
  </si>
  <si>
    <t>This lot forms part of a private collection amassed mainly in the 1970s and 1980s by a discerning and knowledgeable wine and cognac enthusiast who began collecting in his student days. Meticulously stored in a traditional cellar and undisturbed for decades until transfer to LCB Eton Park for sale with Dreweatts.</t>
  </si>
  <si>
    <t>Landed 1987, bottled 2002, Tanner's Ltd.
Labels lightly damp-soiled.</t>
  </si>
  <si>
    <t>Bottled 1990.</t>
  </si>
  <si>
    <t>https://auctions.dreweatts.com/auctions/9646/drewea1-10652/lot-details/6e0b6beb-8404-4acd-a6fe-b44900c12e36</t>
  </si>
  <si>
    <t>https://auctions.dreweatts.com/auctions/9646/drewea1-10652/lot-details/0c539967-ce86-4aac-8778-b44900c1302f</t>
  </si>
  <si>
    <t>https://auctions.dreweatts.com/auctions/9646/drewea1-10652/lot-details/a1d4695c-3de3-44df-b332-b44900c13085</t>
  </si>
  <si>
    <t>https://auctions.dreweatts.com/auctions/9646/drewea1-10652/lot-details/46c15caa-ea20-43dc-ac64-b44900c131ed</t>
  </si>
  <si>
    <t>https://auctions.dreweatts.com/auctions/9646/drewea1-10652/lot-details/60eb97dd-9e3a-4c96-b029-b44900c132d3</t>
  </si>
  <si>
    <t>https://auctions.dreweatts.com/auctions/9646/drewea1-10652/lot-details/ba42bb16-edc4-4b46-9eb3-b44900c13429</t>
  </si>
  <si>
    <t>https://auctions.dreweatts.com/auctions/9646/drewea1-10652/lot-details/4bf6923b-b338-4845-ba9f-b44900c135bf</t>
  </si>
  <si>
    <t>https://auctions.dreweatts.com/auctions/9646/drewea1-10652/lot-details/d4f53373-f296-4f40-b3f6-b44900c136be</t>
  </si>
  <si>
    <t>https://auctions.dreweatts.com/auctions/9646/drewea1-10652/lot-details/47aaec19-2964-4e4a-a6a8-b44900c137e4</t>
  </si>
  <si>
    <t>https://auctions.dreweatts.com/auctions/9646/drewea1-10652/lot-details/7571a522-50a7-4cc2-bb75-b44900c13921</t>
  </si>
  <si>
    <t>https://auctions.dreweatts.com/auctions/9646/drewea1-10652/lot-details/41143716-30fe-493a-abd4-b44900c13a50</t>
  </si>
  <si>
    <t>https://auctions.dreweatts.com/auctions/9646/drewea1-10652/lot-details/0f1f1800-33e3-4664-af6f-b44900c13c22</t>
  </si>
  <si>
    <t>https://auctions.dreweatts.com/auctions/9646/drewea1-10652/lot-details/6fda8667-26be-4d29-84d4-b44900c13dc1</t>
  </si>
  <si>
    <t>https://auctions.dreweatts.com/auctions/9646/drewea1-10652/lot-details/1f1a2360-c301-4a09-a39a-b44900c13ea6</t>
  </si>
  <si>
    <t>https://auctions.dreweatts.com/auctions/9646/drewea1-10652/lot-details/48bcda64-b5fe-40a6-ac43-b44900c13fff</t>
  </si>
  <si>
    <t>https://auctions.dreweatts.com/auctions/9646/drewea1-10652/lot-details/3c196ba3-fb21-4ac1-9e89-b44900c1413e</t>
  </si>
  <si>
    <t>https://auctions.dreweatts.com/auctions/9646/drewea1-10652/lot-details/e4ee07f1-146a-4d31-b1f8-b44900c142fd</t>
  </si>
  <si>
    <t>https://auctions.dreweatts.com/auctions/9646/drewea1-10652/lot-details/b32a395e-8986-41e9-9337-b44900c1443c</t>
  </si>
  <si>
    <t>https://auctions.dreweatts.com/auctions/9646/drewea1-10652/lot-details/5b3949e5-7d01-4b4d-9e31-b44900c14591</t>
  </si>
  <si>
    <t>https://auctions.dreweatts.com/auctions/9646/drewea1-10652/lot-details/d4648fde-914d-4252-b307-b44900c14726</t>
  </si>
  <si>
    <t>https://auctions.dreweatts.com/auctions/9646/drewea1-10652/lot-details/a121c9c5-ce2e-43a6-bc51-b44900c148a3</t>
  </si>
  <si>
    <t>https://auctions.dreweatts.com/auctions/9646/drewea1-10652/lot-details/cae4952d-fffa-4953-a616-b44900c149fa</t>
  </si>
  <si>
    <t>https://auctions.dreweatts.com/auctions/9646/drewea1-10652/lot-details/04277066-6604-4a88-b052-b44900c14ad2</t>
  </si>
  <si>
    <t>https://auctions.dreweatts.com/auctions/9646/drewea1-10652/lot-details/fe76b6c6-973d-4231-ab0f-b44900c14c33</t>
  </si>
  <si>
    <t>https://auctions.dreweatts.com/auctions/9646/drewea1-10652/lot-details/1e6626d3-1a0f-44cb-a4a2-b44900c14d95</t>
  </si>
  <si>
    <t>https://auctions.dreweatts.com/auctions/9646/drewea1-10652/lot-details/bee70347-1303-47d9-8cac-b44900c14f1b</t>
  </si>
  <si>
    <t>https://auctions.dreweatts.com/auctions/9646/drewea1-10652/lot-details/436ce0a2-ddad-42b1-8051-b44900c15065</t>
  </si>
  <si>
    <t>https://auctions.dreweatts.com/auctions/9646/drewea1-10652/lot-details/1bd38235-3bc4-41ad-8f21-b44900c1521f</t>
  </si>
  <si>
    <t>https://auctions.dreweatts.com/auctions/9646/drewea1-10652/lot-details/5a6bec54-b16a-4d25-905f-b44900c15283</t>
  </si>
  <si>
    <t>https://auctions.dreweatts.com/auctions/9646/drewea1-10652/lot-details/0df88d8b-527a-4c5e-aa97-b44900c153eb</t>
  </si>
  <si>
    <t>https://auctions.dreweatts.com/auctions/9646/drewea1-10652/lot-details/b0c211a3-9c60-4092-afc1-b44900c154ce</t>
  </si>
  <si>
    <t>https://auctions.dreweatts.com/auctions/9646/drewea1-10652/lot-details/568423fa-beb8-4b12-a62a-b44900c15642</t>
  </si>
  <si>
    <t>https://auctions.dreweatts.com/auctions/9646/drewea1-10652/lot-details/36a2cdb5-f6c5-4a60-b4ae-b44900c15723</t>
  </si>
  <si>
    <t>https://auctions.dreweatts.com/auctions/9646/drewea1-10652/lot-details/dc561f96-a917-4635-bf46-b44900c157f1</t>
  </si>
  <si>
    <t>https://auctions.dreweatts.com/auctions/9646/drewea1-10652/lot-details/2c01b0a8-e126-41a4-89a3-b44900c158e8</t>
  </si>
  <si>
    <t>https://auctions.dreweatts.com/auctions/9646/drewea1-10652/lot-details/c73329b9-b3d0-4412-b67b-b44900c159fa</t>
  </si>
  <si>
    <t>https://auctions.dreweatts.com/auctions/9646/drewea1-10652/lot-details/5f15a1ef-a713-4555-bd63-b44900c15b28</t>
  </si>
  <si>
    <t>https://auctions.dreweatts.com/auctions/9646/drewea1-10652/lot-details/a7c5980a-4c4f-411c-88f5-b44900c15c67</t>
  </si>
  <si>
    <t>https://auctions.dreweatts.com/auctions/9646/drewea1-10652/lot-details/68c53496-8b8a-4ecd-9c3d-b44900c15dd9</t>
  </si>
  <si>
    <t>https://auctions.dreweatts.com/auctions/9646/drewea1-10652/lot-details/98818447-9777-4e60-89a1-b44900c15f53</t>
  </si>
  <si>
    <t>https://auctions.dreweatts.com/auctions/9646/drewea1-10652/lot-details/58eb6a3b-20bf-4551-88ba-b44900c16092</t>
  </si>
  <si>
    <t>https://auctions.dreweatts.com/auctions/9646/drewea1-10652/lot-details/4e8a051f-c032-45e1-8b10-b44900c161d0</t>
  </si>
  <si>
    <t>https://auctions.dreweatts.com/auctions/9646/drewea1-10652/lot-details/ba31fba8-f8fc-4706-9d37-b44900c16341</t>
  </si>
  <si>
    <t>https://auctions.dreweatts.com/auctions/9646/drewea1-10652/lot-details/a382a4d4-e64c-40cb-98cf-b44900c165a7</t>
  </si>
  <si>
    <t>https://auctions.dreweatts.com/auctions/9646/drewea1-10652/lot-details/c6b05f9b-b0a6-4bd9-9fb2-b44900c166de</t>
  </si>
  <si>
    <t>https://auctions.dreweatts.com/auctions/9646/drewea1-10652/lot-details/95db2df5-36eb-42bb-9a43-b44900c16826</t>
  </si>
  <si>
    <t>https://auctions.dreweatts.com/auctions/9646/drewea1-10652/lot-details/600d275d-dd37-4d8f-a2ba-b44900c16953</t>
  </si>
  <si>
    <t>https://auctions.dreweatts.com/auctions/9646/drewea1-10652/lot-details/1b20b023-8d73-49d1-86f2-b44900c16b08</t>
  </si>
  <si>
    <t>https://auctions.dreweatts.com/auctions/9646/drewea1-10652/lot-details/43d314bc-96e6-4202-bf06-b44900c16e2c</t>
  </si>
  <si>
    <t>https://auctions.dreweatts.com/auctions/9646/drewea1-10652/lot-details/9d42a543-d483-4949-87ff-b44900c16f91</t>
  </si>
  <si>
    <t>https://auctions.dreweatts.com/auctions/9646/drewea1-10652/lot-details/b8ce0373-08af-4e2d-ba2d-b44900c170e8</t>
  </si>
  <si>
    <t>https://auctions.dreweatts.com/auctions/9646/drewea1-10652/lot-details/8ea7a488-2300-4185-8b1a-b44900c1722f</t>
  </si>
  <si>
    <t>https://auctions.dreweatts.com/auctions/9646/drewea1-10652/lot-details/232dc658-efb0-4bed-884d-b44900c17372</t>
  </si>
  <si>
    <t>https://auctions.dreweatts.com/auctions/9646/drewea1-10652/lot-details/48fbbad9-c9bd-4e26-af1d-b44900c174a1</t>
  </si>
  <si>
    <t>https://auctions.dreweatts.com/auctions/9646/drewea1-10652/lot-details/e09a5a51-9a45-4e18-84e1-b44900c175e1</t>
  </si>
  <si>
    <t>https://auctions.dreweatts.com/auctions/9646/drewea1-10652/lot-details/2f1aa6d3-bbb6-46aa-a04c-b44900c17725</t>
  </si>
  <si>
    <t>https://auctions.dreweatts.com/auctions/9646/drewea1-10652/lot-details/ce7f993d-b656-4fbe-a51a-b44900c1787c</t>
  </si>
  <si>
    <t>https://auctions.dreweatts.com/auctions/9646/drewea1-10652/lot-details/206ff3b5-7f30-48bd-be47-b44900c179b5</t>
  </si>
  <si>
    <t>https://auctions.dreweatts.com/auctions/9646/drewea1-10652/lot-details/001e05d9-02a6-4e5a-8e2f-b44900c17afc</t>
  </si>
  <si>
    <t>https://auctions.dreweatts.com/auctions/9646/drewea1-10652/lot-details/bf976d14-bae6-4fe5-8e40-b44900c17c4b</t>
  </si>
  <si>
    <t>https://auctions.dreweatts.com/auctions/9646/drewea1-10652/lot-details/b2ae2e51-a62a-43ac-a14c-b44900c17da4</t>
  </si>
  <si>
    <t>https://auctions.dreweatts.com/auctions/9646/drewea1-10652/lot-details/9a1fc789-1ba9-42eb-b576-b44900c17ebd</t>
  </si>
  <si>
    <t>https://auctions.dreweatts.com/auctions/9646/drewea1-10652/lot-details/1321acf6-489b-4626-a0a6-b44900c18002</t>
  </si>
  <si>
    <t>https://auctions.dreweatts.com/auctions/9646/drewea1-10652/lot-details/deca8a98-de33-4df7-a405-b44900c1814d</t>
  </si>
  <si>
    <t>https://auctions.dreweatts.com/auctions/9646/drewea1-10652/lot-details/0c1bf8be-10b1-4932-9ac4-b44900c181c6</t>
  </si>
  <si>
    <t>https://auctions.dreweatts.com/auctions/9646/drewea1-10652/lot-details/a5012b63-f9c9-42a1-aa0b-b44900c18229</t>
  </si>
  <si>
    <t>https://auctions.dreweatts.com/auctions/9646/drewea1-10652/lot-details/241081d1-b394-4c8c-80bb-b44900c18286</t>
  </si>
  <si>
    <t>https://auctions.dreweatts.com/auctions/9646/drewea1-10652/lot-details/fc056b6f-4bff-4e47-8918-b44900c182ed</t>
  </si>
  <si>
    <t>https://auctions.dreweatts.com/auctions/9646/drewea1-10652/lot-details/47d44455-f6d1-412a-a14c-b44900c1844b</t>
  </si>
  <si>
    <t>https://auctions.dreweatts.com/auctions/9646/drewea1-10652/lot-details/7bd364b9-f32b-49b3-9731-b44900c1859c</t>
  </si>
  <si>
    <t>https://auctions.dreweatts.com/auctions/9646/drewea1-10652/lot-details/697419e1-465c-4bf7-89e5-b44900c186f1</t>
  </si>
  <si>
    <t>https://auctions.dreweatts.com/auctions/9646/drewea1-10652/lot-details/f0c6af76-8808-4f6e-a68f-b44900c18745</t>
  </si>
  <si>
    <t>https://auctions.dreweatts.com/auctions/9646/drewea1-10652/lot-details/d4f8df9c-0917-4b49-998e-b44900c187a5</t>
  </si>
  <si>
    <t>https://auctions.dreweatts.com/auctions/9646/drewea1-10652/lot-details/627e2a85-f783-430d-88cd-b44900c18932</t>
  </si>
  <si>
    <t>https://auctions.dreweatts.com/auctions/9646/drewea1-10652/lot-details/37c54238-371f-4fb8-af40-b44900c18a63</t>
  </si>
  <si>
    <t>https://auctions.dreweatts.com/auctions/9646/drewea1-10652/lot-details/df6db865-73d5-4a8a-afd6-b44900c18b8a</t>
  </si>
  <si>
    <t>https://auctions.dreweatts.com/auctions/9646/drewea1-10652/lot-details/cefe048c-4558-4d26-8856-b44900c18cb0</t>
  </si>
  <si>
    <t>https://auctions.dreweatts.com/auctions/9646/drewea1-10652/lot-details/e742ea2b-5e40-4617-a3c5-b44900c18e24</t>
  </si>
  <si>
    <t>https://auctions.dreweatts.com/auctions/9646/drewea1-10652/lot-details/994aa4b3-68b7-43f8-ba6b-b44900c18e8c</t>
  </si>
  <si>
    <t>https://auctions.dreweatts.com/auctions/9646/drewea1-10652/lot-details/48dc84c9-3d74-4961-9cdb-b44900c18efb</t>
  </si>
  <si>
    <t>https://auctions.dreweatts.com/auctions/9646/drewea1-10652/lot-details/cb2a86ff-e3cd-44d0-8b8c-b44900c19053</t>
  </si>
  <si>
    <t>https://auctions.dreweatts.com/auctions/9646/drewea1-10652/lot-details/8fd7e4fa-386e-4079-a398-b44900c19193</t>
  </si>
  <si>
    <t>https://auctions.dreweatts.com/auctions/9646/drewea1-10652/lot-details/9aec52aa-0ac5-49a4-9470-b44900c192d7</t>
  </si>
  <si>
    <t>https://auctions.dreweatts.com/auctions/9646/drewea1-10652/lot-details/467fe49d-70d7-4c1a-8a6e-b44900c19445</t>
  </si>
  <si>
    <t>https://auctions.dreweatts.com/auctions/9646/drewea1-10652/lot-details/c2df6a0e-5bb5-4620-ba7c-b44900c1958e</t>
  </si>
  <si>
    <t>https://auctions.dreweatts.com/auctions/9646/drewea1-10652/lot-details/1f74ac2b-f70a-49c3-9462-b44900c196da</t>
  </si>
  <si>
    <t>https://auctions.dreweatts.com/auctions/9646/drewea1-10652/lot-details/e1a0abc9-bd00-4e78-b9fb-b44900c19746</t>
  </si>
  <si>
    <t>https://auctions.dreweatts.com/auctions/9646/drewea1-10652/lot-details/a0feeadc-91ae-40c9-897c-b44900c19880</t>
  </si>
  <si>
    <t>https://auctions.dreweatts.com/auctions/9646/drewea1-10652/lot-details/61f4ee1b-df24-41d1-bd0e-b44900c199c7</t>
  </si>
  <si>
    <t>https://auctions.dreweatts.com/auctions/9646/drewea1-10652/lot-details/775c9dbe-9909-4591-9bc8-b44900c19b11</t>
  </si>
  <si>
    <t>https://auctions.dreweatts.com/auctions/9646/drewea1-10652/lot-details/f8b02fe3-9aba-4efa-b10b-b44900c19c3e</t>
  </si>
  <si>
    <t>https://auctions.dreweatts.com/auctions/9646/drewea1-10652/lot-details/97d4257c-c275-4558-bf88-b44900c19d76</t>
  </si>
  <si>
    <t>https://auctions.dreweatts.com/auctions/9646/drewea1-10652/lot-details/930bc1fc-4da5-4bcd-9dae-b44900c19ea7</t>
  </si>
  <si>
    <t>https://auctions.dreweatts.com/auctions/9646/drewea1-10652/lot-details/09cc39ca-898f-4625-a9de-b44900c19fef</t>
  </si>
  <si>
    <t>https://auctions.dreweatts.com/auctions/9646/drewea1-10652/lot-details/24d82949-f956-4146-a4ef-b44900c1a114</t>
  </si>
  <si>
    <t>https://auctions.dreweatts.com/auctions/9646/drewea1-10652/lot-details/26b33982-5494-4b2a-914a-b44900c1a24f</t>
  </si>
  <si>
    <t>https://auctions.dreweatts.com/auctions/9646/drewea1-10652/lot-details/ffe43b2f-5ccb-4bbb-b639-b44900c1a3cf</t>
  </si>
  <si>
    <t>https://auctions.dreweatts.com/auctions/9646/drewea1-10652/lot-details/50a30999-ea34-481a-a0d0-b44900c1a52f</t>
  </si>
  <si>
    <t>https://auctions.dreweatts.com/auctions/9646/drewea1-10652/lot-details/93fd0730-ca2f-48ca-ab58-b44900c1a85a</t>
  </si>
  <si>
    <t>https://auctions.dreweatts.com/auctions/9646/drewea1-10652/lot-details/d4ca780f-b105-4aaf-9e2a-b44900c1aa00</t>
  </si>
  <si>
    <t>https://auctions.dreweatts.com/auctions/9646/drewea1-10652/lot-details/c1aac28a-1f53-4bda-b0a0-b44900c1ab5c</t>
  </si>
  <si>
    <t>https://auctions.dreweatts.com/auctions/9646/drewea1-10652/lot-details/e88e7243-59ba-45c8-be67-b44900c1aca5</t>
  </si>
  <si>
    <t>https://auctions.dreweatts.com/auctions/9646/drewea1-10652/lot-details/062388c7-6b61-427d-99a5-b44900c1ae0d</t>
  </si>
  <si>
    <t>https://auctions.dreweatts.com/auctions/9646/drewea1-10652/lot-details/d3486cb8-4bde-4c5a-962f-b44900c1af72</t>
  </si>
  <si>
    <t>https://auctions.dreweatts.com/auctions/9646/drewea1-10652/lot-details/6c499aaa-ff03-477f-ad03-b44900c1b09c</t>
  </si>
  <si>
    <t>https://auctions.dreweatts.com/auctions/9646/drewea1-10652/lot-details/158df036-cc06-4389-be6a-b44900c1b1f9</t>
  </si>
  <si>
    <t>https://auctions.dreweatts.com/auctions/9646/drewea1-10652/lot-details/fb82d4f5-7872-433f-ae39-b44900c1b345</t>
  </si>
  <si>
    <t>https://auctions.dreweatts.com/auctions/9646/drewea1-10652/lot-details/182b3ade-2d62-4a13-82bf-b44900c1b4a1</t>
  </si>
  <si>
    <t>https://auctions.dreweatts.com/auctions/9646/drewea1-10652/lot-details/9fe7dbb6-a2dc-4821-be42-b44900c1b5d0</t>
  </si>
  <si>
    <t>https://auctions.dreweatts.com/auctions/9646/drewea1-10652/lot-details/d314873a-11aa-431f-9e4d-b44900c1b706</t>
  </si>
  <si>
    <t>https://auctions.dreweatts.com/auctions/9646/drewea1-10652/lot-details/debaeb7c-b501-4a4c-bb2d-b44900c1b85f</t>
  </si>
  <si>
    <t>https://auctions.dreweatts.com/auctions/9646/drewea1-10652/lot-details/95b98dfd-19a9-4aa8-a47f-b44900c1b9b7</t>
  </si>
  <si>
    <t>https://auctions.dreweatts.com/auctions/9646/drewea1-10652/lot-details/a6c5e035-4747-4c14-94ca-b44900c1bafb</t>
  </si>
  <si>
    <t>https://auctions.dreweatts.com/auctions/9646/drewea1-10652/lot-details/e571354f-df61-4f21-bcf1-b44900c1bc5f</t>
  </si>
  <si>
    <t>https://auctions.dreweatts.com/auctions/9646/drewea1-10652/lot-details/6d41d37b-3e44-45ed-8b16-b44900c1bda8</t>
  </si>
  <si>
    <t>https://auctions.dreweatts.com/auctions/9646/drewea1-10652/lot-details/c2d6ba06-7771-4eda-925b-b44900c1be61</t>
  </si>
  <si>
    <t>https://auctions.dreweatts.com/auctions/9646/drewea1-10652/lot-details/d038655e-9124-425a-bc8b-b44900c1bfac</t>
  </si>
  <si>
    <t>https://auctions.dreweatts.com/auctions/9646/drewea1-10652/lot-details/4a690423-ea51-4fa2-b91a-b44900c1c0fc</t>
  </si>
  <si>
    <t>https://auctions.dreweatts.com/auctions/9646/drewea1-10652/lot-details/cce7dd0c-09a0-442e-9a95-b44900c1c2ae</t>
  </si>
  <si>
    <t>https://auctions.dreweatts.com/auctions/9646/drewea1-10652/lot-details/0f5da4aa-396f-4d7b-a65b-b44900c1c3f0</t>
  </si>
  <si>
    <t>https://auctions.dreweatts.com/auctions/9646/drewea1-10652/lot-details/d62cc830-f7ef-4766-bef5-b44900c1c58a</t>
  </si>
  <si>
    <t>https://auctions.dreweatts.com/auctions/9646/drewea1-10652/lot-details/6ab8d328-b20f-4bc7-9382-b44900c1c6ed</t>
  </si>
  <si>
    <t>https://auctions.dreweatts.com/auctions/9646/drewea1-10652/lot-details/7066e8e6-2d2a-4381-ae22-b44900c1c851</t>
  </si>
  <si>
    <t>https://auctions.dreweatts.com/auctions/9646/drewea1-10652/lot-details/4b5ca016-2662-4760-95c3-b44900c1c9d0</t>
  </si>
  <si>
    <t>https://auctions.dreweatts.com/auctions/9646/drewea1-10652/lot-details/749c2da8-888b-4e9b-97b4-b44900c1cb44</t>
  </si>
  <si>
    <t>https://auctions.dreweatts.com/auctions/9646/drewea1-10652/lot-details/07f1208c-8afa-4300-b475-b44900c1ccd2</t>
  </si>
  <si>
    <t>https://auctions.dreweatts.com/auctions/9646/drewea1-10652/lot-details/da7b3b27-1c11-4cdb-be68-b44900c1ce3c</t>
  </si>
  <si>
    <t>https://auctions.dreweatts.com/auctions/9646/drewea1-10652/lot-details/b991d965-7627-4553-868d-b44900c1cfb8</t>
  </si>
  <si>
    <t>https://auctions.dreweatts.com/auctions/9646/drewea1-10652/lot-details/def03274-e79d-4a47-887c-b44900c1d11c</t>
  </si>
  <si>
    <t>https://auctions.dreweatts.com/auctions/9646/drewea1-10652/lot-details/067ed739-aac3-41e9-b78e-b44900c1d26b</t>
  </si>
  <si>
    <t>https://auctions.dreweatts.com/auctions/9646/drewea1-10652/lot-details/32f9e5b4-16e8-4e1a-ac32-b44900c1d3fa</t>
  </si>
  <si>
    <t>https://auctions.dreweatts.com/auctions/9646/drewea1-10652/lot-details/c117b628-40b7-4602-8f7a-b44900c1d470</t>
  </si>
  <si>
    <t>https://auctions.dreweatts.com/auctions/9646/drewea1-10652/lot-details/9457f21a-7eff-4a33-aeba-b44900c1d4de</t>
  </si>
  <si>
    <t>https://auctions.dreweatts.com/auctions/9646/drewea1-10652/lot-details/0ba25836-7044-457c-88f2-b44900c1d679</t>
  </si>
  <si>
    <t>https://auctions.dreweatts.com/auctions/9646/drewea1-10652/lot-details/0e90d173-446d-4c15-8ca2-b44900c1d7c3</t>
  </si>
  <si>
    <t>https://auctions.dreweatts.com/auctions/9646/drewea1-10652/lot-details/464ff8cb-b7b9-49f9-9e09-b44900c1d8f1</t>
  </si>
  <si>
    <t>https://auctions.dreweatts.com/auctions/9646/drewea1-10652/lot-details/6145c21a-61ee-4aa0-8833-b44900c1da4a</t>
  </si>
  <si>
    <t>https://auctions.dreweatts.com/auctions/9646/drewea1-10652/lot-details/aaa66c66-9698-4538-8ba3-b44900c1dbf1</t>
  </si>
  <si>
    <t>https://auctions.dreweatts.com/auctions/9646/drewea1-10652/lot-details/a1e48d4d-013c-488d-a9c9-b44900c1dd33</t>
  </si>
  <si>
    <t>https://auctions.dreweatts.com/auctions/9646/drewea1-10652/lot-details/3682b821-d40f-4e79-8df1-b44900c1de83</t>
  </si>
  <si>
    <t>https://auctions.dreweatts.com/auctions/9646/drewea1-10652/lot-details/3c63c517-7d71-47d6-bdba-b44900c1dff6</t>
  </si>
  <si>
    <t>https://auctions.dreweatts.com/auctions/9646/drewea1-10652/lot-details/ab7e964e-d49a-4dba-86f8-b44900c1e170</t>
  </si>
  <si>
    <t>https://auctions.dreweatts.com/auctions/9646/drewea1-10652/lot-details/52130792-f395-4835-87f5-b44900c1e2c0</t>
  </si>
  <si>
    <t>https://auctions.dreweatts.com/auctions/9646/drewea1-10652/lot-details/12832dae-e140-40e7-8dec-b44900c1e403</t>
  </si>
  <si>
    <t>https://auctions.dreweatts.com/auctions/9646/drewea1-10652/lot-details/2f852d32-bad3-4f81-a26c-b44900c1e565</t>
  </si>
  <si>
    <t>https://auctions.dreweatts.com/auctions/9646/drewea1-10652/lot-details/c2bc3417-1804-4ea8-8875-b44900c1e6c5</t>
  </si>
  <si>
    <t>https://auctions.dreweatts.com/auctions/9646/drewea1-10652/lot-details/7620b910-7133-4aa0-b5c6-b44900c1e83b</t>
  </si>
  <si>
    <t>https://auctions.dreweatts.com/auctions/9646/drewea1-10652/lot-details/1c5c8ec7-b37b-40e6-991e-b44900c1e9ab</t>
  </si>
  <si>
    <t>https://auctions.dreweatts.com/auctions/9646/drewea1-10652/lot-details/c57b3caf-8206-4833-a4d1-b44900c1eaf8</t>
  </si>
  <si>
    <t>https://auctions.dreweatts.com/auctions/9646/drewea1-10652/lot-details/8ddfa533-697d-439b-aed7-b44900c1ec55</t>
  </si>
  <si>
    <t>https://auctions.dreweatts.com/auctions/9646/drewea1-10652/lot-details/4c27ec07-546b-4155-96d1-b44900c1edce</t>
  </si>
  <si>
    <t>https://auctions.dreweatts.com/auctions/9646/drewea1-10652/lot-details/f9185222-f41b-45a9-bf48-b44900c1ef18</t>
  </si>
  <si>
    <t>https://auctions.dreweatts.com/auctions/9646/drewea1-10652/lot-details/19e0f058-7206-4939-9df4-b44900c1f05f</t>
  </si>
  <si>
    <t>https://auctions.dreweatts.com/auctions/9646/drewea1-10652/lot-details/dcf59c1a-a9b9-4d82-887a-b44900c1f15a</t>
  </si>
  <si>
    <t>https://auctions.dreweatts.com/auctions/9646/drewea1-10652/lot-details/e79dd0d1-aeb4-41fc-85a4-b44900c1f3bb</t>
  </si>
  <si>
    <t>https://auctions.dreweatts.com/auctions/9646/drewea1-10652/lot-details/14974e61-b91f-4510-acef-b44900c1f528</t>
  </si>
  <si>
    <t>https://auctions.dreweatts.com/auctions/9646/drewea1-10652/lot-details/215c311b-d7e9-44bd-b1d5-b44900c1f66a</t>
  </si>
  <si>
    <t>https://auctions.dreweatts.com/auctions/9646/drewea1-10652/lot-details/dcd23af9-fe5f-470f-a216-b44900c1f6d3</t>
  </si>
  <si>
    <t>https://auctions.dreweatts.com/auctions/9646/drewea1-10652/lot-details/5712cede-9216-4ec5-882d-b44900c1f826</t>
  </si>
  <si>
    <t>https://auctions.dreweatts.com/auctions/9646/drewea1-10652/lot-details/241d2ff5-6fee-47e8-bc96-b44900c1f96a</t>
  </si>
  <si>
    <t>https://auctions.dreweatts.com/auctions/9646/drewea1-10652/lot-details/199380fe-9bd3-4731-beb1-b44900c1fa6d</t>
  </si>
  <si>
    <t>https://auctions.dreweatts.com/auctions/9646/drewea1-10652/lot-details/18c9db76-4638-4ed6-ac52-b44900c1fbb7</t>
  </si>
  <si>
    <t>https://auctions.dreweatts.com/auctions/9646/drewea1-10652/lot-details/f50c913c-9f34-441c-97fd-b44900c1fcf1</t>
  </si>
  <si>
    <t>https://auctions.dreweatts.com/auctions/9646/drewea1-10652/lot-details/96a77744-2d77-42e1-ac7c-b44900c1fe45</t>
  </si>
  <si>
    <t>https://auctions.dreweatts.com/auctions/9646/drewea1-10652/lot-details/04281c46-8c81-4be8-b9e1-b44900c1ffae</t>
  </si>
  <si>
    <t>https://auctions.dreweatts.com/auctions/9646/drewea1-10652/lot-details/9f0aad49-1363-45be-80f2-b44900c20135</t>
  </si>
  <si>
    <t>https://auctions.dreweatts.com/auctions/9646/drewea1-10652/lot-details/69958864-41fc-43a5-b56b-b44900c202a2</t>
  </si>
  <si>
    <t>https://auctions.dreweatts.com/auctions/9646/drewea1-10652/lot-details/7e037da4-0851-4c00-acaf-b44900c2041c</t>
  </si>
  <si>
    <t>https://auctions.dreweatts.com/auctions/9646/drewea1-10652/lot-details/4322657d-2c6e-49cc-911f-b44900c2059a</t>
  </si>
  <si>
    <t>https://auctions.dreweatts.com/auctions/9646/drewea1-10652/lot-details/be829f93-663c-4926-b77b-b44900c206fd</t>
  </si>
  <si>
    <t>https://auctions.dreweatts.com/auctions/9646/drewea1-10652/lot-details/cd2cd180-ef3a-4aba-96cc-b44900c2082f</t>
  </si>
  <si>
    <t>https://auctions.dreweatts.com/auctions/9646/drewea1-10652/lot-details/703295af-8132-45b9-b9f5-b44900c2099b</t>
  </si>
  <si>
    <t>https://auctions.dreweatts.com/auctions/9646/drewea1-10652/lot-details/5d90d27c-0777-4ea8-a699-b44900c20b0a</t>
  </si>
  <si>
    <t>https://auctions.dreweatts.com/auctions/9646/drewea1-10652/lot-details/8b9925cc-4bfa-4f0a-9cfa-b44900c20c69</t>
  </si>
  <si>
    <t>https://auctions.dreweatts.com/auctions/9646/drewea1-10652/lot-details/cc6dc302-26ad-46a7-9d41-b44900c20dd3</t>
  </si>
  <si>
    <t>https://auctions.dreweatts.com/auctions/9646/drewea1-10652/lot-details/18db85f7-2060-487f-aa63-b44900c20f19</t>
  </si>
  <si>
    <t>https://auctions.dreweatts.com/auctions/9646/drewea1-10652/lot-details/7b2e5c13-decc-40ae-9e1b-b44900c21053</t>
  </si>
  <si>
    <t>https://auctions.dreweatts.com/auctions/9646/drewea1-10652/lot-details/6d64f0e8-1629-4cf7-846b-b44900c211af</t>
  </si>
  <si>
    <t>https://auctions.dreweatts.com/auctions/9646/drewea1-10652/lot-details/ced0dcda-a7cb-4c01-bfe1-b44900c21307</t>
  </si>
  <si>
    <t>https://auctions.dreweatts.com/auctions/9646/drewea1-10652/lot-details/72b7f733-3262-414e-b4e0-b44900c2141d</t>
  </si>
  <si>
    <t>https://auctions.dreweatts.com/auctions/9646/drewea1-10652/lot-details/28d0a6a7-f9b1-429a-9176-b44900c2157d</t>
  </si>
  <si>
    <t>https://auctions.dreweatts.com/auctions/9646/drewea1-10652/lot-details/e5598bf0-7e9d-4753-ae8f-b44900c216b4</t>
  </si>
  <si>
    <t>https://auctions.dreweatts.com/auctions/9646/drewea1-10652/lot-details/4419f510-b846-49c8-a170-b44900c21805</t>
  </si>
  <si>
    <t>https://auctions.dreweatts.com/auctions/9646/drewea1-10652/lot-details/83736eae-0143-4e95-9ff6-b44900c2196c</t>
  </si>
  <si>
    <t>https://auctions.dreweatts.com/auctions/9646/drewea1-10652/lot-details/881e736b-78f6-4060-bcaa-b44900c21ac6</t>
  </si>
  <si>
    <t>https://auctions.dreweatts.com/auctions/9646/drewea1-10652/lot-details/a4dfef6f-9a44-49db-8087-b44900c21ba5</t>
  </si>
  <si>
    <t>https://auctions.dreweatts.com/auctions/9646/drewea1-10652/lot-details/cb79415f-a34a-40be-b80b-b44900c21d01</t>
  </si>
  <si>
    <t>https://auctions.dreweatts.com/auctions/9646/drewea1-10652/lot-details/19415afd-0efa-4a91-8b60-b44900c21e58</t>
  </si>
  <si>
    <t>https://auctions.dreweatts.com/auctions/9646/drewea1-10652/lot-details/917a5677-4f95-47a7-916e-b44900c21fc1</t>
  </si>
  <si>
    <t>https://auctions.dreweatts.com/auctions/9646/drewea1-10652/lot-details/6ff83ab7-3a4b-4dae-a32e-b44900c22103</t>
  </si>
  <si>
    <t>https://auctions.dreweatts.com/auctions/9646/drewea1-10652/lot-details/94623341-be66-48ac-8bd8-b44900c22264</t>
  </si>
  <si>
    <t>https://auctions.dreweatts.com/auctions/9646/drewea1-10652/lot-details/818cf211-aa46-4d83-8d9a-b44900c22392</t>
  </si>
  <si>
    <t>https://auctions.dreweatts.com/auctions/9646/drewea1-10652/lot-details/3fbf1808-f0b1-47f4-904e-b44900c224f5</t>
  </si>
  <si>
    <t>https://auctions.dreweatts.com/auctions/9646/drewea1-10652/lot-details/0eb3346a-c5b4-4bfc-b36b-b44900c2266f</t>
  </si>
  <si>
    <t>https://auctions.dreweatts.com/auctions/9646/drewea1-10652/lot-details/51adde34-5e38-4da3-a7dc-b44900c227b6</t>
  </si>
  <si>
    <t>https://auctions.dreweatts.com/auctions/9646/drewea1-10652/lot-details/f51fa78b-f8b1-4dbb-8f0c-b44900c228f5</t>
  </si>
  <si>
    <t>https://auctions.dreweatts.com/auctions/9646/drewea1-10652/lot-details/ec7532f3-d50a-4910-b629-b44900c22a04</t>
  </si>
  <si>
    <t>https://auctions.dreweatts.com/auctions/9646/drewea1-10652/lot-details/08fbc288-22ef-4dd5-8d04-b44900c22ac1</t>
  </si>
  <si>
    <t>https://auctions.dreweatts.com/auctions/9646/drewea1-10652/lot-details/af5d1b2f-f022-491b-8e92-b44900c22c39</t>
  </si>
  <si>
    <t>https://auctions.dreweatts.com/auctions/9646/drewea1-10652/lot-details/385e328f-cdb7-448b-9ba1-b44900c22d95</t>
  </si>
  <si>
    <t>https://auctions.dreweatts.com/auctions/9646/drewea1-10652/lot-details/50056a5c-d8ba-4985-a57b-b44900c22e9d</t>
  </si>
  <si>
    <t>https://auctions.dreweatts.com/auctions/9646/drewea1-10652/lot-details/a6ee2924-d320-44ea-bb36-b44900c23162</t>
  </si>
  <si>
    <t>https://auctions.dreweatts.com/auctions/9646/drewea1-10652/lot-details/a6af5b79-a0d9-4b5b-b5ad-b44900c23307</t>
  </si>
  <si>
    <t>https://auctions.dreweatts.com/auctions/9646/drewea1-10652/lot-details/cab9936d-48f9-47bc-a0a5-b44900c2348a</t>
  </si>
  <si>
    <t>https://auctions.dreweatts.com/auctions/9646/drewea1-10652/lot-details/e766a796-21e6-4cf4-9be9-b44900c23576</t>
  </si>
  <si>
    <t>https://auctions.dreweatts.com/auctions/9646/drewea1-10652/lot-details/e982d13c-bf91-4270-92a8-b44900c2366c</t>
  </si>
  <si>
    <t>https://auctions.dreweatts.com/auctions/9646/drewea1-10652/lot-details/167d570a-8bc8-4efb-839d-b44900c237ae</t>
  </si>
  <si>
    <t>https://auctions.dreweatts.com/auctions/9646/drewea1-10652/lot-details/a8a60e7d-cafa-4480-a22f-b44900c238eb</t>
  </si>
  <si>
    <t>https://auctions.dreweatts.com/auctions/9646/drewea1-10652/lot-details/35c898ff-9275-4cb6-bd6c-b44900c23a25</t>
  </si>
  <si>
    <t>https://auctions.dreweatts.com/auctions/9646/drewea1-10652/lot-details/b2f98d51-46bc-4e9b-8609-b44900c23b6e</t>
  </si>
  <si>
    <t>https://auctions.dreweatts.com/auctions/9646/drewea1-10652/lot-details/0958cad3-4b2e-46e5-a9cc-b44900c23cb0</t>
  </si>
  <si>
    <t>https://auctions.dreweatts.com/auctions/9646/drewea1-10652/lot-details/68ad0fd7-dfe1-47c1-b43d-b44900c23f3d</t>
  </si>
  <si>
    <t>https://auctions.dreweatts.com/auctions/9646/drewea1-10652/lot-details/6fc716e9-93e9-4670-9be2-b44900c24088</t>
  </si>
  <si>
    <t>https://auctions.dreweatts.com/auctions/9646/drewea1-10652/lot-details/b9c20432-a2a3-42fd-882a-b44900c241e2</t>
  </si>
  <si>
    <t>https://auctions.dreweatts.com/auctions/9646/drewea1-10652/lot-details/ec10eb4d-2cda-4923-ba39-b44900c24317</t>
  </si>
  <si>
    <t>https://auctions.dreweatts.com/auctions/9646/drewea1-10652/lot-details/e66bdb4e-e2f8-4473-9d7b-b44900c24463</t>
  </si>
  <si>
    <t>https://auctions.dreweatts.com/auctions/9646/drewea1-10652/lot-details/fd448fb6-050e-44d5-bcaa-b44900c245c6</t>
  </si>
  <si>
    <t>https://auctions.dreweatts.com/auctions/9646/drewea1-10652/lot-details/ac57822a-0cf4-45d0-bbed-b44900c24621</t>
  </si>
  <si>
    <t>https://auctions.dreweatts.com/auctions/9646/drewea1-10652/lot-details/a809c262-06a4-4ec5-a8fd-b44900c24761</t>
  </si>
  <si>
    <t>https://auctions.dreweatts.com/auctions/9646/drewea1-10652/lot-details/c333e768-e1fc-40f9-904a-b44900c247cf</t>
  </si>
  <si>
    <t>https://auctions.dreweatts.com/auctions/9646/drewea1-10652/lot-details/c65bc2d0-31d9-4272-9103-b44900c24831</t>
  </si>
  <si>
    <t>https://auctions.dreweatts.com/auctions/9646/drewea1-10652/lot-details/2f16367c-d143-429a-8a1f-b44900c248ab</t>
  </si>
  <si>
    <t>https://auctions.dreweatts.com/auctions/9646/drewea1-10652/lot-details/692955ab-66ea-4fae-89e1-b44900c248fd</t>
  </si>
  <si>
    <t>https://auctions.dreweatts.com/auctions/9646/drewea1-10652/lot-details/12157e44-fd46-4fbf-84a6-b44900c24985</t>
  </si>
  <si>
    <t>https://auctions.dreweatts.com/auctions/9646/drewea1-10652/lot-details/376d174c-4967-4634-98fc-b44900c249e0</t>
  </si>
  <si>
    <t>https://auctions.dreweatts.com/auctions/9646/drewea1-10652/lot-details/ee5e0a06-ab0c-4748-8bc8-b44900c24b60</t>
  </si>
  <si>
    <t>https://auctions.dreweatts.com/auctions/9646/drewea1-10652/lot-details/58a194bf-4a87-4566-b8ec-b44900c24ca2</t>
  </si>
  <si>
    <t>https://auctions.dreweatts.com/auctions/9646/drewea1-10652/lot-details/75ca094a-6a6a-44d6-8e77-b44900c24dd0</t>
  </si>
  <si>
    <t>https://auctions.dreweatts.com/auctions/9646/drewea1-10652/lot-details/4f8c226e-7e08-45a8-b717-b44900c24f0f</t>
  </si>
  <si>
    <t>https://auctions.dreweatts.com/auctions/9646/drewea1-10652/lot-details/86dee576-2ab5-458f-819d-b44900c2506b</t>
  </si>
  <si>
    <t>https://auctions.dreweatts.com/auctions/9646/drewea1-10652/lot-details/d8a5a02a-f282-4f86-b6d8-b44900c251ba</t>
  </si>
  <si>
    <t>https://auctions.dreweatts.com/auctions/9646/drewea1-10652/lot-details/05a1debc-d78a-41f2-b18b-b44900c25305</t>
  </si>
  <si>
    <t>https://auctions.dreweatts.com/auctions/9646/drewea1-10652/lot-details/69e22e2e-d8c6-45b0-8953-b44900c25405</t>
  </si>
  <si>
    <t>https://auctions.dreweatts.com/auctions/9646/drewea1-10652/lot-details/272ff7c2-33a6-4ba7-879f-b44900c25576</t>
  </si>
  <si>
    <t>https://auctions.dreweatts.com/auctions/9646/drewea1-10652/lot-details/b9080f2c-a674-4b09-8d25-b44900c25812</t>
  </si>
  <si>
    <t>https://auctions.dreweatts.com/auctions/9646/drewea1-10652/lot-details/13c7263c-1aca-4323-832c-b44900c25b74</t>
  </si>
  <si>
    <t>https://auctions.dreweatts.com/auctions/9646/drewea1-10652/lot-details/5d006b96-a61a-4ad3-a10c-b44900c25cf4</t>
  </si>
  <si>
    <t>https://auctions.dreweatts.com/auctions/9646/drewea1-10652/lot-details/0a376f4a-6e96-4978-b2c4-b44900c25e67</t>
  </si>
  <si>
    <t>https://auctions.dreweatts.com/auctions/9646/drewea1-10652/lot-details/674e64c3-715f-43b3-a6c3-b44900c2610e</t>
  </si>
  <si>
    <t>https://auctions.dreweatts.com/auctions/9646/drewea1-10652/lot-details/c5a8be47-7b9a-46a9-85ae-b44900c2623c</t>
  </si>
  <si>
    <t>https://auctions.dreweatts.com/auctions/9646/drewea1-10652/lot-details/44798599-3779-40b2-8093-b44900c2638a</t>
  </si>
  <si>
    <t>https://auctions.dreweatts.com/auctions/9646/drewea1-10652/lot-details/11705c8f-15a2-4086-a46a-b44900c264dd</t>
  </si>
  <si>
    <t>https://auctions.dreweatts.com/auctions/9646/drewea1-10652/lot-details/c7d408c2-3fe9-4cc1-8093-b44900c26612</t>
  </si>
  <si>
    <t>https://auctions.dreweatts.com/auctions/9646/drewea1-10652/lot-details/fdd2672f-ca06-4cf9-ad4b-b44900c267a7</t>
  </si>
  <si>
    <t>https://auctions.dreweatts.com/auctions/9646/drewea1-10652/lot-details/51368041-6fa6-44c2-a3a6-b44900c2687f</t>
  </si>
  <si>
    <t>https://auctions.dreweatts.com/auctions/9646/drewea1-10652/lot-details/efa86cf1-3a5a-443c-bbf9-b44900c269c2</t>
  </si>
  <si>
    <t>https://auctions.dreweatts.com/auctions/9646/drewea1-10652/lot-details/58693c38-81b8-4844-9edb-b44900c26b30</t>
  </si>
  <si>
    <t>https://auctions.dreweatts.com/auctions/9646/drewea1-10652/lot-details/88a0315d-d4ad-41d0-bff9-b44900c26c83</t>
  </si>
  <si>
    <t>https://auctions.dreweatts.com/auctions/9646/drewea1-10652/lot-details/47c864ae-5960-47e5-ab6a-b44900c26ec2</t>
  </si>
  <si>
    <t>https://auctions.dreweatts.com/auctions/9646/drewea1-10652/lot-details/c3ce756d-1f21-4320-b0ba-b44900c26f21</t>
  </si>
  <si>
    <t>https://auctions.dreweatts.com/auctions/9646/drewea1-10652/lot-details/053a9a8d-cdee-41f4-b2eb-b44900c27094</t>
  </si>
  <si>
    <t>https://auctions.dreweatts.com/auctions/9646/drewea1-10652/lot-details/9322fe58-1746-4ea2-b519-b44900c271fe</t>
  </si>
  <si>
    <t>https://auctions.dreweatts.com/auctions/9646/drewea1-10652/lot-details/a18121d0-987d-491b-a3e9-b44900c27349</t>
  </si>
  <si>
    <t>https://auctions.dreweatts.com/auctions/9646/drewea1-10652/lot-details/ea6f9fb6-32d1-4318-82ae-b44900c27480</t>
  </si>
  <si>
    <t>https://auctions.dreweatts.com/auctions/9646/drewea1-10652/lot-details/26ae535c-6b3c-4c54-9cf7-b44900c275e7</t>
  </si>
  <si>
    <t>https://auctions.dreweatts.com/auctions/9646/drewea1-10652/lot-details/697adbbe-430b-4e20-9c35-b44900c2773d</t>
  </si>
  <si>
    <t>https://auctions.dreweatts.com/auctions/9646/drewea1-10652/lot-details/25f636bb-727e-43e7-aa7c-b44900c27875</t>
  </si>
  <si>
    <t>https://auctions.dreweatts.com/auctions/9646/drewea1-10652/lot-details/2e522e1a-6136-40dd-8240-b44900c2798b</t>
  </si>
  <si>
    <t>https://auctions.dreweatts.com/auctions/9646/drewea1-10652/lot-details/f732bb62-c352-405b-ae83-b44900c27adb</t>
  </si>
  <si>
    <t>https://auctions.dreweatts.com/auctions/9646/drewea1-10652/lot-details/30bddb32-dfe3-49e4-9d01-b44900c27c2e</t>
  </si>
  <si>
    <t>https://auctions.dreweatts.com/auctions/9646/drewea1-10652/lot-details/7c6cbae9-51a4-4122-b1b2-b44900c27d5d</t>
  </si>
  <si>
    <t>https://auctions.dreweatts.com/auctions/9646/drewea1-10652/lot-details/b205151c-6f94-4af9-aa3d-b44900c27eeb</t>
  </si>
  <si>
    <t>https://auctions.dreweatts.com/auctions/9646/drewea1-10652/lot-details/100bc9f1-841a-417f-b911-b44900c28041</t>
  </si>
  <si>
    <t>https://auctions.dreweatts.com/auctions/9646/drewea1-10652/lot-details/50f26a9b-e089-4ac7-9711-b44900c2818b</t>
  </si>
  <si>
    <t>https://auctions.dreweatts.com/auctions/9646/drewea1-10652/lot-details/75a6fad7-722f-4f42-9c10-b44900c28267</t>
  </si>
  <si>
    <t>https://auctions.dreweatts.com/auctions/9646/drewea1-10652/lot-details/def15548-bea7-4bed-9f0a-b44900c283c9</t>
  </si>
  <si>
    <t>https://auctions.dreweatts.com/auctions/9646/drewea1-10652/lot-details/37821f38-6793-4d22-a0f5-b44900c28514</t>
  </si>
  <si>
    <t>https://auctions.dreweatts.com/auctions/9646/drewea1-10652/lot-details/dbb10ec0-6b59-4a13-8a8b-b44900c28658</t>
  </si>
  <si>
    <t>https://auctions.dreweatts.com/auctions/9646/drewea1-10652/lot-details/119dc48d-8cf3-4e3c-a64a-b44900c287c6</t>
  </si>
  <si>
    <t>https://auctions.dreweatts.com/auctions/9646/drewea1-10652/lot-details/f5585fd6-c339-4e2d-9e0a-b44900c2891b</t>
  </si>
  <si>
    <t>https://auctions.dreweatts.com/auctions/9646/drewea1-10652/lot-details/3fa2680a-3b3d-4ccf-8955-b44900c28a7e</t>
  </si>
  <si>
    <t>https://auctions.dreweatts.com/auctions/9646/drewea1-10652/lot-details/ea88a512-0dee-491d-b41e-b44900c28bc4</t>
  </si>
  <si>
    <t>https://auctions.dreweatts.com/auctions/9646/drewea1-10652/lot-details/8fa89239-c4fe-4ac3-ba8a-b44900c28d34</t>
  </si>
  <si>
    <t>https://auctions.dreweatts.com/auctions/9646/drewea1-10652/lot-details/a5b47abf-83e2-47d0-bed8-b44900c28e72</t>
  </si>
  <si>
    <t>https://auctions.dreweatts.com/auctions/9646/drewea1-10652/lot-details/c3cfc479-e51f-4942-ab27-b44900c28faf</t>
  </si>
  <si>
    <t>https://auctions.dreweatts.com/auctions/9646/drewea1-10652/lot-details/55dc2be1-fea0-4fef-94d6-b44900c290ed</t>
  </si>
  <si>
    <t>https://auctions.dreweatts.com/auctions/9646/drewea1-10652/lot-details/1a0a574d-6a47-440c-a2e0-b44900c29241</t>
  </si>
  <si>
    <t>https://auctions.dreweatts.com/auctions/9646/drewea1-10652/lot-details/09ab5eaf-cb88-43f7-bee9-b44900c293d8</t>
  </si>
  <si>
    <t>https://auctions.dreweatts.com/auctions/9646/drewea1-10652/lot-details/0ec631eb-928c-4400-b698-b44900c2952a</t>
  </si>
  <si>
    <t>https://auctions.dreweatts.com/auctions/9646/drewea1-10652/lot-details/8099bbd5-3aa4-4d16-96e0-b44900c295e5</t>
  </si>
  <si>
    <t>https://auctions.dreweatts.com/auctions/9646/drewea1-10652/lot-details/a79a747f-7270-4a31-a845-b44900c296c5</t>
  </si>
  <si>
    <t>https://auctions.dreweatts.com/auctions/9646/drewea1-10652/lot-details/32bb40cb-4029-40c2-bd27-b44900c2980e</t>
  </si>
  <si>
    <t>https://auctions.dreweatts.com/auctions/9646/drewea1-10652/lot-details/8280f724-3af6-4262-ba24-b44900c29943</t>
  </si>
  <si>
    <t>https://auctions.dreweatts.com/auctions/9646/drewea1-10652/lot-details/a5e7a4c7-39cb-404a-a257-b44900c29a40</t>
  </si>
  <si>
    <t>https://auctions.dreweatts.com/auctions/9646/drewea1-10652/lot-details/e0402184-c82c-411a-ad3b-b44900c29bbc</t>
  </si>
  <si>
    <t>https://auctions.dreweatts.com/auctions/9646/drewea1-10652/lot-details/61e69c6a-e8cb-452c-9a66-b44900c29ceb</t>
  </si>
  <si>
    <t>https://auctions.dreweatts.com/auctions/9646/drewea1-10652/lot-details/4883acae-fbe8-4ae9-93e0-b44900c29e24</t>
  </si>
  <si>
    <t>https://auctions.dreweatts.com/auctions/9646/drewea1-10652/lot-details/5bbf8eba-a343-4787-882f-b44900c29f58</t>
  </si>
  <si>
    <t>https://auctions.dreweatts.com/auctions/9646/drewea1-10652/lot-details/431a0fef-8873-450d-b646-b44900c2a07d</t>
  </si>
  <si>
    <t>https://auctions.dreweatts.com/auctions/9646/drewea1-10652/lot-details/10bb141d-46f8-4f97-b5c3-b44900c2a1e4</t>
  </si>
  <si>
    <t>https://auctions.dreweatts.com/auctions/9646/drewea1-10652/lot-details/663edcff-1781-4b5a-9084-b44900c2a33b</t>
  </si>
  <si>
    <t>https://auctions.dreweatts.com/auctions/9646/drewea1-10652/lot-details/98b2a69b-3708-4aed-8da5-b44900c2a42d</t>
  </si>
  <si>
    <t>https://auctions.dreweatts.com/auctions/9646/drewea1-10652/lot-details/4849b2ca-041b-4845-9378-b44900c2a577</t>
  </si>
  <si>
    <t>https://auctions.dreweatts.com/auctions/9646/drewea1-10652/lot-details/eeb00096-409d-472d-a1e1-b44900c2a65a</t>
  </si>
  <si>
    <t>https://auctions.dreweatts.com/auctions/9646/drewea1-10652/lot-details/3a6146d0-7e79-4d9b-9758-b44900c2a709</t>
  </si>
  <si>
    <t>https://auctions.dreweatts.com/auctions/9646/drewea1-10652/lot-details/4535c58c-970e-4b79-9231-b44900c2a87c</t>
  </si>
  <si>
    <t>https://auctions.dreweatts.com/auctions/9646/drewea1-10652/lot-details/b1ef60c4-be3e-4f92-9733-b44900c2a9d3</t>
  </si>
  <si>
    <t xml:space="preserve">1970 Ducru-Beaucaillou 2eme Cru Classe, Saint-Julien
Level HS.
1 x 75cl
1985 Chateau Pichon Longueville Comtesse de Lalande 2eme Cru Classe, Pauillac
1 x 75cl
1988 Chateau Leoville Barton 2eme Cru Classe, Saint-Julien
1 x 75cl
Total 3 x 75cl
Labels damaged.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</si>
</sst>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
    <numFmt numFmtId="166" formatCode="&quot;£&quot;#,##0.00"/>
  </numFmts>
  <fonts count="27" x14ac:knownFonts="1">
    <font>
      <sz val="11"/>
      <color theme="1"/>
      <name val="Aptos Narrow"/>
      <family val="2"/>
      <scheme val="minor"/>
    </font>
    <font>
      <sz val="10"/>
      <name val="Arial"/>
      <family val="2"/>
    </font>
    <font>
      <sz val="11"/>
      <color theme="1"/>
      <name val="Aptos Narrow"/>
      <family val="2"/>
      <scheme val="minor"/>
    </font>
    <font>
      <u/>
      <sz val="11"/>
      <color theme="10"/>
      <name val="Aptos Narrow"/>
      <family val="2"/>
      <scheme val="minor"/>
    </font>
    <font>
      <sz val="1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1"/>
      <name val="Calibri"/>
      <family val="2"/>
    </font>
    <font>
      <sz val="11"/>
      <name val="Calibri"/>
      <family val="2"/>
    </font>
    <font>
      <sz val="10"/>
      <name val="Arial"/>
      <family val="2"/>
    </font>
    <font>
      <sz val="11"/>
      <color theme="1"/>
      <name val="Calibri"/>
      <family val="2"/>
    </font>
    <font>
      <u/>
      <sz val="11"/>
      <color theme="10"/>
      <name val="Calibri"/>
      <family val="2"/>
    </font>
    <font>
      <b/>
      <sz val="11"/>
      <name val="Aptos Narrow"/>
      <family val="2"/>
      <scheme val="minor"/>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4999237037263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5">
    <xf numFmtId="0" fontId="0" fillId="0" borderId="0"/>
    <xf numFmtId="0" fontId="1" fillId="0" borderId="0"/>
    <xf numFmtId="0" fontId="2" fillId="0" borderId="0"/>
    <xf numFmtId="0" fontId="1" fillId="0" borderId="0"/>
    <xf numFmtId="0" fontId="3" fillId="0" borderId="0" applyNumberFormat="0" applyFill="0" applyBorder="0" applyAlignment="0" applyProtection="0"/>
    <xf numFmtId="0" fontId="4" fillId="0" borderId="0"/>
    <xf numFmtId="164" fontId="2" fillId="0" borderId="0" applyFont="0" applyFill="0" applyBorder="0" applyAlignment="0" applyProtection="0"/>
    <xf numFmtId="0" fontId="5" fillId="0" borderId="0" applyNumberFormat="0" applyFill="0" applyBorder="0" applyAlignment="0" applyProtection="0"/>
    <xf numFmtId="0" fontId="6" fillId="0" borderId="5" applyNumberFormat="0" applyFill="0" applyAlignment="0" applyProtection="0"/>
    <xf numFmtId="0" fontId="7" fillId="0" borderId="6" applyNumberFormat="0" applyFill="0" applyAlignment="0" applyProtection="0"/>
    <xf numFmtId="0" fontId="8" fillId="0" borderId="7"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8" applyNumberFormat="0" applyAlignment="0" applyProtection="0"/>
    <xf numFmtId="0" fontId="13" fillId="7" borderId="9" applyNumberFormat="0" applyAlignment="0" applyProtection="0"/>
    <xf numFmtId="0" fontId="14" fillId="7" borderId="8" applyNumberFormat="0" applyAlignment="0" applyProtection="0"/>
    <xf numFmtId="0" fontId="15" fillId="0" borderId="10" applyNumberFormat="0" applyFill="0" applyAlignment="0" applyProtection="0"/>
    <xf numFmtId="0" fontId="16" fillId="8" borderId="11"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13" applyNumberFormat="0" applyFill="0" applyAlignment="0" applyProtection="0"/>
    <xf numFmtId="0" fontId="20"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0"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0"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0"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0"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0"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1" fillId="0" borderId="0"/>
    <xf numFmtId="0" fontId="2" fillId="0" borderId="0"/>
    <xf numFmtId="0" fontId="2" fillId="0" borderId="0"/>
    <xf numFmtId="0" fontId="23" fillId="0" borderId="0"/>
    <xf numFmtId="0" fontId="4" fillId="0" borderId="0"/>
    <xf numFmtId="164" fontId="2" fillId="0" borderId="0" applyFont="0" applyFill="0" applyBorder="0" applyAlignment="0" applyProtection="0"/>
    <xf numFmtId="0" fontId="2" fillId="9" borderId="12" applyNumberFormat="0" applyFont="0" applyAlignment="0" applyProtection="0"/>
    <xf numFmtId="0" fontId="1" fillId="0" borderId="0"/>
  </cellStyleXfs>
  <cellXfs count="41">
    <xf numFmtId="0" fontId="0" fillId="0" borderId="0" xfId="0"/>
    <xf numFmtId="0" fontId="24" fillId="0" borderId="0" xfId="0" applyFont="1"/>
    <xf numFmtId="49" fontId="21" fillId="34" borderId="1" xfId="5" applyNumberFormat="1" applyFont="1" applyFill="1" applyBorder="1" applyAlignment="1">
      <alignment wrapText="1"/>
    </xf>
    <xf numFmtId="0" fontId="22" fillId="0" borderId="1" xfId="5" applyFont="1" applyBorder="1" applyAlignment="1">
      <alignment horizontal="center"/>
    </xf>
    <xf numFmtId="0" fontId="22" fillId="0" borderId="0" xfId="0" applyFont="1"/>
    <xf numFmtId="0" fontId="21" fillId="34" borderId="1" xfId="1" applyFont="1" applyFill="1" applyBorder="1" applyAlignment="1">
      <alignment horizontal="center" vertical="center"/>
    </xf>
    <xf numFmtId="0" fontId="21" fillId="34" borderId="1" xfId="0" applyFont="1" applyFill="1" applyBorder="1" applyAlignment="1">
      <alignment horizontal="center" vertical="center" wrapText="1"/>
    </xf>
    <xf numFmtId="0" fontId="21" fillId="34" borderId="1" xfId="0" applyFont="1" applyFill="1" applyBorder="1" applyAlignment="1">
      <alignment horizontal="left" vertical="center" wrapText="1" indent="1"/>
    </xf>
    <xf numFmtId="166" fontId="21" fillId="34" borderId="1" xfId="0" applyNumberFormat="1" applyFont="1" applyFill="1" applyBorder="1" applyAlignment="1">
      <alignment horizontal="center" vertical="center" wrapText="1"/>
    </xf>
    <xf numFmtId="0" fontId="22" fillId="2" borderId="0" xfId="0" applyFont="1" applyFill="1" applyAlignment="1">
      <alignment horizontal="left" vertical="center" wrapText="1"/>
    </xf>
    <xf numFmtId="0" fontId="24" fillId="0" borderId="1" xfId="0" applyFont="1" applyBorder="1" applyAlignment="1">
      <alignment horizontal="center"/>
    </xf>
    <xf numFmtId="166" fontId="22" fillId="0" borderId="1" xfId="6" applyNumberFormat="1" applyFont="1" applyBorder="1" applyAlignment="1">
      <alignment horizontal="right"/>
    </xf>
    <xf numFmtId="49" fontId="24" fillId="0" borderId="1" xfId="0" applyNumberFormat="1" applyFont="1" applyBorder="1"/>
    <xf numFmtId="0" fontId="24" fillId="0" borderId="1" xfId="0" applyFont="1" applyBorder="1"/>
    <xf numFmtId="49" fontId="24" fillId="0" borderId="1" xfId="0" applyNumberFormat="1" applyFont="1" applyBorder="1" applyAlignment="1">
      <alignment horizontal="center"/>
    </xf>
    <xf numFmtId="0" fontId="24" fillId="0" borderId="1" xfId="0" applyFont="1" applyBorder="1" applyAlignment="1">
      <alignment horizontal="left"/>
    </xf>
    <xf numFmtId="0" fontId="24" fillId="0" borderId="0" xfId="0" applyFont="1" applyAlignment="1">
      <alignment horizontal="left" indent="1"/>
    </xf>
    <xf numFmtId="0" fontId="24" fillId="0" borderId="0" xfId="0" applyFont="1" applyAlignment="1">
      <alignment horizontal="center"/>
    </xf>
    <xf numFmtId="165" fontId="24" fillId="0" borderId="0" xfId="0" applyNumberFormat="1" applyFont="1" applyAlignment="1">
      <alignment horizontal="center"/>
    </xf>
    <xf numFmtId="2" fontId="24" fillId="0" borderId="0" xfId="0" applyNumberFormat="1" applyFont="1" applyAlignment="1">
      <alignment horizontal="left" indent="1"/>
    </xf>
    <xf numFmtId="2" fontId="24" fillId="0" borderId="0" xfId="0" applyNumberFormat="1" applyFont="1" applyAlignment="1">
      <alignment horizontal="center" vertical="center"/>
    </xf>
    <xf numFmtId="2" fontId="24" fillId="0" borderId="0" xfId="0" applyNumberFormat="1" applyFont="1" applyAlignment="1">
      <alignment horizontal="center"/>
    </xf>
    <xf numFmtId="166" fontId="24" fillId="0" borderId="0" xfId="0" applyNumberFormat="1" applyFont="1" applyAlignment="1">
      <alignment horizontal="center"/>
    </xf>
    <xf numFmtId="166" fontId="24" fillId="0" borderId="0" xfId="0" applyNumberFormat="1" applyFont="1" applyAlignment="1">
      <alignment horizontal="left" indent="1"/>
    </xf>
    <xf numFmtId="0" fontId="24" fillId="0" borderId="0" xfId="0" applyFont="1" applyAlignment="1">
      <alignment horizontal="center" vertical="center"/>
    </xf>
    <xf numFmtId="0" fontId="24" fillId="0" borderId="0" xfId="0" applyFont="1" applyAlignment="1">
      <alignment horizontal="left" vertical="center"/>
    </xf>
    <xf numFmtId="0" fontId="3" fillId="0" borderId="4" xfId="4" applyBorder="1" applyAlignment="1">
      <alignment horizontal="left" vertical="center" indent="1"/>
    </xf>
    <xf numFmtId="0" fontId="25" fillId="0" borderId="1" xfId="4" applyFont="1" applyBorder="1"/>
    <xf numFmtId="49" fontId="26" fillId="34" borderId="1" xfId="0" applyNumberFormat="1" applyFont="1" applyFill="1" applyBorder="1"/>
    <xf numFmtId="49" fontId="26" fillId="34" borderId="1" xfId="0" applyNumberFormat="1" applyFont="1" applyFill="1" applyBorder="1" applyAlignment="1">
      <alignment horizontal="center"/>
    </xf>
    <xf numFmtId="49" fontId="26" fillId="34" borderId="1" xfId="0" applyNumberFormat="1" applyFont="1" applyFill="1" applyBorder="1" applyAlignment="1">
      <alignment horizontal="center" wrapText="1"/>
    </xf>
    <xf numFmtId="49" fontId="26" fillId="34" borderId="1" xfId="0" applyNumberFormat="1" applyFont="1" applyFill="1" applyBorder="1" applyAlignment="1">
      <alignment wrapText="1"/>
    </xf>
    <xf numFmtId="49" fontId="0" fillId="0" borderId="1" xfId="0" applyNumberFormat="1" applyBorder="1" applyAlignment="1">
      <alignment horizontal="center"/>
    </xf>
    <xf numFmtId="0" fontId="0" fillId="0" borderId="1" xfId="0" applyBorder="1" applyAlignment="1">
      <alignment horizontal="center"/>
    </xf>
    <xf numFmtId="49" fontId="0" fillId="0" borderId="1" xfId="0" applyNumberFormat="1" applyBorder="1"/>
    <xf numFmtId="0" fontId="0" fillId="0" borderId="1" xfId="0" applyBorder="1"/>
    <xf numFmtId="49" fontId="0" fillId="0" borderId="1" xfId="0" applyNumberFormat="1" applyBorder="1" applyAlignment="1">
      <alignment wrapText="1"/>
    </xf>
    <xf numFmtId="0" fontId="21" fillId="34" borderId="2" xfId="0" applyFont="1" applyFill="1" applyBorder="1" applyAlignment="1">
      <alignment horizontal="left" vertical="center" wrapText="1"/>
    </xf>
    <xf numFmtId="0" fontId="21" fillId="34" borderId="3" xfId="0" applyFont="1" applyFill="1" applyBorder="1" applyAlignment="1">
      <alignment horizontal="left" vertical="center" wrapText="1"/>
    </xf>
    <xf numFmtId="0" fontId="21" fillId="34" borderId="4" xfId="0" applyFont="1" applyFill="1" applyBorder="1" applyAlignment="1">
      <alignment horizontal="left" vertical="center" wrapText="1"/>
    </xf>
    <xf numFmtId="0" fontId="21" fillId="34" borderId="1" xfId="0" applyFont="1" applyFill="1" applyBorder="1" applyAlignment="1">
      <alignment horizontal="left" vertical="center" wrapText="1"/>
    </xf>
  </cellXfs>
  <cellStyles count="55">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3" builtinId="27" customBuiltin="1"/>
    <cellStyle name="Calculation" xfId="17" builtinId="22" customBuiltin="1"/>
    <cellStyle name="Check Cell" xfId="19" builtinId="23" customBuiltin="1"/>
    <cellStyle name="Currency" xfId="6" builtinId="4"/>
    <cellStyle name="Currency 2" xfId="52" xr:uid="{24C5E662-83D4-4498-B48D-3E358A735DD6}"/>
    <cellStyle name="Explanatory Text" xfId="21"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Hyperlink" xfId="4" builtinId="8"/>
    <cellStyle name="Input" xfId="15" builtinId="20" customBuiltin="1"/>
    <cellStyle name="Linked Cell" xfId="18" builtinId="24" customBuiltin="1"/>
    <cellStyle name="Neutral" xfId="14" builtinId="28" customBuiltin="1"/>
    <cellStyle name="Normal" xfId="0" builtinId="0"/>
    <cellStyle name="Normal 2" xfId="1" xr:uid="{521D7198-A38D-4315-8D54-656B595C0295}"/>
    <cellStyle name="Normal 2 2" xfId="2" xr:uid="{BA362BE2-093F-405F-8D56-6043CCC8952F}"/>
    <cellStyle name="Normal 2 3" xfId="47" xr:uid="{21338165-136A-4A88-AF0D-BF0E3AFDEE52}"/>
    <cellStyle name="Normal 3" xfId="5" xr:uid="{EAD1E57F-FB75-4BAA-BA1B-A95E8188922F}"/>
    <cellStyle name="Normal 3 2" xfId="51" xr:uid="{E0521BDD-EE40-4206-8CFF-2763CF05E4CE}"/>
    <cellStyle name="Normal 3 3" xfId="48" xr:uid="{46C43B69-7640-47A3-AE78-4FA24B794774}"/>
    <cellStyle name="Normal 4" xfId="3" xr:uid="{5C9F39BF-E881-45B1-9172-C796E102BC95}"/>
    <cellStyle name="Normal 5" xfId="49" xr:uid="{965C1F9D-297D-4868-A850-B13458F79366}"/>
    <cellStyle name="Normal 6" xfId="50" xr:uid="{335F9006-3819-4AB4-B361-74C92C6BE7A9}"/>
    <cellStyle name="Normal 6 2" xfId="54" xr:uid="{E20D81E0-E86B-4DA9-BC70-BA0F040FDCF2}"/>
    <cellStyle name="Note 2" xfId="53" xr:uid="{A30BE8A3-ADBC-4CEB-B830-91C674067D1F}"/>
    <cellStyle name="Output" xfId="16" builtinId="21" customBuiltin="1"/>
    <cellStyle name="Title" xfId="7" builtinId="15" customBuiltin="1"/>
    <cellStyle name="Total" xfId="22"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EE7AD-31DC-4E9E-9CAE-EA728634603C}">
  <sheetPr>
    <pageSetUpPr fitToPage="1"/>
  </sheetPr>
  <dimension ref="A1:BA299"/>
  <sheetViews>
    <sheetView showGridLines="0" tabSelected="1" zoomScale="110" zoomScaleNormal="110" workbookViewId="0">
      <selection activeCell="G18" sqref="G18"/>
    </sheetView>
  </sheetViews>
  <sheetFormatPr baseColWidth="10" defaultColWidth="9.1640625" defaultRowHeight="12" customHeight="1" x14ac:dyDescent="0.2"/>
  <cols>
    <col min="1" max="1" width="10.6640625" style="20" customWidth="1"/>
    <col min="2" max="2" width="9.1640625" style="17"/>
    <col min="3" max="3" width="83.5" style="21" customWidth="1"/>
    <col min="4" max="4" width="13.6640625" style="22" customWidth="1"/>
    <col min="5" max="5" width="13.5" style="23" customWidth="1"/>
    <col min="6" max="6" width="27.1640625" style="16" customWidth="1"/>
    <col min="7" max="8" width="11.5" style="17" customWidth="1"/>
    <col min="9" max="9" width="5.83203125" style="1" customWidth="1"/>
    <col min="10" max="10" width="9.1640625" style="4"/>
    <col min="11" max="12" width="13.1640625" style="18" customWidth="1"/>
    <col min="13" max="13" width="9.5" style="19" customWidth="1"/>
    <col min="14" max="14" width="10.83203125" style="16" customWidth="1"/>
    <col min="15" max="26" width="9.1640625" style="1"/>
    <col min="27" max="27" width="81.83203125" style="1" hidden="1" customWidth="1"/>
    <col min="28" max="28" width="106.83203125" style="1" hidden="1" customWidth="1"/>
    <col min="29" max="35" width="9.1640625" style="1"/>
    <col min="36" max="36" width="63.83203125" style="1" hidden="1" customWidth="1"/>
    <col min="37" max="37" width="103.5" style="1" hidden="1" customWidth="1"/>
    <col min="38" max="16384" width="9.1640625" style="1"/>
  </cols>
  <sheetData>
    <row r="1" spans="1:53" s="4" customFormat="1" ht="72" customHeight="1" x14ac:dyDescent="0.2">
      <c r="A1" s="40" t="s">
        <v>178</v>
      </c>
      <c r="B1" s="40"/>
      <c r="C1" s="40"/>
      <c r="D1" s="40"/>
      <c r="E1" s="40"/>
      <c r="F1" s="1"/>
      <c r="G1" s="1"/>
      <c r="H1" s="1"/>
      <c r="I1" s="1"/>
      <c r="J1" s="1"/>
      <c r="K1" s="1"/>
      <c r="L1" s="1"/>
      <c r="M1" s="1"/>
      <c r="N1" s="1"/>
      <c r="O1" s="1"/>
      <c r="P1" s="1"/>
      <c r="Q1" s="1"/>
      <c r="R1" s="1"/>
      <c r="S1" s="1"/>
      <c r="T1" s="1"/>
      <c r="U1" s="1"/>
      <c r="V1" s="1"/>
      <c r="W1" s="1"/>
      <c r="X1" s="1"/>
      <c r="Y1" s="1"/>
    </row>
    <row r="2" spans="1:53" s="9" customFormat="1" ht="40" customHeight="1" x14ac:dyDescent="0.2">
      <c r="A2" s="5" t="s">
        <v>0</v>
      </c>
      <c r="B2" s="6" t="s">
        <v>1</v>
      </c>
      <c r="C2" s="7" t="s">
        <v>2</v>
      </c>
      <c r="D2" s="8" t="s">
        <v>4</v>
      </c>
      <c r="E2" s="8" t="s">
        <v>11</v>
      </c>
      <c r="F2" s="1"/>
      <c r="G2" s="1"/>
      <c r="H2" s="1"/>
      <c r="I2" s="1"/>
      <c r="J2" s="1"/>
      <c r="K2" s="1"/>
      <c r="L2" s="1"/>
      <c r="M2" s="1"/>
      <c r="N2" s="1"/>
      <c r="O2" s="1"/>
      <c r="P2" s="1"/>
      <c r="Q2" s="1"/>
      <c r="R2" s="1"/>
      <c r="S2" s="1"/>
      <c r="T2" s="1"/>
      <c r="U2" s="1"/>
      <c r="V2" s="1"/>
      <c r="W2" s="1"/>
      <c r="X2" s="1"/>
      <c r="Y2" s="1"/>
      <c r="Z2" s="1"/>
      <c r="AA2" s="7" t="s">
        <v>2</v>
      </c>
      <c r="AB2" s="7" t="s">
        <v>18</v>
      </c>
      <c r="AC2" s="1"/>
      <c r="AD2" s="1"/>
      <c r="AE2" s="1"/>
      <c r="AF2" s="1"/>
      <c r="AG2" s="1"/>
      <c r="AH2" s="1"/>
      <c r="AI2" s="1"/>
      <c r="AJ2" s="1"/>
      <c r="AK2" s="1"/>
      <c r="AL2" s="1"/>
      <c r="AM2" s="1"/>
      <c r="AN2" s="1"/>
      <c r="AO2" s="1"/>
      <c r="AP2" s="1"/>
      <c r="AQ2" s="1"/>
      <c r="AR2" s="1"/>
      <c r="AS2" s="1"/>
      <c r="AT2" s="1"/>
      <c r="AU2" s="1"/>
      <c r="AV2" s="1"/>
      <c r="AW2" s="1"/>
      <c r="AX2" s="1"/>
      <c r="AY2" s="1"/>
      <c r="AZ2" s="1"/>
      <c r="BA2" s="1"/>
    </row>
    <row r="3" spans="1:53" ht="12" customHeight="1" x14ac:dyDescent="0.2">
      <c r="A3" s="3" t="s">
        <v>179</v>
      </c>
      <c r="B3" s="10" t="s">
        <v>180</v>
      </c>
      <c r="C3" s="26" t="str">
        <f>HYPERLINK(AB3,AA3)</f>
        <v>Billecart-Salmon, Blanc de Blancs Brut Vintage</v>
      </c>
      <c r="D3" s="11">
        <v>200</v>
      </c>
      <c r="E3" s="11">
        <v>400</v>
      </c>
      <c r="F3" s="1"/>
      <c r="G3" s="1"/>
      <c r="H3" s="1"/>
      <c r="J3" s="1"/>
      <c r="K3" s="1"/>
      <c r="L3" s="1"/>
      <c r="M3" s="1"/>
      <c r="N3" s="1"/>
      <c r="AA3" s="12" t="s">
        <v>480</v>
      </c>
      <c r="AB3" s="13" t="s">
        <v>712</v>
      </c>
    </row>
    <row r="4" spans="1:53" ht="12" customHeight="1" x14ac:dyDescent="0.2">
      <c r="A4" s="3" t="s">
        <v>181</v>
      </c>
      <c r="B4" s="10" t="s">
        <v>51</v>
      </c>
      <c r="C4" s="26" t="str">
        <f t="shared" ref="C4:C67" si="0">HYPERLINK(AB4,AA4)</f>
        <v>Krug, Vintage Brut</v>
      </c>
      <c r="D4" s="11">
        <v>300</v>
      </c>
      <c r="E4" s="11">
        <v>400</v>
      </c>
      <c r="F4" s="1"/>
      <c r="G4" s="1"/>
      <c r="H4" s="1"/>
      <c r="J4" s="1"/>
      <c r="K4" s="1"/>
      <c r="L4" s="1"/>
      <c r="M4" s="1"/>
      <c r="N4" s="1"/>
      <c r="AA4" s="12" t="s">
        <v>481</v>
      </c>
      <c r="AB4" s="13" t="s">
        <v>713</v>
      </c>
    </row>
    <row r="5" spans="1:53" ht="12" customHeight="1" x14ac:dyDescent="0.2">
      <c r="A5" s="3" t="s">
        <v>182</v>
      </c>
      <c r="B5" s="10" t="s">
        <v>31</v>
      </c>
      <c r="C5" s="26" t="str">
        <f t="shared" si="0"/>
        <v>Taittinger, Comtes de Champagne Blanc de Blancs</v>
      </c>
      <c r="D5" s="11">
        <v>300</v>
      </c>
      <c r="E5" s="11">
        <v>400</v>
      </c>
      <c r="F5" s="1"/>
      <c r="G5" s="1"/>
      <c r="H5" s="1"/>
      <c r="J5" s="1"/>
      <c r="K5" s="1"/>
      <c r="L5" s="1"/>
      <c r="M5" s="1"/>
      <c r="N5" s="1"/>
      <c r="AA5" s="12" t="s">
        <v>482</v>
      </c>
      <c r="AB5" s="13" t="s">
        <v>714</v>
      </c>
    </row>
    <row r="6" spans="1:53" ht="12" customHeight="1" x14ac:dyDescent="0.2">
      <c r="A6" s="3" t="s">
        <v>183</v>
      </c>
      <c r="B6" s="10" t="s">
        <v>45</v>
      </c>
      <c r="C6" s="26" t="str">
        <f t="shared" si="0"/>
        <v>Louis Roederer, Vintage Brut (Magnum)</v>
      </c>
      <c r="D6" s="11">
        <v>180</v>
      </c>
      <c r="E6" s="11">
        <v>240</v>
      </c>
      <c r="F6" s="1"/>
      <c r="G6" s="1"/>
      <c r="H6" s="1"/>
      <c r="J6" s="1"/>
      <c r="K6" s="1"/>
      <c r="L6" s="1"/>
      <c r="M6" s="1"/>
      <c r="N6" s="1"/>
      <c r="AA6" s="12" t="s">
        <v>483</v>
      </c>
      <c r="AB6" s="13" t="s">
        <v>715</v>
      </c>
    </row>
    <row r="7" spans="1:53" ht="12" customHeight="1" x14ac:dyDescent="0.2">
      <c r="A7" s="3" t="s">
        <v>184</v>
      </c>
      <c r="B7" s="14" t="s">
        <v>35</v>
      </c>
      <c r="C7" s="26" t="str">
        <f t="shared" si="0"/>
        <v>Pol Roger, Rose - In Bond</v>
      </c>
      <c r="D7" s="11">
        <v>360</v>
      </c>
      <c r="E7" s="11">
        <v>460</v>
      </c>
      <c r="F7" s="1"/>
      <c r="G7" s="1"/>
      <c r="H7" s="1"/>
      <c r="J7" s="1"/>
      <c r="K7" s="1"/>
      <c r="L7" s="1"/>
      <c r="M7" s="1"/>
      <c r="N7" s="1"/>
      <c r="AA7" s="12" t="s">
        <v>484</v>
      </c>
      <c r="AB7" s="13" t="s">
        <v>716</v>
      </c>
    </row>
    <row r="8" spans="1:53" ht="12" customHeight="1" x14ac:dyDescent="0.2">
      <c r="A8" s="3" t="s">
        <v>185</v>
      </c>
      <c r="B8" s="14" t="s">
        <v>25</v>
      </c>
      <c r="C8" s="26" t="str">
        <f t="shared" si="0"/>
        <v>Joseph Perrier, La Cote a Bras Brut Nature, Parcelle AH83</v>
      </c>
      <c r="D8" s="11">
        <v>180</v>
      </c>
      <c r="E8" s="11">
        <v>240</v>
      </c>
      <c r="F8" s="1"/>
      <c r="G8" s="1"/>
      <c r="H8" s="1"/>
      <c r="J8" s="1"/>
      <c r="K8" s="1"/>
      <c r="L8" s="1"/>
      <c r="M8" s="1"/>
      <c r="N8" s="1"/>
      <c r="AA8" s="15" t="s">
        <v>485</v>
      </c>
      <c r="AB8" s="13" t="s">
        <v>717</v>
      </c>
    </row>
    <row r="9" spans="1:53" ht="12" customHeight="1" x14ac:dyDescent="0.2">
      <c r="A9" s="3" t="s">
        <v>186</v>
      </c>
      <c r="B9" s="10" t="s">
        <v>56</v>
      </c>
      <c r="C9" s="26" t="str">
        <f t="shared" si="0"/>
        <v>Joseph Perrier, Cuvee Josephine</v>
      </c>
      <c r="D9" s="11">
        <v>180</v>
      </c>
      <c r="E9" s="11">
        <v>220</v>
      </c>
      <c r="F9" s="1"/>
      <c r="G9" s="1"/>
      <c r="H9" s="1"/>
      <c r="J9" s="1"/>
      <c r="K9" s="1"/>
      <c r="L9" s="1"/>
      <c r="M9" s="1"/>
      <c r="N9" s="1"/>
      <c r="AA9" s="12" t="s">
        <v>486</v>
      </c>
      <c r="AB9" s="13" t="s">
        <v>718</v>
      </c>
    </row>
    <row r="10" spans="1:53" ht="12" customHeight="1" x14ac:dyDescent="0.2">
      <c r="A10" s="3" t="s">
        <v>187</v>
      </c>
      <c r="B10" s="10"/>
      <c r="C10" s="26" t="str">
        <f t="shared" si="0"/>
        <v>2006/2012 Louis Roederer, Cristal</v>
      </c>
      <c r="D10" s="11">
        <v>360</v>
      </c>
      <c r="E10" s="11">
        <v>460</v>
      </c>
      <c r="F10" s="1"/>
      <c r="G10" s="1"/>
      <c r="H10" s="1"/>
      <c r="J10" s="1"/>
      <c r="K10" s="1"/>
      <c r="L10" s="1"/>
      <c r="M10" s="1"/>
      <c r="N10" s="1"/>
      <c r="AA10" s="12" t="s">
        <v>487</v>
      </c>
      <c r="AB10" s="13" t="s">
        <v>719</v>
      </c>
    </row>
    <row r="11" spans="1:53" ht="12" customHeight="1" x14ac:dyDescent="0.2">
      <c r="A11" s="3" t="s">
        <v>188</v>
      </c>
      <c r="B11" s="10"/>
      <c r="C11" s="26" t="str">
        <f t="shared" si="0"/>
        <v>NV/1999 Mixed Lot of Vintage and Non-Vintage Champagne (Mixed Formats)</v>
      </c>
      <c r="D11" s="11">
        <v>300</v>
      </c>
      <c r="E11" s="11">
        <v>500</v>
      </c>
      <c r="F11" s="1"/>
      <c r="G11" s="1"/>
      <c r="H11" s="1"/>
      <c r="J11" s="1"/>
      <c r="K11" s="1"/>
      <c r="L11" s="1"/>
      <c r="M11" s="1"/>
      <c r="N11" s="1"/>
      <c r="AA11" s="12" t="s">
        <v>488</v>
      </c>
      <c r="AB11" s="13" t="s">
        <v>720</v>
      </c>
    </row>
    <row r="12" spans="1:53" ht="12" customHeight="1" x14ac:dyDescent="0.2">
      <c r="A12" s="3" t="s">
        <v>189</v>
      </c>
      <c r="B12" s="10" t="s">
        <v>36</v>
      </c>
      <c r="C12" s="26" t="str">
        <f t="shared" si="0"/>
        <v>Laurent Perrier, Cuvee Rose Brut (Magnums)</v>
      </c>
      <c r="D12" s="11">
        <v>120</v>
      </c>
      <c r="E12" s="11">
        <v>160</v>
      </c>
      <c r="F12" s="1"/>
      <c r="G12" s="1"/>
      <c r="H12" s="1"/>
      <c r="J12" s="1"/>
      <c r="K12" s="1"/>
      <c r="L12" s="1"/>
      <c r="M12" s="1"/>
      <c r="N12" s="1"/>
      <c r="AA12" s="12" t="s">
        <v>489</v>
      </c>
      <c r="AB12" s="13" t="s">
        <v>721</v>
      </c>
    </row>
    <row r="13" spans="1:53" ht="12" customHeight="1" x14ac:dyDescent="0.2">
      <c r="A13" s="3" t="s">
        <v>190</v>
      </c>
      <c r="B13" s="10" t="s">
        <v>36</v>
      </c>
      <c r="C13" s="26" t="str">
        <f t="shared" si="0"/>
        <v>Billecart-Salmon, Rose Brut (Halves)</v>
      </c>
      <c r="D13" s="11">
        <v>120</v>
      </c>
      <c r="E13" s="11">
        <v>160</v>
      </c>
      <c r="F13" s="1"/>
      <c r="G13" s="1"/>
      <c r="H13" s="1"/>
      <c r="J13" s="1"/>
      <c r="K13" s="1"/>
      <c r="L13" s="1"/>
      <c r="M13" s="1"/>
      <c r="N13" s="1"/>
      <c r="AA13" s="12" t="s">
        <v>490</v>
      </c>
      <c r="AB13" s="13" t="s">
        <v>722</v>
      </c>
    </row>
    <row r="14" spans="1:53" ht="12" customHeight="1" x14ac:dyDescent="0.2">
      <c r="A14" s="3" t="s">
        <v>191</v>
      </c>
      <c r="B14" s="10" t="s">
        <v>117</v>
      </c>
      <c r="C14" s="26" t="str">
        <f t="shared" si="0"/>
        <v>Warre's, Vintage Port</v>
      </c>
      <c r="D14" s="11">
        <v>280</v>
      </c>
      <c r="E14" s="11">
        <v>360</v>
      </c>
      <c r="F14" s="1"/>
      <c r="G14" s="1"/>
      <c r="H14" s="1"/>
      <c r="J14" s="1"/>
      <c r="K14" s="1"/>
      <c r="L14" s="1"/>
      <c r="M14" s="1"/>
      <c r="N14" s="1"/>
      <c r="AA14" s="12" t="s">
        <v>491</v>
      </c>
      <c r="AB14" s="13" t="s">
        <v>723</v>
      </c>
    </row>
    <row r="15" spans="1:53" ht="12" customHeight="1" x14ac:dyDescent="0.2">
      <c r="A15" s="3" t="s">
        <v>192</v>
      </c>
      <c r="B15" s="10" t="s">
        <v>117</v>
      </c>
      <c r="C15" s="26" t="str">
        <f t="shared" si="0"/>
        <v>Graham's, Vintage Port (Magnum)</v>
      </c>
      <c r="D15" s="11">
        <v>100</v>
      </c>
      <c r="E15" s="11">
        <v>200</v>
      </c>
      <c r="F15" s="1"/>
      <c r="G15" s="1"/>
      <c r="H15" s="1"/>
      <c r="J15" s="1"/>
      <c r="K15" s="1"/>
      <c r="L15" s="1"/>
      <c r="M15" s="1"/>
      <c r="N15" s="1"/>
      <c r="AA15" s="12" t="s">
        <v>492</v>
      </c>
      <c r="AB15" s="13" t="s">
        <v>724</v>
      </c>
    </row>
    <row r="16" spans="1:53" ht="12" customHeight="1" x14ac:dyDescent="0.2">
      <c r="A16" s="3" t="s">
        <v>193</v>
      </c>
      <c r="B16" s="10" t="s">
        <v>41</v>
      </c>
      <c r="C16" s="26" t="str">
        <f t="shared" si="0"/>
        <v>Fonseca, Vintage Port</v>
      </c>
      <c r="D16" s="11">
        <v>140</v>
      </c>
      <c r="E16" s="11">
        <v>180</v>
      </c>
      <c r="F16" s="1"/>
      <c r="G16" s="1"/>
      <c r="H16" s="1"/>
      <c r="J16" s="1"/>
      <c r="K16" s="1"/>
      <c r="L16" s="1"/>
      <c r="M16" s="1"/>
      <c r="N16" s="1"/>
      <c r="AA16" s="12" t="s">
        <v>110</v>
      </c>
      <c r="AB16" s="13" t="s">
        <v>725</v>
      </c>
    </row>
    <row r="17" spans="1:28" ht="12" customHeight="1" x14ac:dyDescent="0.2">
      <c r="A17" s="3" t="s">
        <v>194</v>
      </c>
      <c r="B17" s="10" t="s">
        <v>41</v>
      </c>
      <c r="C17" s="26" t="str">
        <f t="shared" si="0"/>
        <v>Fonseca, Vintage Port</v>
      </c>
      <c r="D17" s="11">
        <v>280</v>
      </c>
      <c r="E17" s="11">
        <v>360</v>
      </c>
      <c r="F17" s="1"/>
      <c r="G17" s="1"/>
      <c r="H17" s="1"/>
      <c r="J17" s="1"/>
      <c r="K17" s="1"/>
      <c r="L17" s="1"/>
      <c r="M17" s="1"/>
      <c r="N17" s="1"/>
      <c r="AA17" s="12" t="s">
        <v>110</v>
      </c>
      <c r="AB17" s="13" t="s">
        <v>726</v>
      </c>
    </row>
    <row r="18" spans="1:28" ht="12" customHeight="1" x14ac:dyDescent="0.2">
      <c r="A18" s="3" t="s">
        <v>195</v>
      </c>
      <c r="B18" s="10" t="s">
        <v>42</v>
      </c>
      <c r="C18" s="26" t="str">
        <f t="shared" si="0"/>
        <v>Fonseca, Quinta do Panascal Vintage Port (Halves) - In Bond</v>
      </c>
      <c r="D18" s="11">
        <v>120</v>
      </c>
      <c r="E18" s="11">
        <v>150</v>
      </c>
      <c r="F18" s="1"/>
      <c r="G18" s="1"/>
      <c r="H18" s="1"/>
      <c r="J18" s="1"/>
      <c r="K18" s="1"/>
      <c r="L18" s="1"/>
      <c r="M18" s="1"/>
      <c r="N18" s="1"/>
      <c r="AA18" s="12" t="s">
        <v>493</v>
      </c>
      <c r="AB18" s="13" t="s">
        <v>727</v>
      </c>
    </row>
    <row r="19" spans="1:28" ht="12" customHeight="1" x14ac:dyDescent="0.2">
      <c r="A19" s="3" t="s">
        <v>196</v>
      </c>
      <c r="B19" s="10" t="s">
        <v>46</v>
      </c>
      <c r="C19" s="26" t="str">
        <f t="shared" si="0"/>
        <v>Dow's, Vintage Port - In Bond</v>
      </c>
      <c r="D19" s="11">
        <v>150</v>
      </c>
      <c r="E19" s="11">
        <v>180</v>
      </c>
      <c r="F19" s="1"/>
      <c r="G19" s="1"/>
      <c r="H19" s="1"/>
      <c r="J19" s="1"/>
      <c r="K19" s="1"/>
      <c r="L19" s="1"/>
      <c r="M19" s="1"/>
      <c r="N19" s="1"/>
      <c r="AA19" s="12" t="s">
        <v>494</v>
      </c>
      <c r="AB19" s="13" t="s">
        <v>728</v>
      </c>
    </row>
    <row r="20" spans="1:28" ht="12" customHeight="1" x14ac:dyDescent="0.2">
      <c r="A20" s="3" t="s">
        <v>197</v>
      </c>
      <c r="B20" s="10" t="s">
        <v>46</v>
      </c>
      <c r="C20" s="26" t="str">
        <f t="shared" si="0"/>
        <v>Dow's, Vintage Port - In Bond</v>
      </c>
      <c r="D20" s="11">
        <v>150</v>
      </c>
      <c r="E20" s="11">
        <v>180</v>
      </c>
      <c r="F20" s="1"/>
      <c r="G20" s="1"/>
      <c r="H20" s="1"/>
      <c r="J20" s="1"/>
      <c r="K20" s="1"/>
      <c r="L20" s="1"/>
      <c r="M20" s="1"/>
      <c r="N20" s="1"/>
      <c r="AA20" s="12" t="s">
        <v>494</v>
      </c>
      <c r="AB20" s="13" t="s">
        <v>729</v>
      </c>
    </row>
    <row r="21" spans="1:28" ht="12" customHeight="1" x14ac:dyDescent="0.2">
      <c r="A21" s="3" t="s">
        <v>198</v>
      </c>
      <c r="B21" s="10"/>
      <c r="C21" s="26" t="str">
        <f t="shared" si="0"/>
        <v>1967/2012 Mixed Lot of Port</v>
      </c>
      <c r="D21" s="11">
        <v>260</v>
      </c>
      <c r="E21" s="11">
        <v>380</v>
      </c>
      <c r="F21" s="1"/>
      <c r="G21" s="1"/>
      <c r="H21" s="1"/>
      <c r="J21" s="1"/>
      <c r="K21" s="1"/>
      <c r="L21" s="1"/>
      <c r="M21" s="1"/>
      <c r="N21" s="1"/>
      <c r="AA21" s="12" t="s">
        <v>495</v>
      </c>
      <c r="AB21" s="13" t="s">
        <v>730</v>
      </c>
    </row>
    <row r="22" spans="1:28" ht="12" customHeight="1" x14ac:dyDescent="0.2">
      <c r="A22" s="3" t="s">
        <v>199</v>
      </c>
      <c r="B22" s="10"/>
      <c r="C22" s="26" t="str">
        <f t="shared" si="0"/>
        <v>1970/1985 Warre's Vintage Port</v>
      </c>
      <c r="D22" s="11">
        <v>280</v>
      </c>
      <c r="E22" s="11">
        <v>380</v>
      </c>
      <c r="F22" s="1"/>
      <c r="G22" s="1"/>
      <c r="H22" s="1"/>
      <c r="J22" s="1"/>
      <c r="K22" s="1"/>
      <c r="L22" s="1"/>
      <c r="M22" s="1"/>
      <c r="N22" s="1"/>
      <c r="AA22" s="12" t="s">
        <v>496</v>
      </c>
      <c r="AB22" s="13" t="s">
        <v>731</v>
      </c>
    </row>
    <row r="23" spans="1:28" ht="12" customHeight="1" x14ac:dyDescent="0.2">
      <c r="A23" s="3" t="s">
        <v>200</v>
      </c>
      <c r="B23" s="10"/>
      <c r="C23" s="26" t="str">
        <f t="shared" si="0"/>
        <v>2005/2008 Mixed Lot of Vintage Port - In Bond</v>
      </c>
      <c r="D23" s="11">
        <v>180</v>
      </c>
      <c r="E23" s="11">
        <v>240</v>
      </c>
      <c r="F23" s="1"/>
      <c r="G23" s="1"/>
      <c r="H23" s="1"/>
      <c r="J23" s="1"/>
      <c r="K23" s="1"/>
      <c r="L23" s="1"/>
      <c r="M23" s="1"/>
      <c r="N23" s="1"/>
      <c r="AA23" s="12" t="s">
        <v>497</v>
      </c>
      <c r="AB23" s="13" t="s">
        <v>732</v>
      </c>
    </row>
    <row r="24" spans="1:28" ht="12" customHeight="1" x14ac:dyDescent="0.2">
      <c r="A24" s="3" t="s">
        <v>201</v>
      </c>
      <c r="B24" s="10" t="s">
        <v>202</v>
      </c>
      <c r="C24" s="26" t="str">
        <f t="shared" si="0"/>
        <v>Cossart Gordon, Malmsey, Madeira</v>
      </c>
      <c r="D24" s="11">
        <v>200</v>
      </c>
      <c r="E24" s="11">
        <v>400</v>
      </c>
      <c r="F24" s="1"/>
      <c r="G24" s="1"/>
      <c r="H24" s="1"/>
      <c r="J24" s="1"/>
      <c r="K24" s="1"/>
      <c r="L24" s="1"/>
      <c r="M24" s="1"/>
      <c r="N24" s="1"/>
      <c r="AA24" s="12" t="s">
        <v>498</v>
      </c>
      <c r="AB24" s="13" t="s">
        <v>733</v>
      </c>
    </row>
    <row r="25" spans="1:28" ht="12" customHeight="1" x14ac:dyDescent="0.2">
      <c r="A25" s="3" t="s">
        <v>203</v>
      </c>
      <c r="B25" s="10" t="s">
        <v>36</v>
      </c>
      <c r="C25" s="26" t="str">
        <f t="shared" si="0"/>
        <v>Mixed Lot of Fortified and Sweet Wine (Mixed Formats)</v>
      </c>
      <c r="D25" s="11">
        <v>140</v>
      </c>
      <c r="E25" s="11">
        <v>180</v>
      </c>
      <c r="F25" s="1"/>
      <c r="G25" s="1"/>
      <c r="H25" s="1"/>
      <c r="J25" s="1"/>
      <c r="K25" s="1"/>
      <c r="L25" s="1"/>
      <c r="M25" s="1"/>
      <c r="N25" s="1"/>
      <c r="AA25" s="12" t="s">
        <v>499</v>
      </c>
      <c r="AB25" s="13" t="s">
        <v>734</v>
      </c>
    </row>
    <row r="26" spans="1:28" ht="12" customHeight="1" x14ac:dyDescent="0.2">
      <c r="A26" s="3" t="s">
        <v>204</v>
      </c>
      <c r="B26" s="10" t="s">
        <v>80</v>
      </c>
      <c r="C26" s="26" t="str">
        <f t="shared" si="0"/>
        <v>Moulin Touchais, Coteaux du Layon</v>
      </c>
      <c r="D26" s="11">
        <v>180</v>
      </c>
      <c r="E26" s="11">
        <v>240</v>
      </c>
      <c r="F26" s="1"/>
      <c r="G26" s="1"/>
      <c r="H26" s="1"/>
      <c r="J26" s="1"/>
      <c r="K26" s="1"/>
      <c r="L26" s="1"/>
      <c r="M26" s="1"/>
      <c r="N26" s="1"/>
      <c r="AA26" s="12" t="s">
        <v>500</v>
      </c>
      <c r="AB26" s="13" t="s">
        <v>735</v>
      </c>
    </row>
    <row r="27" spans="1:28" ht="12" customHeight="1" x14ac:dyDescent="0.2">
      <c r="A27" s="3" t="s">
        <v>205</v>
      </c>
      <c r="B27" s="10" t="s">
        <v>50</v>
      </c>
      <c r="C27" s="26" t="str">
        <f t="shared" si="0"/>
        <v>Moulin Touchais, Coteaux du Layon</v>
      </c>
      <c r="D27" s="11">
        <v>140</v>
      </c>
      <c r="E27" s="11">
        <v>180</v>
      </c>
      <c r="F27" s="1"/>
      <c r="G27" s="1"/>
      <c r="H27" s="1"/>
      <c r="J27" s="1"/>
      <c r="K27" s="1"/>
      <c r="L27" s="1"/>
      <c r="M27" s="1"/>
      <c r="N27" s="1"/>
      <c r="AA27" s="12" t="s">
        <v>500</v>
      </c>
      <c r="AB27" s="13" t="s">
        <v>736</v>
      </c>
    </row>
    <row r="28" spans="1:28" ht="12" customHeight="1" x14ac:dyDescent="0.2">
      <c r="A28" s="3" t="s">
        <v>206</v>
      </c>
      <c r="B28" s="10" t="s">
        <v>133</v>
      </c>
      <c r="C28" s="26" t="str">
        <f t="shared" si="0"/>
        <v>Moulin Touchais, Coteaux du Layon</v>
      </c>
      <c r="D28" s="11">
        <v>100</v>
      </c>
      <c r="E28" s="11">
        <v>150</v>
      </c>
      <c r="F28" s="1"/>
      <c r="G28" s="1"/>
      <c r="H28" s="1"/>
      <c r="J28" s="1"/>
      <c r="K28" s="1"/>
      <c r="L28" s="1"/>
      <c r="M28" s="1"/>
      <c r="N28" s="1"/>
      <c r="AA28" s="12" t="s">
        <v>500</v>
      </c>
      <c r="AB28" s="13" t="s">
        <v>737</v>
      </c>
    </row>
    <row r="29" spans="1:28" ht="12" customHeight="1" x14ac:dyDescent="0.2">
      <c r="A29" s="3" t="s">
        <v>207</v>
      </c>
      <c r="B29" s="10" t="s">
        <v>44</v>
      </c>
      <c r="C29" s="26" t="str">
        <f t="shared" si="0"/>
        <v>Chateau Suduiraut Premier Cru Classe, Sauternes (Halves)</v>
      </c>
      <c r="D29" s="11">
        <v>120</v>
      </c>
      <c r="E29" s="11">
        <v>160</v>
      </c>
      <c r="F29" s="1"/>
      <c r="G29" s="1"/>
      <c r="H29" s="1"/>
      <c r="J29" s="1"/>
      <c r="K29" s="1"/>
      <c r="L29" s="1"/>
      <c r="M29" s="1"/>
      <c r="N29" s="1"/>
      <c r="AA29" s="12" t="s">
        <v>501</v>
      </c>
      <c r="AB29" s="13" t="s">
        <v>738</v>
      </c>
    </row>
    <row r="30" spans="1:28" ht="12" customHeight="1" x14ac:dyDescent="0.2">
      <c r="A30" s="3" t="s">
        <v>208</v>
      </c>
      <c r="B30" s="10" t="s">
        <v>25</v>
      </c>
      <c r="C30" s="26" t="str">
        <f t="shared" si="0"/>
        <v>Chateau Climens Premier Cru Classe, Barsac (Half Bottle)</v>
      </c>
      <c r="D30" s="11">
        <v>130</v>
      </c>
      <c r="E30" s="11">
        <v>180</v>
      </c>
      <c r="F30" s="1"/>
      <c r="G30" s="1"/>
      <c r="H30" s="1"/>
      <c r="J30" s="1"/>
      <c r="K30" s="1"/>
      <c r="L30" s="1"/>
      <c r="M30" s="1"/>
      <c r="N30" s="1"/>
      <c r="AA30" s="12" t="s">
        <v>502</v>
      </c>
      <c r="AB30" s="13" t="s">
        <v>739</v>
      </c>
    </row>
    <row r="31" spans="1:28" ht="12" customHeight="1" x14ac:dyDescent="0.2">
      <c r="A31" s="3" t="s">
        <v>209</v>
      </c>
      <c r="B31" s="10" t="s">
        <v>60</v>
      </c>
      <c r="C31" s="26" t="str">
        <f t="shared" si="0"/>
        <v>Chateau Manos, Cadillac (Halves)</v>
      </c>
      <c r="D31" s="11">
        <v>100</v>
      </c>
      <c r="E31" s="11">
        <v>150</v>
      </c>
      <c r="F31" s="1"/>
      <c r="G31" s="1"/>
      <c r="H31" s="1"/>
      <c r="J31" s="1"/>
      <c r="K31" s="1"/>
      <c r="L31" s="1"/>
      <c r="M31" s="1"/>
      <c r="N31" s="1"/>
      <c r="AA31" s="12" t="s">
        <v>503</v>
      </c>
      <c r="AB31" s="13" t="s">
        <v>740</v>
      </c>
    </row>
    <row r="32" spans="1:28" ht="12" customHeight="1" x14ac:dyDescent="0.2">
      <c r="A32" s="3" t="s">
        <v>210</v>
      </c>
      <c r="B32" s="10" t="s">
        <v>49</v>
      </c>
      <c r="C32" s="26" t="str">
        <f t="shared" si="0"/>
        <v>Chateau Beychevelle 4eme Cru Classe, Saint-Julien (Magnum)</v>
      </c>
      <c r="D32" s="11">
        <v>200</v>
      </c>
      <c r="E32" s="11">
        <v>300</v>
      </c>
      <c r="F32" s="1"/>
      <c r="G32" s="1"/>
      <c r="H32" s="1"/>
      <c r="J32" s="1"/>
      <c r="K32" s="1"/>
      <c r="L32" s="1"/>
      <c r="M32" s="1"/>
      <c r="N32" s="1"/>
      <c r="AA32" s="12" t="s">
        <v>504</v>
      </c>
      <c r="AB32" s="13" t="s">
        <v>741</v>
      </c>
    </row>
    <row r="33" spans="1:28" ht="12" customHeight="1" x14ac:dyDescent="0.2">
      <c r="A33" s="3" t="s">
        <v>211</v>
      </c>
      <c r="B33" s="10" t="s">
        <v>49</v>
      </c>
      <c r="C33" s="26" t="str">
        <f t="shared" si="0"/>
        <v>Mouton Baron Philippe, Pauillac</v>
      </c>
      <c r="D33" s="11">
        <v>400</v>
      </c>
      <c r="E33" s="11">
        <v>600</v>
      </c>
      <c r="F33" s="1"/>
      <c r="G33" s="1"/>
      <c r="H33" s="1"/>
      <c r="J33" s="1"/>
      <c r="K33" s="1"/>
      <c r="L33" s="1"/>
      <c r="M33" s="1"/>
      <c r="N33" s="1"/>
      <c r="AA33" s="12" t="s">
        <v>505</v>
      </c>
      <c r="AB33" s="13" t="s">
        <v>742</v>
      </c>
    </row>
    <row r="34" spans="1:28" ht="12" customHeight="1" x14ac:dyDescent="0.2">
      <c r="A34" s="3" t="s">
        <v>212</v>
      </c>
      <c r="B34" s="10" t="s">
        <v>117</v>
      </c>
      <c r="C34" s="26" t="str">
        <f t="shared" si="0"/>
        <v>Chateau Lafite Rothschild Premier Cru Classe, Pauillac (Magnum)</v>
      </c>
      <c r="D34" s="11">
        <v>500</v>
      </c>
      <c r="E34" s="11">
        <v>700</v>
      </c>
      <c r="F34" s="1"/>
      <c r="G34" s="1"/>
      <c r="H34" s="1"/>
      <c r="J34" s="1"/>
      <c r="K34" s="1"/>
      <c r="L34" s="1"/>
      <c r="M34" s="1"/>
      <c r="N34" s="1"/>
      <c r="AA34" s="12" t="s">
        <v>115</v>
      </c>
      <c r="AB34" s="13" t="s">
        <v>743</v>
      </c>
    </row>
    <row r="35" spans="1:28" ht="12" customHeight="1" x14ac:dyDescent="0.2">
      <c r="A35" s="3" t="s">
        <v>213</v>
      </c>
      <c r="B35" s="10" t="s">
        <v>50</v>
      </c>
      <c r="C35" s="26" t="str">
        <f t="shared" si="0"/>
        <v>Chateau Lafite Rothschild Premier Cru Classe, Pauillac</v>
      </c>
      <c r="D35" s="11">
        <v>200</v>
      </c>
      <c r="E35" s="11">
        <v>300</v>
      </c>
      <c r="F35" s="1"/>
      <c r="G35" s="1"/>
      <c r="H35" s="1"/>
      <c r="J35" s="1"/>
      <c r="K35" s="1"/>
      <c r="L35" s="1"/>
      <c r="M35" s="1"/>
      <c r="N35" s="1"/>
      <c r="AA35" s="12" t="s">
        <v>134</v>
      </c>
      <c r="AB35" s="13" t="s">
        <v>744</v>
      </c>
    </row>
    <row r="36" spans="1:28" ht="12" customHeight="1" x14ac:dyDescent="0.2">
      <c r="A36" s="3" t="s">
        <v>214</v>
      </c>
      <c r="B36" s="10" t="s">
        <v>112</v>
      </c>
      <c r="C36" s="26" t="str">
        <f t="shared" si="0"/>
        <v>Chateau Trotanoy, Pomerol (Magnum)</v>
      </c>
      <c r="D36" s="11">
        <v>100</v>
      </c>
      <c r="E36" s="11">
        <v>200</v>
      </c>
      <c r="F36" s="1"/>
      <c r="G36" s="1"/>
      <c r="H36" s="1"/>
      <c r="J36" s="1"/>
      <c r="K36" s="1"/>
      <c r="L36" s="1"/>
      <c r="M36" s="1"/>
      <c r="N36" s="1"/>
      <c r="AA36" s="12" t="s">
        <v>114</v>
      </c>
      <c r="AB36" s="13" t="s">
        <v>745</v>
      </c>
    </row>
    <row r="37" spans="1:28" ht="12" customHeight="1" x14ac:dyDescent="0.2">
      <c r="A37" s="3" t="s">
        <v>215</v>
      </c>
      <c r="B37" s="10" t="s">
        <v>107</v>
      </c>
      <c r="C37" s="26" t="str">
        <f t="shared" si="0"/>
        <v>Chateau La Fleur-Petrus, Pomerol</v>
      </c>
      <c r="D37" s="11">
        <v>180</v>
      </c>
      <c r="E37" s="11">
        <v>280</v>
      </c>
      <c r="F37" s="1"/>
      <c r="G37" s="1"/>
      <c r="H37" s="1"/>
      <c r="J37" s="1"/>
      <c r="K37" s="1"/>
      <c r="L37" s="1"/>
      <c r="M37" s="1"/>
      <c r="N37" s="1"/>
      <c r="AA37" s="12" t="s">
        <v>131</v>
      </c>
      <c r="AB37" s="13" t="s">
        <v>746</v>
      </c>
    </row>
    <row r="38" spans="1:28" ht="12" customHeight="1" x14ac:dyDescent="0.2">
      <c r="A38" s="3" t="s">
        <v>216</v>
      </c>
      <c r="B38" s="10" t="s">
        <v>107</v>
      </c>
      <c r="C38" s="26" t="str">
        <f t="shared" si="0"/>
        <v>Chateau Grands Sillons Gabachot, Pomerol</v>
      </c>
      <c r="D38" s="11">
        <v>140</v>
      </c>
      <c r="E38" s="11">
        <v>180</v>
      </c>
      <c r="F38" s="1"/>
      <c r="G38" s="1"/>
      <c r="H38" s="1"/>
      <c r="J38" s="1"/>
      <c r="K38" s="1"/>
      <c r="L38" s="1"/>
      <c r="M38" s="1"/>
      <c r="N38" s="1"/>
      <c r="AA38" s="12" t="s">
        <v>506</v>
      </c>
      <c r="AB38" s="13" t="s">
        <v>747</v>
      </c>
    </row>
    <row r="39" spans="1:28" ht="12" customHeight="1" x14ac:dyDescent="0.2">
      <c r="A39" s="3" t="s">
        <v>217</v>
      </c>
      <c r="B39" s="10" t="s">
        <v>51</v>
      </c>
      <c r="C39" s="26" t="str">
        <f t="shared" si="0"/>
        <v>Chateau Lascombes 2eme Cru Classe, Margaux</v>
      </c>
      <c r="D39" s="11">
        <v>400</v>
      </c>
      <c r="E39" s="11">
        <v>600</v>
      </c>
      <c r="F39" s="1"/>
      <c r="G39" s="1"/>
      <c r="H39" s="1"/>
      <c r="J39" s="1"/>
      <c r="K39" s="1"/>
      <c r="L39" s="1"/>
      <c r="M39" s="1"/>
      <c r="N39" s="1"/>
      <c r="AA39" s="12" t="s">
        <v>507</v>
      </c>
      <c r="AB39" s="13" t="s">
        <v>748</v>
      </c>
    </row>
    <row r="40" spans="1:28" ht="12" customHeight="1" x14ac:dyDescent="0.2">
      <c r="A40" s="3" t="s">
        <v>218</v>
      </c>
      <c r="B40" s="10" t="s">
        <v>51</v>
      </c>
      <c r="C40" s="26" t="str">
        <f t="shared" si="0"/>
        <v>Chateau Kirwan 3eme Cru Classe, Margaux</v>
      </c>
      <c r="D40" s="11">
        <v>300</v>
      </c>
      <c r="E40" s="11">
        <v>400</v>
      </c>
      <c r="F40" s="1"/>
      <c r="G40" s="1"/>
      <c r="H40" s="1"/>
      <c r="J40" s="1"/>
      <c r="K40" s="1"/>
      <c r="L40" s="1"/>
      <c r="M40" s="1"/>
      <c r="N40" s="1"/>
      <c r="AA40" s="12" t="s">
        <v>508</v>
      </c>
      <c r="AB40" s="13" t="s">
        <v>749</v>
      </c>
    </row>
    <row r="41" spans="1:28" ht="12" customHeight="1" x14ac:dyDescent="0.2">
      <c r="A41" s="3" t="s">
        <v>219</v>
      </c>
      <c r="B41" s="10" t="s">
        <v>51</v>
      </c>
      <c r="C41" s="26" t="str">
        <f t="shared" si="0"/>
        <v>Les Forts de Latour, Pauillac</v>
      </c>
      <c r="D41" s="11">
        <v>360</v>
      </c>
      <c r="E41" s="11">
        <v>550</v>
      </c>
      <c r="F41" s="1"/>
      <c r="G41" s="1"/>
      <c r="H41" s="1"/>
      <c r="J41" s="1"/>
      <c r="K41" s="1"/>
      <c r="L41" s="1"/>
      <c r="M41" s="1"/>
      <c r="N41" s="1"/>
      <c r="AA41" s="12" t="s">
        <v>57</v>
      </c>
      <c r="AB41" s="13" t="s">
        <v>750</v>
      </c>
    </row>
    <row r="42" spans="1:28" ht="12" customHeight="1" x14ac:dyDescent="0.2">
      <c r="A42" s="3" t="s">
        <v>220</v>
      </c>
      <c r="B42" s="10" t="s">
        <v>122</v>
      </c>
      <c r="C42" s="26" t="str">
        <f t="shared" si="0"/>
        <v>Chateau Beychevelle 4eme Cru Classe, Saint-Julien</v>
      </c>
      <c r="D42" s="11">
        <v>600</v>
      </c>
      <c r="E42" s="11">
        <v>800</v>
      </c>
      <c r="F42" s="1"/>
      <c r="G42" s="1"/>
      <c r="H42" s="1"/>
      <c r="J42" s="1"/>
      <c r="K42" s="1"/>
      <c r="L42" s="1"/>
      <c r="M42" s="1"/>
      <c r="N42" s="1"/>
      <c r="AA42" s="12" t="s">
        <v>124</v>
      </c>
      <c r="AB42" s="13" t="s">
        <v>751</v>
      </c>
    </row>
    <row r="43" spans="1:28" ht="12" customHeight="1" x14ac:dyDescent="0.2">
      <c r="A43" s="3" t="s">
        <v>221</v>
      </c>
      <c r="B43" s="10" t="s">
        <v>76</v>
      </c>
      <c r="C43" s="26" t="str">
        <f t="shared" si="0"/>
        <v>Chateau La Conseillante, Pomerol</v>
      </c>
      <c r="D43" s="11">
        <v>1000</v>
      </c>
      <c r="E43" s="11">
        <v>1500</v>
      </c>
      <c r="F43" s="1"/>
      <c r="G43" s="1"/>
      <c r="H43" s="1"/>
      <c r="J43" s="1"/>
      <c r="K43" s="1"/>
      <c r="L43" s="1"/>
      <c r="M43" s="1"/>
      <c r="N43" s="1"/>
      <c r="AA43" s="15" t="s">
        <v>509</v>
      </c>
      <c r="AB43" s="13" t="s">
        <v>752</v>
      </c>
    </row>
    <row r="44" spans="1:28" ht="12" customHeight="1" x14ac:dyDescent="0.2">
      <c r="A44" s="3" t="s">
        <v>222</v>
      </c>
      <c r="B44" s="10" t="s">
        <v>126</v>
      </c>
      <c r="C44" s="26" t="str">
        <f t="shared" si="0"/>
        <v>Chateau Cheval Blanc Premier Grand Cru Classe A, Saint-Emilion Grand Cru</v>
      </c>
      <c r="D44" s="11">
        <v>800</v>
      </c>
      <c r="E44" s="11">
        <v>1200</v>
      </c>
      <c r="F44" s="1"/>
      <c r="G44" s="1"/>
      <c r="H44" s="1"/>
      <c r="J44" s="1"/>
      <c r="K44" s="1"/>
      <c r="L44" s="1"/>
      <c r="M44" s="1"/>
      <c r="N44" s="1"/>
      <c r="AA44" s="12" t="s">
        <v>81</v>
      </c>
      <c r="AB44" s="13" t="s">
        <v>753</v>
      </c>
    </row>
    <row r="45" spans="1:28" ht="12" customHeight="1" x14ac:dyDescent="0.2">
      <c r="A45" s="3" t="s">
        <v>223</v>
      </c>
      <c r="B45" s="10" t="s">
        <v>126</v>
      </c>
      <c r="C45" s="26" t="str">
        <f t="shared" si="0"/>
        <v>Chateau Ripeau Grand Cru Classe, Saint-Emilion Grand Cru (Magnums)</v>
      </c>
      <c r="D45" s="11">
        <v>120</v>
      </c>
      <c r="E45" s="11">
        <v>180</v>
      </c>
      <c r="F45" s="1"/>
      <c r="G45" s="1"/>
      <c r="H45" s="1"/>
      <c r="J45" s="1"/>
      <c r="K45" s="1"/>
      <c r="L45" s="1"/>
      <c r="M45" s="1"/>
      <c r="N45" s="1"/>
      <c r="AA45" s="12" t="s">
        <v>510</v>
      </c>
      <c r="AB45" s="13" t="s">
        <v>754</v>
      </c>
    </row>
    <row r="46" spans="1:28" ht="12" customHeight="1" x14ac:dyDescent="0.2">
      <c r="A46" s="3" t="s">
        <v>224</v>
      </c>
      <c r="B46" s="10" t="s">
        <v>109</v>
      </c>
      <c r="C46" s="26" t="str">
        <f t="shared" si="0"/>
        <v>Chateau Bahans Haut-Brion, Pessac-Leognan</v>
      </c>
      <c r="D46" s="11">
        <v>340</v>
      </c>
      <c r="E46" s="11">
        <v>440</v>
      </c>
      <c r="F46" s="1"/>
      <c r="G46" s="1"/>
      <c r="H46" s="1"/>
      <c r="J46" s="1"/>
      <c r="K46" s="1"/>
      <c r="L46" s="1"/>
      <c r="M46" s="1"/>
      <c r="N46" s="1"/>
      <c r="AA46" s="12" t="s">
        <v>121</v>
      </c>
      <c r="AB46" s="13" t="s">
        <v>755</v>
      </c>
    </row>
    <row r="47" spans="1:28" ht="12" customHeight="1" x14ac:dyDescent="0.2">
      <c r="A47" s="3" t="s">
        <v>225</v>
      </c>
      <c r="B47" s="10" t="s">
        <v>109</v>
      </c>
      <c r="C47" s="26" t="str">
        <f t="shared" si="0"/>
        <v>Chateau Bahans Haut-Brion, Pessac-Leognan</v>
      </c>
      <c r="D47" s="11">
        <v>340</v>
      </c>
      <c r="E47" s="11">
        <v>440</v>
      </c>
      <c r="F47" s="1"/>
      <c r="G47" s="1"/>
      <c r="H47" s="1"/>
      <c r="J47" s="1"/>
      <c r="K47" s="1"/>
      <c r="L47" s="1"/>
      <c r="M47" s="1"/>
      <c r="N47" s="1"/>
      <c r="AA47" s="12" t="s">
        <v>121</v>
      </c>
      <c r="AB47" s="13" t="s">
        <v>756</v>
      </c>
    </row>
    <row r="48" spans="1:28" ht="12" customHeight="1" x14ac:dyDescent="0.2">
      <c r="A48" s="3" t="s">
        <v>226</v>
      </c>
      <c r="B48" s="10" t="s">
        <v>63</v>
      </c>
      <c r="C48" s="26" t="str">
        <f t="shared" si="0"/>
        <v>Les Forts de Latour, Pauillac</v>
      </c>
      <c r="D48" s="11">
        <v>650</v>
      </c>
      <c r="E48" s="11">
        <v>850</v>
      </c>
      <c r="F48" s="1"/>
      <c r="G48" s="1"/>
      <c r="H48" s="1"/>
      <c r="J48" s="1"/>
      <c r="K48" s="1"/>
      <c r="L48" s="1"/>
      <c r="M48" s="1"/>
      <c r="N48" s="1"/>
      <c r="AA48" s="12" t="s">
        <v>57</v>
      </c>
      <c r="AB48" s="13" t="s">
        <v>757</v>
      </c>
    </row>
    <row r="49" spans="1:28" ht="12" customHeight="1" x14ac:dyDescent="0.2">
      <c r="A49" s="3" t="s">
        <v>227</v>
      </c>
      <c r="B49" s="10" t="s">
        <v>63</v>
      </c>
      <c r="C49" s="26" t="str">
        <f t="shared" si="0"/>
        <v>Les Forts de Latour, Pauillac</v>
      </c>
      <c r="D49" s="11">
        <v>650</v>
      </c>
      <c r="E49" s="11">
        <v>850</v>
      </c>
      <c r="F49" s="1"/>
      <c r="G49" s="1"/>
      <c r="H49" s="1"/>
      <c r="J49" s="1"/>
      <c r="K49" s="1"/>
      <c r="L49" s="1"/>
      <c r="M49" s="1"/>
      <c r="N49" s="1"/>
      <c r="AA49" s="12" t="s">
        <v>57</v>
      </c>
      <c r="AB49" s="13" t="s">
        <v>758</v>
      </c>
    </row>
    <row r="50" spans="1:28" ht="12" customHeight="1" x14ac:dyDescent="0.2">
      <c r="A50" s="3" t="s">
        <v>228</v>
      </c>
      <c r="B50" s="10" t="s">
        <v>63</v>
      </c>
      <c r="C50" s="26" t="str">
        <f t="shared" si="0"/>
        <v>Chateau Bahans Haut-Brion, Pessac-Leognan</v>
      </c>
      <c r="D50" s="11">
        <v>400</v>
      </c>
      <c r="E50" s="11">
        <v>700</v>
      </c>
      <c r="F50" s="1"/>
      <c r="G50" s="1"/>
      <c r="H50" s="1"/>
      <c r="J50" s="1"/>
      <c r="K50" s="1"/>
      <c r="L50" s="1"/>
      <c r="M50" s="1"/>
      <c r="N50" s="1"/>
      <c r="AA50" s="12" t="s">
        <v>121</v>
      </c>
      <c r="AB50" s="13" t="s">
        <v>759</v>
      </c>
    </row>
    <row r="51" spans="1:28" ht="12" customHeight="1" x14ac:dyDescent="0.2">
      <c r="A51" s="3" t="s">
        <v>229</v>
      </c>
      <c r="B51" s="10" t="s">
        <v>63</v>
      </c>
      <c r="C51" s="26" t="str">
        <f t="shared" si="0"/>
        <v>Chateau Peby Faugeres Grand Cru Classe, Saint-Emilion Grand Cru</v>
      </c>
      <c r="D51" s="11">
        <v>560</v>
      </c>
      <c r="E51" s="11">
        <v>650</v>
      </c>
      <c r="F51" s="1"/>
      <c r="G51" s="1"/>
      <c r="H51" s="1"/>
      <c r="J51" s="1"/>
      <c r="K51" s="1"/>
      <c r="L51" s="1"/>
      <c r="M51" s="1"/>
      <c r="N51" s="1"/>
      <c r="AA51" s="12" t="s">
        <v>128</v>
      </c>
      <c r="AB51" s="13" t="s">
        <v>760</v>
      </c>
    </row>
    <row r="52" spans="1:28" ht="12" customHeight="1" x14ac:dyDescent="0.2">
      <c r="A52" s="3" t="s">
        <v>230</v>
      </c>
      <c r="B52" s="10" t="s">
        <v>63</v>
      </c>
      <c r="C52" s="26" t="str">
        <f t="shared" si="0"/>
        <v>Chateau Peby Faugeres Grand Cru Classe, Saint-Emilion Grand Cru</v>
      </c>
      <c r="D52" s="11">
        <v>560</v>
      </c>
      <c r="E52" s="11">
        <v>650</v>
      </c>
      <c r="F52" s="1"/>
      <c r="G52" s="1"/>
      <c r="H52" s="1"/>
      <c r="J52" s="1"/>
      <c r="K52" s="1"/>
      <c r="L52" s="1"/>
      <c r="M52" s="1"/>
      <c r="N52" s="1"/>
      <c r="AA52" s="12" t="s">
        <v>128</v>
      </c>
      <c r="AB52" s="13" t="s">
        <v>761</v>
      </c>
    </row>
    <row r="53" spans="1:28" ht="12" customHeight="1" x14ac:dyDescent="0.2">
      <c r="A53" s="3" t="s">
        <v>231</v>
      </c>
      <c r="B53" s="10" t="s">
        <v>63</v>
      </c>
      <c r="C53" s="26" t="str">
        <f t="shared" si="0"/>
        <v>Chateau Latour a Pomerol, Pomerol</v>
      </c>
      <c r="D53" s="11">
        <v>500</v>
      </c>
      <c r="E53" s="11">
        <v>800</v>
      </c>
      <c r="F53" s="1"/>
      <c r="G53" s="1"/>
      <c r="H53" s="1"/>
      <c r="J53" s="1"/>
      <c r="K53" s="1"/>
      <c r="L53" s="1"/>
      <c r="M53" s="1"/>
      <c r="N53" s="1"/>
      <c r="AA53" s="12" t="s">
        <v>511</v>
      </c>
      <c r="AB53" s="13" t="s">
        <v>762</v>
      </c>
    </row>
    <row r="54" spans="1:28" ht="12" customHeight="1" x14ac:dyDescent="0.2">
      <c r="A54" s="3" t="s">
        <v>232</v>
      </c>
      <c r="B54" s="10" t="s">
        <v>69</v>
      </c>
      <c r="C54" s="26" t="str">
        <f t="shared" si="0"/>
        <v>Les Forts de Latour, Pauillac</v>
      </c>
      <c r="D54" s="11">
        <v>650</v>
      </c>
      <c r="E54" s="11">
        <v>850</v>
      </c>
      <c r="F54" s="1"/>
      <c r="G54" s="1"/>
      <c r="H54" s="1"/>
      <c r="J54" s="1"/>
      <c r="K54" s="1"/>
      <c r="L54" s="1"/>
      <c r="M54" s="1"/>
      <c r="N54" s="1"/>
      <c r="AA54" s="12" t="s">
        <v>57</v>
      </c>
      <c r="AB54" s="13" t="s">
        <v>763</v>
      </c>
    </row>
    <row r="55" spans="1:28" ht="12" customHeight="1" x14ac:dyDescent="0.2">
      <c r="A55" s="3" t="s">
        <v>233</v>
      </c>
      <c r="B55" s="10" t="s">
        <v>69</v>
      </c>
      <c r="C55" s="26" t="str">
        <f t="shared" si="0"/>
        <v>Les Forts de Latour, Pauillac</v>
      </c>
      <c r="D55" s="11">
        <v>650</v>
      </c>
      <c r="E55" s="11">
        <v>850</v>
      </c>
      <c r="F55" s="1"/>
      <c r="G55" s="1"/>
      <c r="H55" s="1"/>
      <c r="J55" s="1"/>
      <c r="K55" s="1"/>
      <c r="L55" s="1"/>
      <c r="M55" s="1"/>
      <c r="N55" s="1"/>
      <c r="AA55" s="12" t="s">
        <v>57</v>
      </c>
      <c r="AB55" s="13" t="s">
        <v>764</v>
      </c>
    </row>
    <row r="56" spans="1:28" ht="12" customHeight="1" x14ac:dyDescent="0.2">
      <c r="A56" s="3" t="s">
        <v>234</v>
      </c>
      <c r="B56" s="14" t="s">
        <v>69</v>
      </c>
      <c r="C56" s="26" t="str">
        <f t="shared" si="0"/>
        <v>Chateau La Fleur-Petrus, Pomerol</v>
      </c>
      <c r="D56" s="11">
        <v>800</v>
      </c>
      <c r="E56" s="11">
        <v>1200</v>
      </c>
      <c r="F56" s="1"/>
      <c r="G56" s="1"/>
      <c r="H56" s="1"/>
      <c r="J56" s="1"/>
      <c r="K56" s="1"/>
      <c r="L56" s="1"/>
      <c r="M56" s="1"/>
      <c r="N56" s="1"/>
      <c r="AA56" s="15" t="s">
        <v>131</v>
      </c>
      <c r="AB56" s="13" t="s">
        <v>765</v>
      </c>
    </row>
    <row r="57" spans="1:28" ht="12" customHeight="1" x14ac:dyDescent="0.2">
      <c r="A57" s="3" t="s">
        <v>235</v>
      </c>
      <c r="B57" s="14" t="s">
        <v>41</v>
      </c>
      <c r="C57" s="26" t="str">
        <f t="shared" si="0"/>
        <v>Chateau Lagrange 3eme Cru Classe, Saint-Julien</v>
      </c>
      <c r="D57" s="11">
        <v>600</v>
      </c>
      <c r="E57" s="11">
        <v>800</v>
      </c>
      <c r="F57" s="1"/>
      <c r="G57" s="1"/>
      <c r="H57" s="1"/>
      <c r="J57" s="1"/>
      <c r="K57" s="1"/>
      <c r="L57" s="1"/>
      <c r="M57" s="1"/>
      <c r="N57" s="1"/>
      <c r="AA57" s="15" t="s">
        <v>512</v>
      </c>
      <c r="AB57" s="13" t="s">
        <v>766</v>
      </c>
    </row>
    <row r="58" spans="1:28" ht="12" customHeight="1" x14ac:dyDescent="0.2">
      <c r="A58" s="3" t="s">
        <v>236</v>
      </c>
      <c r="B58" s="10" t="s">
        <v>41</v>
      </c>
      <c r="C58" s="26" t="str">
        <f t="shared" si="0"/>
        <v>Les Forts de Latour, Pauillac</v>
      </c>
      <c r="D58" s="11">
        <v>1200</v>
      </c>
      <c r="E58" s="11">
        <v>1600</v>
      </c>
      <c r="F58" s="1"/>
      <c r="G58" s="1"/>
      <c r="H58" s="1"/>
      <c r="J58" s="1"/>
      <c r="K58" s="1"/>
      <c r="L58" s="1"/>
      <c r="M58" s="1"/>
      <c r="N58" s="1"/>
      <c r="AA58" s="12" t="s">
        <v>57</v>
      </c>
      <c r="AB58" s="13" t="s">
        <v>767</v>
      </c>
    </row>
    <row r="59" spans="1:28" ht="12" customHeight="1" x14ac:dyDescent="0.2">
      <c r="A59" s="3" t="s">
        <v>237</v>
      </c>
      <c r="B59" s="10" t="s">
        <v>41</v>
      </c>
      <c r="C59" s="26" t="str">
        <f t="shared" si="0"/>
        <v>Les Forts de Latour, Pauillac</v>
      </c>
      <c r="D59" s="11">
        <v>1200</v>
      </c>
      <c r="E59" s="11">
        <v>1600</v>
      </c>
      <c r="F59" s="1"/>
      <c r="G59" s="1"/>
      <c r="H59" s="1"/>
      <c r="J59" s="1"/>
      <c r="K59" s="1"/>
      <c r="L59" s="1"/>
      <c r="M59" s="1"/>
      <c r="N59" s="1"/>
      <c r="AA59" s="12" t="s">
        <v>57</v>
      </c>
      <c r="AB59" s="13" t="s">
        <v>768</v>
      </c>
    </row>
    <row r="60" spans="1:28" ht="12" customHeight="1" x14ac:dyDescent="0.2">
      <c r="A60" s="3" t="s">
        <v>238</v>
      </c>
      <c r="B60" s="10" t="s">
        <v>41</v>
      </c>
      <c r="C60" s="26" t="str">
        <f t="shared" si="0"/>
        <v>Clos du Marquis, Saint-Julien</v>
      </c>
      <c r="D60" s="11">
        <v>400</v>
      </c>
      <c r="E60" s="11">
        <v>550</v>
      </c>
      <c r="F60" s="1"/>
      <c r="G60" s="1"/>
      <c r="H60" s="1"/>
      <c r="J60" s="1"/>
      <c r="K60" s="1"/>
      <c r="L60" s="1"/>
      <c r="M60" s="1"/>
      <c r="N60" s="1"/>
      <c r="AA60" s="12" t="s">
        <v>513</v>
      </c>
      <c r="AB60" s="13" t="s">
        <v>769</v>
      </c>
    </row>
    <row r="61" spans="1:28" ht="12" customHeight="1" x14ac:dyDescent="0.2">
      <c r="A61" s="3" t="s">
        <v>239</v>
      </c>
      <c r="B61" s="10" t="s">
        <v>42</v>
      </c>
      <c r="C61" s="26" t="str">
        <f t="shared" si="0"/>
        <v>Ducru-Beaucaillou 2eme Cru Classe, Saint-Julien</v>
      </c>
      <c r="D61" s="11">
        <v>800</v>
      </c>
      <c r="E61" s="11">
        <v>1200</v>
      </c>
      <c r="F61" s="1"/>
      <c r="G61" s="1"/>
      <c r="H61" s="1"/>
      <c r="J61" s="1"/>
      <c r="K61" s="1"/>
      <c r="L61" s="1"/>
      <c r="M61" s="1"/>
      <c r="N61" s="1"/>
      <c r="AA61" s="12" t="s">
        <v>123</v>
      </c>
      <c r="AB61" s="13" t="s">
        <v>770</v>
      </c>
    </row>
    <row r="62" spans="1:28" ht="12" customHeight="1" x14ac:dyDescent="0.2">
      <c r="A62" s="3" t="s">
        <v>240</v>
      </c>
      <c r="B62" s="10" t="s">
        <v>42</v>
      </c>
      <c r="C62" s="26" t="str">
        <f t="shared" si="0"/>
        <v>Chateau Gruaud Larose 2eme Cru Classe, Saint-Julien (Halves)</v>
      </c>
      <c r="D62" s="11">
        <v>400</v>
      </c>
      <c r="E62" s="11">
        <v>600</v>
      </c>
      <c r="F62" s="1"/>
      <c r="G62" s="1"/>
      <c r="H62" s="1"/>
      <c r="J62" s="1"/>
      <c r="K62" s="1"/>
      <c r="L62" s="1"/>
      <c r="M62" s="1"/>
      <c r="N62" s="1"/>
      <c r="AA62" s="12" t="s">
        <v>514</v>
      </c>
      <c r="AB62" s="13" t="s">
        <v>771</v>
      </c>
    </row>
    <row r="63" spans="1:28" ht="12" customHeight="1" x14ac:dyDescent="0.2">
      <c r="A63" s="3" t="s">
        <v>241</v>
      </c>
      <c r="B63" s="10" t="s">
        <v>42</v>
      </c>
      <c r="C63" s="26" t="str">
        <f t="shared" si="0"/>
        <v>Les Forts de Latour, Pauillac</v>
      </c>
      <c r="D63" s="11">
        <v>380</v>
      </c>
      <c r="E63" s="11">
        <v>480</v>
      </c>
      <c r="F63" s="1"/>
      <c r="G63" s="1"/>
      <c r="H63" s="1"/>
      <c r="J63" s="1"/>
      <c r="K63" s="1"/>
      <c r="L63" s="1"/>
      <c r="M63" s="1"/>
      <c r="N63" s="1"/>
      <c r="AA63" s="12" t="s">
        <v>57</v>
      </c>
      <c r="AB63" s="13" t="s">
        <v>772</v>
      </c>
    </row>
    <row r="64" spans="1:28" ht="12" customHeight="1" x14ac:dyDescent="0.2">
      <c r="A64" s="3" t="s">
        <v>242</v>
      </c>
      <c r="B64" s="10" t="s">
        <v>42</v>
      </c>
      <c r="C64" s="26" t="str">
        <f t="shared" si="0"/>
        <v>Les Forts de Latour, Pauillac</v>
      </c>
      <c r="D64" s="11">
        <v>750</v>
      </c>
      <c r="E64" s="11">
        <v>950</v>
      </c>
      <c r="F64" s="1"/>
      <c r="G64" s="1"/>
      <c r="H64" s="1"/>
      <c r="J64" s="1"/>
      <c r="K64" s="1"/>
      <c r="L64" s="1"/>
      <c r="M64" s="1"/>
      <c r="N64" s="1"/>
      <c r="AA64" s="12" t="s">
        <v>57</v>
      </c>
      <c r="AB64" s="13" t="s">
        <v>773</v>
      </c>
    </row>
    <row r="65" spans="1:28" ht="12" customHeight="1" x14ac:dyDescent="0.2">
      <c r="A65" s="3" t="s">
        <v>243</v>
      </c>
      <c r="B65" s="10" t="s">
        <v>42</v>
      </c>
      <c r="C65" s="26" t="str">
        <f t="shared" si="0"/>
        <v>Clos du Marquis, Saint-Julien</v>
      </c>
      <c r="D65" s="11">
        <v>400</v>
      </c>
      <c r="E65" s="11">
        <v>550</v>
      </c>
      <c r="F65" s="1"/>
      <c r="G65" s="1"/>
      <c r="H65" s="1"/>
      <c r="J65" s="1"/>
      <c r="K65" s="1"/>
      <c r="L65" s="1"/>
      <c r="M65" s="1"/>
      <c r="N65" s="1"/>
      <c r="AA65" s="12" t="s">
        <v>513</v>
      </c>
      <c r="AB65" s="13" t="s">
        <v>774</v>
      </c>
    </row>
    <row r="66" spans="1:28" ht="12" customHeight="1" x14ac:dyDescent="0.2">
      <c r="A66" s="3" t="s">
        <v>244</v>
      </c>
      <c r="B66" s="10" t="s">
        <v>27</v>
      </c>
      <c r="C66" s="26" t="str">
        <f t="shared" si="0"/>
        <v>Chateau Margaux Premier Cru Classe, Margaux</v>
      </c>
      <c r="D66" s="11">
        <v>500</v>
      </c>
      <c r="E66" s="11">
        <v>700</v>
      </c>
      <c r="F66" s="1"/>
      <c r="G66" s="1"/>
      <c r="H66" s="1"/>
      <c r="J66" s="1"/>
      <c r="K66" s="1"/>
      <c r="L66" s="1"/>
      <c r="M66" s="1"/>
      <c r="N66" s="1"/>
      <c r="AA66" s="12" t="s">
        <v>119</v>
      </c>
      <c r="AB66" s="13" t="s">
        <v>775</v>
      </c>
    </row>
    <row r="67" spans="1:28" ht="12" customHeight="1" x14ac:dyDescent="0.2">
      <c r="A67" s="3" t="s">
        <v>245</v>
      </c>
      <c r="B67" s="10" t="s">
        <v>27</v>
      </c>
      <c r="C67" s="26" t="str">
        <f t="shared" si="0"/>
        <v>Chateau Lafite Rothschild Premier Cru Classe, Pauillac</v>
      </c>
      <c r="D67" s="11">
        <v>500</v>
      </c>
      <c r="E67" s="11">
        <v>700</v>
      </c>
      <c r="F67" s="1"/>
      <c r="G67" s="1"/>
      <c r="H67" s="1"/>
      <c r="J67" s="1"/>
      <c r="K67" s="1"/>
      <c r="L67" s="1"/>
      <c r="M67" s="1"/>
      <c r="N67" s="1"/>
      <c r="AA67" s="12" t="s">
        <v>134</v>
      </c>
      <c r="AB67" s="13" t="s">
        <v>776</v>
      </c>
    </row>
    <row r="68" spans="1:28" ht="12" customHeight="1" x14ac:dyDescent="0.2">
      <c r="A68" s="3" t="s">
        <v>246</v>
      </c>
      <c r="B68" s="10" t="s">
        <v>27</v>
      </c>
      <c r="C68" s="26" t="str">
        <f t="shared" ref="C68:C131" si="1">HYPERLINK(AB68,AA68)</f>
        <v>Chateau Mouton Rothschild Premier Cru Classe, Pauillac</v>
      </c>
      <c r="D68" s="11">
        <v>2600</v>
      </c>
      <c r="E68" s="11">
        <v>3400</v>
      </c>
      <c r="F68" s="1"/>
      <c r="G68" s="1"/>
      <c r="H68" s="1"/>
      <c r="J68" s="1"/>
      <c r="K68" s="1"/>
      <c r="L68" s="1"/>
      <c r="M68" s="1"/>
      <c r="N68" s="1"/>
      <c r="AA68" s="12" t="s">
        <v>120</v>
      </c>
      <c r="AB68" s="13" t="s">
        <v>777</v>
      </c>
    </row>
    <row r="69" spans="1:28" ht="12" customHeight="1" x14ac:dyDescent="0.2">
      <c r="A69" s="3" t="s">
        <v>247</v>
      </c>
      <c r="B69" s="10" t="s">
        <v>27</v>
      </c>
      <c r="C69" s="26" t="str">
        <f t="shared" si="1"/>
        <v>Chateau Haut-Brion Premier Cru Classe, Pessac-Leognan</v>
      </c>
      <c r="D69" s="11">
        <v>500</v>
      </c>
      <c r="E69" s="11">
        <v>700</v>
      </c>
      <c r="F69" s="1"/>
      <c r="G69" s="1"/>
      <c r="H69" s="1"/>
      <c r="J69" s="1"/>
      <c r="K69" s="1"/>
      <c r="L69" s="1"/>
      <c r="M69" s="1"/>
      <c r="N69" s="1"/>
      <c r="AA69" s="12" t="s">
        <v>113</v>
      </c>
      <c r="AB69" s="13" t="s">
        <v>778</v>
      </c>
    </row>
    <row r="70" spans="1:28" ht="12" customHeight="1" x14ac:dyDescent="0.2">
      <c r="A70" s="3" t="s">
        <v>248</v>
      </c>
      <c r="B70" s="10" t="s">
        <v>27</v>
      </c>
      <c r="C70" s="26" t="str">
        <f t="shared" si="1"/>
        <v>Ducru-Beaucaillou 2eme Cru Classe, Saint-Julien</v>
      </c>
      <c r="D70" s="11">
        <v>400</v>
      </c>
      <c r="E70" s="11">
        <v>600</v>
      </c>
      <c r="F70" s="1"/>
      <c r="G70" s="1"/>
      <c r="H70" s="1"/>
      <c r="J70" s="1"/>
      <c r="K70" s="1"/>
      <c r="L70" s="1"/>
      <c r="M70" s="1"/>
      <c r="N70" s="1"/>
      <c r="AA70" s="12" t="s">
        <v>123</v>
      </c>
      <c r="AB70" s="13" t="s">
        <v>779</v>
      </c>
    </row>
    <row r="71" spans="1:28" ht="12" customHeight="1" x14ac:dyDescent="0.2">
      <c r="A71" s="3" t="s">
        <v>249</v>
      </c>
      <c r="B71" s="10" t="s">
        <v>27</v>
      </c>
      <c r="C71" s="26" t="str">
        <f t="shared" si="1"/>
        <v>Ducru-Beaucaillou 2eme Cru Classe, Saint-Julien (Magnum)</v>
      </c>
      <c r="D71" s="11">
        <v>800</v>
      </c>
      <c r="E71" s="11">
        <v>1200</v>
      </c>
      <c r="F71" s="1"/>
      <c r="G71" s="1"/>
      <c r="H71" s="1"/>
      <c r="J71" s="1"/>
      <c r="K71" s="1"/>
      <c r="L71" s="1"/>
      <c r="M71" s="1"/>
      <c r="N71" s="1"/>
      <c r="AA71" s="12" t="s">
        <v>515</v>
      </c>
      <c r="AB71" s="13" t="s">
        <v>780</v>
      </c>
    </row>
    <row r="72" spans="1:28" ht="12" customHeight="1" x14ac:dyDescent="0.2">
      <c r="A72" s="3" t="s">
        <v>250</v>
      </c>
      <c r="B72" s="10" t="s">
        <v>27</v>
      </c>
      <c r="C72" s="26" t="str">
        <f t="shared" si="1"/>
        <v>La Croix Ducru-Beaucaillou, Saint-Julien</v>
      </c>
      <c r="D72" s="11">
        <v>280</v>
      </c>
      <c r="E72" s="11">
        <v>380</v>
      </c>
      <c r="F72" s="1"/>
      <c r="G72" s="1"/>
      <c r="H72" s="1"/>
      <c r="J72" s="1"/>
      <c r="K72" s="1"/>
      <c r="L72" s="1"/>
      <c r="M72" s="1"/>
      <c r="N72" s="1"/>
      <c r="AA72" s="12" t="s">
        <v>516</v>
      </c>
      <c r="AB72" s="13" t="s">
        <v>781</v>
      </c>
    </row>
    <row r="73" spans="1:28" ht="12" customHeight="1" x14ac:dyDescent="0.2">
      <c r="A73" s="3" t="s">
        <v>251</v>
      </c>
      <c r="B73" s="10" t="s">
        <v>133</v>
      </c>
      <c r="C73" s="26" t="str">
        <f t="shared" si="1"/>
        <v>Chateau Mouton Rothschild Premier Cru Classe, Pauillac</v>
      </c>
      <c r="D73" s="11">
        <v>1800</v>
      </c>
      <c r="E73" s="11">
        <v>2200</v>
      </c>
      <c r="F73" s="1"/>
      <c r="G73" s="1"/>
      <c r="H73" s="1"/>
      <c r="J73" s="1"/>
      <c r="K73" s="1"/>
      <c r="L73" s="1"/>
      <c r="M73" s="1"/>
      <c r="N73" s="1"/>
      <c r="AA73" s="12" t="s">
        <v>120</v>
      </c>
      <c r="AB73" s="13" t="s">
        <v>782</v>
      </c>
    </row>
    <row r="74" spans="1:28" ht="12" customHeight="1" x14ac:dyDescent="0.2">
      <c r="A74" s="3" t="s">
        <v>252</v>
      </c>
      <c r="B74" s="10" t="s">
        <v>133</v>
      </c>
      <c r="C74" s="26" t="str">
        <f t="shared" si="1"/>
        <v>Chateau Montrose 2eme Cru Classe, Saint-Estephe</v>
      </c>
      <c r="D74" s="11">
        <v>500</v>
      </c>
      <c r="E74" s="11">
        <v>600</v>
      </c>
      <c r="F74" s="1"/>
      <c r="G74" s="1"/>
      <c r="H74" s="1"/>
      <c r="J74" s="1"/>
      <c r="K74" s="1"/>
      <c r="L74" s="1"/>
      <c r="M74" s="1"/>
      <c r="N74" s="1"/>
      <c r="AA74" s="12" t="s">
        <v>517</v>
      </c>
      <c r="AB74" s="13" t="s">
        <v>783</v>
      </c>
    </row>
    <row r="75" spans="1:28" ht="12" customHeight="1" x14ac:dyDescent="0.2">
      <c r="A75" s="3" t="s">
        <v>253</v>
      </c>
      <c r="B75" s="10" t="s">
        <v>133</v>
      </c>
      <c r="C75" s="26" t="str">
        <f t="shared" si="1"/>
        <v>Chateau Calon Segur 3eme Cru Classe, Saint-Estephe - In Bond</v>
      </c>
      <c r="D75" s="11">
        <v>280</v>
      </c>
      <c r="E75" s="11">
        <v>380</v>
      </c>
      <c r="F75" s="1"/>
      <c r="G75" s="1"/>
      <c r="H75" s="1"/>
      <c r="J75" s="1"/>
      <c r="K75" s="1"/>
      <c r="L75" s="1"/>
      <c r="M75" s="1"/>
      <c r="N75" s="1"/>
      <c r="AA75" s="12" t="s">
        <v>518</v>
      </c>
      <c r="AB75" s="13" t="s">
        <v>784</v>
      </c>
    </row>
    <row r="76" spans="1:28" ht="12" customHeight="1" x14ac:dyDescent="0.2">
      <c r="A76" s="3" t="s">
        <v>254</v>
      </c>
      <c r="B76" s="10" t="s">
        <v>133</v>
      </c>
      <c r="C76" s="26" t="str">
        <f t="shared" si="1"/>
        <v>Chateau Beychevelle 4eme Cru Classe, Saint-Julien</v>
      </c>
      <c r="D76" s="11">
        <v>500</v>
      </c>
      <c r="E76" s="11">
        <v>700</v>
      </c>
      <c r="F76" s="1"/>
      <c r="G76" s="1"/>
      <c r="H76" s="1"/>
      <c r="J76" s="1"/>
      <c r="K76" s="1"/>
      <c r="L76" s="1"/>
      <c r="M76" s="1"/>
      <c r="N76" s="1"/>
      <c r="AA76" s="12" t="s">
        <v>124</v>
      </c>
      <c r="AB76" s="13" t="s">
        <v>785</v>
      </c>
    </row>
    <row r="77" spans="1:28" ht="12" customHeight="1" x14ac:dyDescent="0.2">
      <c r="A77" s="3" t="s">
        <v>255</v>
      </c>
      <c r="B77" s="10" t="s">
        <v>133</v>
      </c>
      <c r="C77" s="26" t="str">
        <f t="shared" si="1"/>
        <v>Les Forts de Latour, Pauillac</v>
      </c>
      <c r="D77" s="11">
        <v>750</v>
      </c>
      <c r="E77" s="11">
        <v>1200</v>
      </c>
      <c r="F77" s="1"/>
      <c r="G77" s="1"/>
      <c r="H77" s="1"/>
      <c r="J77" s="1"/>
      <c r="K77" s="1"/>
      <c r="L77" s="1"/>
      <c r="M77" s="1"/>
      <c r="N77" s="1"/>
      <c r="AA77" s="12" t="s">
        <v>57</v>
      </c>
      <c r="AB77" s="13" t="s">
        <v>786</v>
      </c>
    </row>
    <row r="78" spans="1:28" ht="12" customHeight="1" x14ac:dyDescent="0.2">
      <c r="A78" s="3" t="s">
        <v>256</v>
      </c>
      <c r="B78" s="10" t="s">
        <v>133</v>
      </c>
      <c r="C78" s="26" t="str">
        <f t="shared" si="1"/>
        <v>Les Forts de Latour, Pauillac</v>
      </c>
      <c r="D78" s="11">
        <v>800</v>
      </c>
      <c r="E78" s="11">
        <v>1200</v>
      </c>
      <c r="F78" s="1"/>
      <c r="G78" s="1"/>
      <c r="H78" s="1"/>
      <c r="J78" s="1"/>
      <c r="K78" s="1"/>
      <c r="L78" s="1"/>
      <c r="M78" s="1"/>
      <c r="N78" s="1"/>
      <c r="AA78" s="12" t="s">
        <v>57</v>
      </c>
      <c r="AB78" s="13" t="s">
        <v>787</v>
      </c>
    </row>
    <row r="79" spans="1:28" ht="12" customHeight="1" x14ac:dyDescent="0.2">
      <c r="A79" s="3" t="s">
        <v>257</v>
      </c>
      <c r="B79" s="10" t="s">
        <v>133</v>
      </c>
      <c r="C79" s="26" t="str">
        <f t="shared" si="1"/>
        <v>Chateau Beausejour (Duffau-Lagarrosse) Premier GC Classe B, Saint-Emilion Grand Cru - In Bond</v>
      </c>
      <c r="D79" s="11">
        <v>400</v>
      </c>
      <c r="E79" s="11">
        <v>600</v>
      </c>
      <c r="F79" s="1"/>
      <c r="G79" s="1"/>
      <c r="H79" s="1"/>
      <c r="J79" s="1"/>
      <c r="K79" s="1"/>
      <c r="L79" s="1"/>
      <c r="M79" s="1"/>
      <c r="N79" s="1"/>
      <c r="AA79" s="12" t="s">
        <v>519</v>
      </c>
      <c r="AB79" s="13" t="s">
        <v>788</v>
      </c>
    </row>
    <row r="80" spans="1:28" ht="12" customHeight="1" x14ac:dyDescent="0.2">
      <c r="A80" s="3" t="s">
        <v>258</v>
      </c>
      <c r="B80" s="10" t="s">
        <v>52</v>
      </c>
      <c r="C80" s="26" t="str">
        <f t="shared" si="1"/>
        <v>Chateau Lafite Rothschild Premier Cru Classe, Pauillac</v>
      </c>
      <c r="D80" s="11">
        <v>1300</v>
      </c>
      <c r="E80" s="11">
        <v>1700</v>
      </c>
      <c r="F80" s="1"/>
      <c r="G80" s="1"/>
      <c r="H80" s="1"/>
      <c r="J80" s="1"/>
      <c r="K80" s="1"/>
      <c r="L80" s="1"/>
      <c r="M80" s="1"/>
      <c r="N80" s="1"/>
      <c r="AA80" s="12" t="s">
        <v>134</v>
      </c>
      <c r="AB80" s="13" t="s">
        <v>789</v>
      </c>
    </row>
    <row r="81" spans="1:28" ht="12" customHeight="1" x14ac:dyDescent="0.2">
      <c r="A81" s="3" t="s">
        <v>259</v>
      </c>
      <c r="B81" s="10" t="s">
        <v>52</v>
      </c>
      <c r="C81" s="26" t="str">
        <f t="shared" si="1"/>
        <v>Chateau Latour Premier Cru Classe, Pauillac</v>
      </c>
      <c r="D81" s="11">
        <v>1300</v>
      </c>
      <c r="E81" s="11">
        <v>1700</v>
      </c>
      <c r="F81" s="1"/>
      <c r="G81" s="1"/>
      <c r="H81" s="1"/>
      <c r="J81" s="1"/>
      <c r="K81" s="1"/>
      <c r="L81" s="1"/>
      <c r="M81" s="1"/>
      <c r="N81" s="1"/>
      <c r="AA81" s="12" t="s">
        <v>118</v>
      </c>
      <c r="AB81" s="13" t="s">
        <v>790</v>
      </c>
    </row>
    <row r="82" spans="1:28" ht="12" customHeight="1" x14ac:dyDescent="0.2">
      <c r="A82" s="3" t="s">
        <v>260</v>
      </c>
      <c r="B82" s="10" t="s">
        <v>52</v>
      </c>
      <c r="C82" s="26" t="str">
        <f t="shared" si="1"/>
        <v>Ducru-Beaucaillou 2eme Cru Classe, Saint-Julien</v>
      </c>
      <c r="D82" s="11">
        <v>700</v>
      </c>
      <c r="E82" s="11">
        <v>900</v>
      </c>
      <c r="F82" s="1"/>
      <c r="G82" s="1"/>
      <c r="H82" s="1"/>
      <c r="J82" s="1"/>
      <c r="K82" s="1"/>
      <c r="L82" s="1"/>
      <c r="M82" s="1"/>
      <c r="N82" s="1"/>
      <c r="AA82" s="12" t="s">
        <v>123</v>
      </c>
      <c r="AB82" s="13" t="s">
        <v>791</v>
      </c>
    </row>
    <row r="83" spans="1:28" ht="12" customHeight="1" x14ac:dyDescent="0.2">
      <c r="A83" s="3" t="s">
        <v>261</v>
      </c>
      <c r="B83" s="10" t="s">
        <v>52</v>
      </c>
      <c r="C83" s="26" t="str">
        <f t="shared" si="1"/>
        <v>Les Forts de Latour, Pauillac</v>
      </c>
      <c r="D83" s="11">
        <v>700</v>
      </c>
      <c r="E83" s="11">
        <v>900</v>
      </c>
      <c r="F83" s="1"/>
      <c r="G83" s="1"/>
      <c r="H83" s="1"/>
      <c r="J83" s="1"/>
      <c r="K83" s="1"/>
      <c r="L83" s="1"/>
      <c r="M83" s="1"/>
      <c r="N83" s="1"/>
      <c r="AA83" s="12" t="s">
        <v>57</v>
      </c>
      <c r="AB83" s="13" t="s">
        <v>792</v>
      </c>
    </row>
    <row r="84" spans="1:28" ht="12" customHeight="1" x14ac:dyDescent="0.2">
      <c r="A84" s="3" t="s">
        <v>262</v>
      </c>
      <c r="B84" s="10" t="s">
        <v>52</v>
      </c>
      <c r="C84" s="26" t="str">
        <f t="shared" si="1"/>
        <v>Les Forts de Latour, Pauillac (Halves)</v>
      </c>
      <c r="D84" s="11">
        <v>700</v>
      </c>
      <c r="E84" s="11">
        <v>900</v>
      </c>
      <c r="F84" s="1"/>
      <c r="G84" s="1"/>
      <c r="H84" s="1"/>
      <c r="J84" s="1"/>
      <c r="K84" s="1"/>
      <c r="L84" s="1"/>
      <c r="M84" s="1"/>
      <c r="N84" s="1"/>
      <c r="AA84" s="12" t="s">
        <v>135</v>
      </c>
      <c r="AB84" s="13" t="s">
        <v>793</v>
      </c>
    </row>
    <row r="85" spans="1:28" ht="12" customHeight="1" x14ac:dyDescent="0.2">
      <c r="A85" s="3" t="s">
        <v>263</v>
      </c>
      <c r="B85" s="10" t="s">
        <v>52</v>
      </c>
      <c r="C85" s="26" t="str">
        <f t="shared" si="1"/>
        <v>Les Forts de Latour, Pauillac (Halves)</v>
      </c>
      <c r="D85" s="11">
        <v>700</v>
      </c>
      <c r="E85" s="11">
        <v>900</v>
      </c>
      <c r="F85" s="1"/>
      <c r="G85" s="1"/>
      <c r="H85" s="1"/>
      <c r="J85" s="1"/>
      <c r="K85" s="1"/>
      <c r="L85" s="1"/>
      <c r="M85" s="1"/>
      <c r="N85" s="1"/>
      <c r="AA85" s="12" t="s">
        <v>135</v>
      </c>
      <c r="AB85" s="13" t="s">
        <v>794</v>
      </c>
    </row>
    <row r="86" spans="1:28" ht="12" customHeight="1" x14ac:dyDescent="0.2">
      <c r="A86" s="3" t="s">
        <v>264</v>
      </c>
      <c r="B86" s="10" t="s">
        <v>52</v>
      </c>
      <c r="C86" s="26" t="str">
        <f t="shared" si="1"/>
        <v>Les Forts de Latour, Pauillac (Magnums)</v>
      </c>
      <c r="D86" s="11">
        <v>700</v>
      </c>
      <c r="E86" s="11">
        <v>900</v>
      </c>
      <c r="F86" s="1"/>
      <c r="G86" s="1"/>
      <c r="H86" s="1"/>
      <c r="J86" s="1"/>
      <c r="K86" s="1"/>
      <c r="L86" s="1"/>
      <c r="M86" s="1"/>
      <c r="N86" s="1"/>
      <c r="AA86" s="12" t="s">
        <v>125</v>
      </c>
      <c r="AB86" s="13" t="s">
        <v>795</v>
      </c>
    </row>
    <row r="87" spans="1:28" ht="12" customHeight="1" x14ac:dyDescent="0.2">
      <c r="A87" s="3" t="s">
        <v>265</v>
      </c>
      <c r="B87" s="10" t="s">
        <v>52</v>
      </c>
      <c r="C87" s="26" t="str">
        <f t="shared" si="1"/>
        <v>Chateau Magdelaine Premier Grand Cru Classe B, Saint-Emilion Grand Cru - In Bond</v>
      </c>
      <c r="D87" s="11">
        <v>500</v>
      </c>
      <c r="E87" s="11">
        <v>700</v>
      </c>
      <c r="F87" s="1"/>
      <c r="G87" s="1"/>
      <c r="H87" s="1"/>
      <c r="J87" s="1"/>
      <c r="K87" s="1"/>
      <c r="L87" s="1"/>
      <c r="M87" s="1"/>
      <c r="N87" s="1"/>
      <c r="AA87" s="12" t="s">
        <v>520</v>
      </c>
      <c r="AB87" s="13" t="s">
        <v>796</v>
      </c>
    </row>
    <row r="88" spans="1:28" ht="12" customHeight="1" x14ac:dyDescent="0.2">
      <c r="A88" s="3" t="s">
        <v>266</v>
      </c>
      <c r="B88" s="10" t="s">
        <v>52</v>
      </c>
      <c r="C88" s="26" t="str">
        <f t="shared" si="1"/>
        <v>Vieux Chateau Certan, Pomerol</v>
      </c>
      <c r="D88" s="11">
        <v>800</v>
      </c>
      <c r="E88" s="11">
        <v>1100</v>
      </c>
      <c r="F88" s="1"/>
      <c r="G88" s="1"/>
      <c r="H88" s="1"/>
      <c r="J88" s="1"/>
      <c r="K88" s="1"/>
      <c r="L88" s="1"/>
      <c r="M88" s="1"/>
      <c r="N88" s="1"/>
      <c r="AA88" s="12" t="s">
        <v>127</v>
      </c>
      <c r="AB88" s="13" t="s">
        <v>797</v>
      </c>
    </row>
    <row r="89" spans="1:28" ht="12" customHeight="1" x14ac:dyDescent="0.2">
      <c r="A89" s="3" t="s">
        <v>267</v>
      </c>
      <c r="B89" s="10" t="s">
        <v>44</v>
      </c>
      <c r="C89" s="26" t="str">
        <f t="shared" si="1"/>
        <v>Chateau Lagrange 3eme Cru Classe, Saint-Julien</v>
      </c>
      <c r="D89" s="11">
        <v>500</v>
      </c>
      <c r="E89" s="11">
        <v>700</v>
      </c>
      <c r="F89" s="1"/>
      <c r="G89" s="1"/>
      <c r="H89" s="1"/>
      <c r="J89" s="1"/>
      <c r="K89" s="1"/>
      <c r="L89" s="1"/>
      <c r="M89" s="1"/>
      <c r="N89" s="1"/>
      <c r="AA89" s="12" t="s">
        <v>512</v>
      </c>
      <c r="AB89" s="13" t="s">
        <v>798</v>
      </c>
    </row>
    <row r="90" spans="1:28" ht="12" customHeight="1" x14ac:dyDescent="0.2">
      <c r="A90" s="3" t="s">
        <v>268</v>
      </c>
      <c r="B90" s="10" t="s">
        <v>44</v>
      </c>
      <c r="C90" s="26" t="str">
        <f t="shared" si="1"/>
        <v>Chateau Talbot 4eme Cru Classe, Saint-Julien</v>
      </c>
      <c r="D90" s="11">
        <v>240</v>
      </c>
      <c r="E90" s="11">
        <v>320</v>
      </c>
      <c r="F90" s="1"/>
      <c r="G90" s="1"/>
      <c r="H90" s="1"/>
      <c r="J90" s="1"/>
      <c r="K90" s="1"/>
      <c r="L90" s="1"/>
      <c r="M90" s="1"/>
      <c r="N90" s="1"/>
      <c r="AA90" s="12" t="s">
        <v>521</v>
      </c>
      <c r="AB90" s="13" t="s">
        <v>799</v>
      </c>
    </row>
    <row r="91" spans="1:28" ht="12" customHeight="1" x14ac:dyDescent="0.2">
      <c r="A91" s="3" t="s">
        <v>269</v>
      </c>
      <c r="B91" s="10" t="s">
        <v>44</v>
      </c>
      <c r="C91" s="26" t="str">
        <f t="shared" si="1"/>
        <v>Les Forts de Latour, Pauillac (Magnums)</v>
      </c>
      <c r="D91" s="11">
        <v>800</v>
      </c>
      <c r="E91" s="11">
        <v>1200</v>
      </c>
      <c r="F91" s="1"/>
      <c r="G91" s="1"/>
      <c r="H91" s="1"/>
      <c r="J91" s="1"/>
      <c r="K91" s="1"/>
      <c r="L91" s="1"/>
      <c r="M91" s="1"/>
      <c r="N91" s="1"/>
      <c r="AA91" s="12" t="s">
        <v>125</v>
      </c>
      <c r="AB91" s="13" t="s">
        <v>800</v>
      </c>
    </row>
    <row r="92" spans="1:28" ht="12" customHeight="1" x14ac:dyDescent="0.2">
      <c r="A92" s="3" t="s">
        <v>270</v>
      </c>
      <c r="B92" s="10" t="s">
        <v>44</v>
      </c>
      <c r="C92" s="26" t="str">
        <f t="shared" si="1"/>
        <v>Clos du Marquis, Saint-Julien</v>
      </c>
      <c r="D92" s="11">
        <v>340</v>
      </c>
      <c r="E92" s="11">
        <v>440</v>
      </c>
      <c r="F92" s="1"/>
      <c r="G92" s="1"/>
      <c r="H92" s="1"/>
      <c r="J92" s="1"/>
      <c r="K92" s="1"/>
      <c r="L92" s="1"/>
      <c r="M92" s="1"/>
      <c r="N92" s="1"/>
      <c r="AA92" s="12" t="s">
        <v>513</v>
      </c>
      <c r="AB92" s="13" t="s">
        <v>801</v>
      </c>
    </row>
    <row r="93" spans="1:28" ht="12" customHeight="1" x14ac:dyDescent="0.2">
      <c r="A93" s="3" t="s">
        <v>271</v>
      </c>
      <c r="B93" s="10" t="s">
        <v>44</v>
      </c>
      <c r="C93" s="26" t="str">
        <f t="shared" si="1"/>
        <v>Chateau Vieux Clos St Emilion, Saint-Emilion Grand Cru</v>
      </c>
      <c r="D93" s="11">
        <v>140</v>
      </c>
      <c r="E93" s="11">
        <v>180</v>
      </c>
      <c r="F93" s="1"/>
      <c r="G93" s="1"/>
      <c r="H93" s="1"/>
      <c r="J93" s="1"/>
      <c r="K93" s="1"/>
      <c r="L93" s="1"/>
      <c r="M93" s="1"/>
      <c r="N93" s="1"/>
      <c r="AA93" s="12" t="s">
        <v>136</v>
      </c>
      <c r="AB93" s="13" t="s">
        <v>802</v>
      </c>
    </row>
    <row r="94" spans="1:28" ht="12" customHeight="1" x14ac:dyDescent="0.2">
      <c r="A94" s="3" t="s">
        <v>272</v>
      </c>
      <c r="B94" s="10" t="s">
        <v>44</v>
      </c>
      <c r="C94" s="26" t="str">
        <f t="shared" si="1"/>
        <v>Chateau Vieux Clos St Emilion, Saint-Emilion Grand Cru</v>
      </c>
      <c r="D94" s="11">
        <v>140</v>
      </c>
      <c r="E94" s="11">
        <v>180</v>
      </c>
      <c r="F94" s="1"/>
      <c r="G94" s="1"/>
      <c r="H94" s="1"/>
      <c r="J94" s="1"/>
      <c r="K94" s="1"/>
      <c r="L94" s="1"/>
      <c r="M94" s="1"/>
      <c r="N94" s="1"/>
      <c r="AA94" s="12" t="s">
        <v>136</v>
      </c>
      <c r="AB94" s="13" t="s">
        <v>803</v>
      </c>
    </row>
    <row r="95" spans="1:28" ht="12" customHeight="1" x14ac:dyDescent="0.2">
      <c r="A95" s="3" t="s">
        <v>273</v>
      </c>
      <c r="B95" s="10" t="s">
        <v>44</v>
      </c>
      <c r="C95" s="26" t="str">
        <f t="shared" si="1"/>
        <v>Vieux Chateau Certan, Pomerol</v>
      </c>
      <c r="D95" s="11">
        <v>600</v>
      </c>
      <c r="E95" s="11">
        <v>800</v>
      </c>
      <c r="F95" s="1"/>
      <c r="G95" s="1"/>
      <c r="H95" s="1"/>
      <c r="J95" s="1"/>
      <c r="K95" s="1"/>
      <c r="L95" s="1"/>
      <c r="M95" s="1"/>
      <c r="N95" s="1"/>
      <c r="AA95" s="12" t="s">
        <v>127</v>
      </c>
      <c r="AB95" s="13" t="s">
        <v>804</v>
      </c>
    </row>
    <row r="96" spans="1:28" ht="12" customHeight="1" x14ac:dyDescent="0.2">
      <c r="A96" s="3" t="s">
        <v>274</v>
      </c>
      <c r="B96" s="10" t="s">
        <v>31</v>
      </c>
      <c r="C96" s="26" t="str">
        <f t="shared" si="1"/>
        <v>Chateau d'Armailhac 5eme Cru Classe, Pauillac - In Bond</v>
      </c>
      <c r="D96" s="11">
        <v>380</v>
      </c>
      <c r="E96" s="11">
        <v>480</v>
      </c>
      <c r="F96" s="1"/>
      <c r="G96" s="1"/>
      <c r="H96" s="1"/>
      <c r="J96" s="1"/>
      <c r="K96" s="1"/>
      <c r="L96" s="1"/>
      <c r="M96" s="1"/>
      <c r="N96" s="1"/>
      <c r="AA96" s="12" t="s">
        <v>522</v>
      </c>
      <c r="AB96" s="13" t="s">
        <v>805</v>
      </c>
    </row>
    <row r="97" spans="1:28" ht="12" customHeight="1" x14ac:dyDescent="0.2">
      <c r="A97" s="3" t="s">
        <v>275</v>
      </c>
      <c r="B97" s="10" t="s">
        <v>31</v>
      </c>
      <c r="C97" s="26" t="str">
        <f t="shared" si="1"/>
        <v>Clos Fourtet Premier Grand Cru Classe B, Saint-Emilion Grand Cru - In Bond</v>
      </c>
      <c r="D97" s="11">
        <v>460</v>
      </c>
      <c r="E97" s="11">
        <v>650</v>
      </c>
      <c r="F97" s="1"/>
      <c r="G97" s="1"/>
      <c r="H97" s="1"/>
      <c r="J97" s="1"/>
      <c r="K97" s="1"/>
      <c r="L97" s="1"/>
      <c r="M97" s="1"/>
      <c r="N97" s="1"/>
      <c r="AA97" s="12" t="s">
        <v>523</v>
      </c>
      <c r="AB97" s="13" t="s">
        <v>806</v>
      </c>
    </row>
    <row r="98" spans="1:28" ht="12" customHeight="1" x14ac:dyDescent="0.2">
      <c r="A98" s="3" t="s">
        <v>276</v>
      </c>
      <c r="B98" s="10" t="s">
        <v>45</v>
      </c>
      <c r="C98" s="26" t="str">
        <f t="shared" si="1"/>
        <v>Chateau Rauzan-Segla 2eme Cru Classe, Margaux</v>
      </c>
      <c r="D98" s="11">
        <v>400</v>
      </c>
      <c r="E98" s="11">
        <v>600</v>
      </c>
      <c r="F98" s="1"/>
      <c r="G98" s="1"/>
      <c r="H98" s="1"/>
      <c r="J98" s="1"/>
      <c r="K98" s="1"/>
      <c r="L98" s="1"/>
      <c r="M98" s="1"/>
      <c r="N98" s="1"/>
      <c r="AA98" s="12" t="s">
        <v>524</v>
      </c>
      <c r="AB98" s="13" t="s">
        <v>807</v>
      </c>
    </row>
    <row r="99" spans="1:28" ht="12" customHeight="1" x14ac:dyDescent="0.2">
      <c r="A99" s="3" t="s">
        <v>277</v>
      </c>
      <c r="B99" s="10" t="s">
        <v>45</v>
      </c>
      <c r="C99" s="26" t="str">
        <f t="shared" si="1"/>
        <v>Mathilde, Chateau La Fleur Morange, Saint-Emilion - In Bond</v>
      </c>
      <c r="D99" s="11">
        <v>100</v>
      </c>
      <c r="E99" s="11">
        <v>150</v>
      </c>
      <c r="F99" s="1"/>
      <c r="G99" s="1"/>
      <c r="H99" s="1"/>
      <c r="J99" s="1"/>
      <c r="K99" s="1"/>
      <c r="L99" s="1"/>
      <c r="M99" s="1"/>
      <c r="N99" s="1"/>
      <c r="AA99" s="12" t="s">
        <v>140</v>
      </c>
      <c r="AB99" s="13" t="s">
        <v>808</v>
      </c>
    </row>
    <row r="100" spans="1:28" ht="12" customHeight="1" x14ac:dyDescent="0.2">
      <c r="A100" s="3" t="s">
        <v>278</v>
      </c>
      <c r="B100" s="10" t="s">
        <v>45</v>
      </c>
      <c r="C100" s="26" t="str">
        <f t="shared" si="1"/>
        <v>Mathilde, Chateau La Fleur Morange, Saint-Emilion - In Bond</v>
      </c>
      <c r="D100" s="11">
        <v>100</v>
      </c>
      <c r="E100" s="11">
        <v>150</v>
      </c>
      <c r="F100" s="1"/>
      <c r="G100" s="1"/>
      <c r="H100" s="1"/>
      <c r="J100" s="1"/>
      <c r="K100" s="1"/>
      <c r="L100" s="1"/>
      <c r="M100" s="1"/>
      <c r="N100" s="1"/>
      <c r="AA100" s="12" t="s">
        <v>140</v>
      </c>
      <c r="AB100" s="13" t="s">
        <v>809</v>
      </c>
    </row>
    <row r="101" spans="1:28" ht="12" customHeight="1" x14ac:dyDescent="0.2">
      <c r="A101" s="3" t="s">
        <v>279</v>
      </c>
      <c r="B101" s="10" t="s">
        <v>35</v>
      </c>
      <c r="C101" s="26" t="str">
        <f t="shared" si="1"/>
        <v>Chateau Montrose 2eme Cru Classe, Saint-Estephe - In Bond</v>
      </c>
      <c r="D101" s="11">
        <v>260</v>
      </c>
      <c r="E101" s="11">
        <v>320</v>
      </c>
      <c r="F101" s="1"/>
      <c r="G101" s="1"/>
      <c r="H101" s="1"/>
      <c r="J101" s="1"/>
      <c r="K101" s="1"/>
      <c r="L101" s="1"/>
      <c r="M101" s="1"/>
      <c r="N101" s="1"/>
      <c r="AA101" s="12" t="s">
        <v>525</v>
      </c>
      <c r="AB101" s="13" t="s">
        <v>810</v>
      </c>
    </row>
    <row r="102" spans="1:28" ht="12" customHeight="1" x14ac:dyDescent="0.2">
      <c r="A102" s="3" t="s">
        <v>280</v>
      </c>
      <c r="B102" s="10" t="s">
        <v>35</v>
      </c>
      <c r="C102" s="26" t="str">
        <f t="shared" si="1"/>
        <v>Les Forts de Latour, Pauillac (Halves)</v>
      </c>
      <c r="D102" s="11">
        <v>650</v>
      </c>
      <c r="E102" s="11">
        <v>850</v>
      </c>
      <c r="F102" s="1"/>
      <c r="G102" s="1"/>
      <c r="H102" s="1"/>
      <c r="J102" s="1"/>
      <c r="K102" s="1"/>
      <c r="L102" s="1"/>
      <c r="M102" s="1"/>
      <c r="N102" s="1"/>
      <c r="AA102" s="12" t="s">
        <v>135</v>
      </c>
      <c r="AB102" s="13" t="s">
        <v>811</v>
      </c>
    </row>
    <row r="103" spans="1:28" ht="12" customHeight="1" x14ac:dyDescent="0.2">
      <c r="A103" s="3" t="s">
        <v>281</v>
      </c>
      <c r="B103" s="10" t="s">
        <v>35</v>
      </c>
      <c r="C103" s="26" t="str">
        <f t="shared" si="1"/>
        <v>Les Forts de Latour, Pauillac (Magnums)</v>
      </c>
      <c r="D103" s="11">
        <v>650</v>
      </c>
      <c r="E103" s="11">
        <v>850</v>
      </c>
      <c r="F103" s="1"/>
      <c r="G103" s="1"/>
      <c r="H103" s="1"/>
      <c r="J103" s="1"/>
      <c r="K103" s="1"/>
      <c r="L103" s="1"/>
      <c r="M103" s="1"/>
      <c r="N103" s="1"/>
      <c r="AA103" s="12" t="s">
        <v>125</v>
      </c>
      <c r="AB103" s="13" t="s">
        <v>812</v>
      </c>
    </row>
    <row r="104" spans="1:28" ht="12" customHeight="1" x14ac:dyDescent="0.2">
      <c r="A104" s="3" t="s">
        <v>282</v>
      </c>
      <c r="B104" s="10" t="s">
        <v>47</v>
      </c>
      <c r="C104" s="26" t="str">
        <f t="shared" si="1"/>
        <v>Chateau Rauzan-Segla 2eme Cru Classe, Margaux</v>
      </c>
      <c r="D104" s="11">
        <v>750</v>
      </c>
      <c r="E104" s="11">
        <v>950</v>
      </c>
      <c r="F104" s="1"/>
      <c r="G104" s="1"/>
      <c r="H104" s="1"/>
      <c r="J104" s="1"/>
      <c r="K104" s="1"/>
      <c r="L104" s="1"/>
      <c r="M104" s="1"/>
      <c r="N104" s="1"/>
      <c r="AA104" s="12" t="s">
        <v>524</v>
      </c>
      <c r="AB104" s="13" t="s">
        <v>813</v>
      </c>
    </row>
    <row r="105" spans="1:28" ht="12" customHeight="1" x14ac:dyDescent="0.2">
      <c r="A105" s="3" t="s">
        <v>283</v>
      </c>
      <c r="B105" s="10" t="s">
        <v>47</v>
      </c>
      <c r="C105" s="26" t="str">
        <f t="shared" si="1"/>
        <v>Chateau Rauzan-Segla 2eme Cru Classe, Margaux (Magnums)</v>
      </c>
      <c r="D105" s="11">
        <v>750</v>
      </c>
      <c r="E105" s="11">
        <v>950</v>
      </c>
      <c r="F105" s="1"/>
      <c r="G105" s="1"/>
      <c r="H105" s="1"/>
      <c r="J105" s="1"/>
      <c r="K105" s="1"/>
      <c r="L105" s="1"/>
      <c r="M105" s="1"/>
      <c r="N105" s="1"/>
      <c r="AA105" s="12" t="s">
        <v>526</v>
      </c>
      <c r="AB105" s="13" t="s">
        <v>814</v>
      </c>
    </row>
    <row r="106" spans="1:28" ht="12" customHeight="1" x14ac:dyDescent="0.2">
      <c r="A106" s="3" t="s">
        <v>284</v>
      </c>
      <c r="B106" s="10" t="s">
        <v>47</v>
      </c>
      <c r="C106" s="26" t="str">
        <f t="shared" si="1"/>
        <v>Chateau Lagrange 3eme Cru Classe, Saint-Julien</v>
      </c>
      <c r="D106" s="11">
        <v>460</v>
      </c>
      <c r="E106" s="11">
        <v>650</v>
      </c>
      <c r="F106" s="1"/>
      <c r="G106" s="1"/>
      <c r="H106" s="1"/>
      <c r="J106" s="1"/>
      <c r="K106" s="1"/>
      <c r="L106" s="1"/>
      <c r="M106" s="1"/>
      <c r="N106" s="1"/>
      <c r="AA106" s="12" t="s">
        <v>512</v>
      </c>
      <c r="AB106" s="13" t="s">
        <v>815</v>
      </c>
    </row>
    <row r="107" spans="1:28" ht="12" customHeight="1" x14ac:dyDescent="0.2">
      <c r="A107" s="3" t="s">
        <v>285</v>
      </c>
      <c r="B107" s="10" t="s">
        <v>47</v>
      </c>
      <c r="C107" s="26" t="str">
        <f t="shared" si="1"/>
        <v>Chateau Beychevelle 4eme Cru Classe, Saint-Julien</v>
      </c>
      <c r="D107" s="11">
        <v>600</v>
      </c>
      <c r="E107" s="11">
        <v>800</v>
      </c>
      <c r="F107" s="1"/>
      <c r="G107" s="1"/>
      <c r="H107" s="1"/>
      <c r="J107" s="1"/>
      <c r="K107" s="1"/>
      <c r="L107" s="1"/>
      <c r="M107" s="1"/>
      <c r="N107" s="1"/>
      <c r="AA107" s="12" t="s">
        <v>124</v>
      </c>
      <c r="AB107" s="13" t="s">
        <v>816</v>
      </c>
    </row>
    <row r="108" spans="1:28" ht="12" customHeight="1" x14ac:dyDescent="0.2">
      <c r="A108" s="3" t="s">
        <v>286</v>
      </c>
      <c r="B108" s="10" t="s">
        <v>47</v>
      </c>
      <c r="C108" s="26" t="str">
        <f t="shared" si="1"/>
        <v>Chateau Talbot 4eme Cru Classe, Saint-Julien</v>
      </c>
      <c r="D108" s="11">
        <v>400</v>
      </c>
      <c r="E108" s="11">
        <v>500</v>
      </c>
      <c r="F108" s="1"/>
      <c r="G108" s="1"/>
      <c r="H108" s="1"/>
      <c r="J108" s="1"/>
      <c r="K108" s="1"/>
      <c r="L108" s="1"/>
      <c r="M108" s="1"/>
      <c r="N108" s="1"/>
      <c r="AA108" s="12" t="s">
        <v>521</v>
      </c>
      <c r="AB108" s="13" t="s">
        <v>817</v>
      </c>
    </row>
    <row r="109" spans="1:28" ht="12" customHeight="1" x14ac:dyDescent="0.2">
      <c r="A109" s="3" t="s">
        <v>287</v>
      </c>
      <c r="B109" s="10" t="s">
        <v>47</v>
      </c>
      <c r="C109" s="26" t="str">
        <f t="shared" si="1"/>
        <v>La Croix Ducru-Beaucaillou, Saint-Julien</v>
      </c>
      <c r="D109" s="11">
        <v>140</v>
      </c>
      <c r="E109" s="11">
        <v>240</v>
      </c>
      <c r="F109" s="1"/>
      <c r="G109" s="1"/>
      <c r="H109" s="1"/>
      <c r="J109" s="1"/>
      <c r="K109" s="1"/>
      <c r="L109" s="1"/>
      <c r="M109" s="1"/>
      <c r="N109" s="1"/>
      <c r="AA109" s="12" t="s">
        <v>516</v>
      </c>
      <c r="AB109" s="13" t="s">
        <v>818</v>
      </c>
    </row>
    <row r="110" spans="1:28" ht="12" customHeight="1" x14ac:dyDescent="0.2">
      <c r="A110" s="3" t="s">
        <v>288</v>
      </c>
      <c r="B110" s="10" t="s">
        <v>47</v>
      </c>
      <c r="C110" s="26" t="str">
        <f t="shared" si="1"/>
        <v>Clos du Marquis, Saint-Julien</v>
      </c>
      <c r="D110" s="11">
        <v>400</v>
      </c>
      <c r="E110" s="11">
        <v>550</v>
      </c>
      <c r="F110" s="1"/>
      <c r="G110" s="1"/>
      <c r="H110" s="1"/>
      <c r="J110" s="1"/>
      <c r="K110" s="1"/>
      <c r="L110" s="1"/>
      <c r="M110" s="1"/>
      <c r="N110" s="1"/>
      <c r="AA110" s="12" t="s">
        <v>513</v>
      </c>
      <c r="AB110" s="13" t="s">
        <v>819</v>
      </c>
    </row>
    <row r="111" spans="1:28" ht="12" customHeight="1" x14ac:dyDescent="0.2">
      <c r="A111" s="3" t="s">
        <v>289</v>
      </c>
      <c r="B111" s="10" t="s">
        <v>47</v>
      </c>
      <c r="C111" s="26" t="str">
        <f t="shared" si="1"/>
        <v>Segla, Margaux</v>
      </c>
      <c r="D111" s="11">
        <v>280</v>
      </c>
      <c r="E111" s="11">
        <v>380</v>
      </c>
      <c r="F111" s="1"/>
      <c r="G111" s="1"/>
      <c r="H111" s="1"/>
      <c r="J111" s="1"/>
      <c r="K111" s="1"/>
      <c r="L111" s="1"/>
      <c r="M111" s="1"/>
      <c r="N111" s="1"/>
      <c r="AA111" s="12" t="s">
        <v>527</v>
      </c>
      <c r="AB111" s="13" t="s">
        <v>820</v>
      </c>
    </row>
    <row r="112" spans="1:28" ht="12" customHeight="1" x14ac:dyDescent="0.2">
      <c r="A112" s="3" t="s">
        <v>290</v>
      </c>
      <c r="B112" s="10" t="s">
        <v>47</v>
      </c>
      <c r="C112" s="26" t="str">
        <f t="shared" si="1"/>
        <v>Chateau Petit-Village, Pomerol - In Bond</v>
      </c>
      <c r="D112" s="11">
        <v>260</v>
      </c>
      <c r="E112" s="11">
        <v>360</v>
      </c>
      <c r="F112" s="1"/>
      <c r="G112" s="1"/>
      <c r="H112" s="1"/>
      <c r="J112" s="1"/>
      <c r="K112" s="1"/>
      <c r="L112" s="1"/>
      <c r="M112" s="1"/>
      <c r="N112" s="1"/>
      <c r="AA112" s="12" t="s">
        <v>528</v>
      </c>
      <c r="AB112" s="13" t="s">
        <v>821</v>
      </c>
    </row>
    <row r="113" spans="1:28" ht="12" customHeight="1" x14ac:dyDescent="0.2">
      <c r="A113" s="3" t="s">
        <v>291</v>
      </c>
      <c r="B113" s="10" t="s">
        <v>53</v>
      </c>
      <c r="C113" s="26" t="str">
        <f t="shared" si="1"/>
        <v>Chateau Rauzan-Segla 2eme Cru Classe, Margaux</v>
      </c>
      <c r="D113" s="11">
        <v>600</v>
      </c>
      <c r="E113" s="11">
        <v>800</v>
      </c>
      <c r="F113" s="1"/>
      <c r="G113" s="1"/>
      <c r="H113" s="1"/>
      <c r="J113" s="1"/>
      <c r="K113" s="1"/>
      <c r="L113" s="1"/>
      <c r="M113" s="1"/>
      <c r="N113" s="1"/>
      <c r="AA113" s="12" t="s">
        <v>524</v>
      </c>
      <c r="AB113" s="13" t="s">
        <v>822</v>
      </c>
    </row>
    <row r="114" spans="1:28" ht="12" customHeight="1" x14ac:dyDescent="0.2">
      <c r="A114" s="3" t="s">
        <v>292</v>
      </c>
      <c r="B114" s="10" t="s">
        <v>53</v>
      </c>
      <c r="C114" s="26" t="str">
        <f t="shared" si="1"/>
        <v>Chateau Beychevelle 4eme Cru Classe, Saint-Julien</v>
      </c>
      <c r="D114" s="11">
        <v>650</v>
      </c>
      <c r="E114" s="11">
        <v>850</v>
      </c>
      <c r="F114" s="1"/>
      <c r="G114" s="1"/>
      <c r="H114" s="1"/>
      <c r="J114" s="1"/>
      <c r="K114" s="1"/>
      <c r="L114" s="1"/>
      <c r="M114" s="1"/>
      <c r="N114" s="1"/>
      <c r="AA114" s="12" t="s">
        <v>124</v>
      </c>
      <c r="AB114" s="13" t="s">
        <v>823</v>
      </c>
    </row>
    <row r="115" spans="1:28" ht="12" customHeight="1" x14ac:dyDescent="0.2">
      <c r="A115" s="3" t="s">
        <v>293</v>
      </c>
      <c r="B115" s="10" t="s">
        <v>53</v>
      </c>
      <c r="C115" s="26" t="str">
        <f t="shared" si="1"/>
        <v>Chateau Talbot 4eme Cru Classe, Saint-Julien</v>
      </c>
      <c r="D115" s="11">
        <v>500</v>
      </c>
      <c r="E115" s="11">
        <v>600</v>
      </c>
      <c r="F115" s="1"/>
      <c r="G115" s="1"/>
      <c r="H115" s="1"/>
      <c r="J115" s="1"/>
      <c r="K115" s="1"/>
      <c r="L115" s="1"/>
      <c r="M115" s="1"/>
      <c r="N115" s="1"/>
      <c r="AA115" s="12" t="s">
        <v>521</v>
      </c>
      <c r="AB115" s="13" t="s">
        <v>824</v>
      </c>
    </row>
    <row r="116" spans="1:28" ht="12" customHeight="1" x14ac:dyDescent="0.2">
      <c r="A116" s="3" t="s">
        <v>294</v>
      </c>
      <c r="B116" s="10" t="s">
        <v>53</v>
      </c>
      <c r="C116" s="26" t="str">
        <f t="shared" si="1"/>
        <v>Chateau Talbot 4eme Cru Classe, Saint-Julien (Magnums)</v>
      </c>
      <c r="D116" s="11">
        <v>400</v>
      </c>
      <c r="E116" s="11">
        <v>600</v>
      </c>
      <c r="F116" s="1"/>
      <c r="G116" s="1"/>
      <c r="H116" s="1"/>
      <c r="J116" s="1"/>
      <c r="K116" s="1"/>
      <c r="L116" s="1"/>
      <c r="M116" s="1"/>
      <c r="N116" s="1"/>
      <c r="AA116" s="12" t="s">
        <v>529</v>
      </c>
      <c r="AB116" s="13" t="s">
        <v>825</v>
      </c>
    </row>
    <row r="117" spans="1:28" ht="12" customHeight="1" x14ac:dyDescent="0.2">
      <c r="A117" s="3" t="s">
        <v>295</v>
      </c>
      <c r="B117" s="10" t="s">
        <v>53</v>
      </c>
      <c r="C117" s="26" t="str">
        <f t="shared" si="1"/>
        <v>Chateau Talbot 4eme Cru Classe, Saint-Julien (Double Magnum)</v>
      </c>
      <c r="D117" s="11">
        <v>140</v>
      </c>
      <c r="E117" s="11">
        <v>180</v>
      </c>
      <c r="F117" s="1"/>
      <c r="G117" s="1"/>
      <c r="H117" s="1"/>
      <c r="J117" s="1"/>
      <c r="K117" s="1"/>
      <c r="L117" s="1"/>
      <c r="M117" s="1"/>
      <c r="N117" s="1"/>
      <c r="AA117" s="12" t="s">
        <v>530</v>
      </c>
      <c r="AB117" s="13" t="s">
        <v>826</v>
      </c>
    </row>
    <row r="118" spans="1:28" ht="12" customHeight="1" x14ac:dyDescent="0.2">
      <c r="A118" s="3" t="s">
        <v>296</v>
      </c>
      <c r="B118" s="10" t="s">
        <v>53</v>
      </c>
      <c r="C118" s="26" t="str">
        <f t="shared" si="1"/>
        <v>Duluc de Branaire-Ducru, Chateau Branaire-Ducru, Saint-Julien</v>
      </c>
      <c r="D118" s="11">
        <v>100</v>
      </c>
      <c r="E118" s="11">
        <v>150</v>
      </c>
      <c r="F118" s="1"/>
      <c r="G118" s="1"/>
      <c r="H118" s="1"/>
      <c r="J118" s="1"/>
      <c r="K118" s="1"/>
      <c r="L118" s="1"/>
      <c r="M118" s="1"/>
      <c r="N118" s="1"/>
      <c r="AA118" s="12" t="s">
        <v>531</v>
      </c>
      <c r="AB118" s="13" t="s">
        <v>827</v>
      </c>
    </row>
    <row r="119" spans="1:28" ht="12" customHeight="1" x14ac:dyDescent="0.2">
      <c r="A119" s="3" t="s">
        <v>297</v>
      </c>
      <c r="B119" s="10" t="s">
        <v>53</v>
      </c>
      <c r="C119" s="26" t="str">
        <f t="shared" si="1"/>
        <v>Segla, Margaux (Magnums)</v>
      </c>
      <c r="D119" s="11">
        <v>360</v>
      </c>
      <c r="E119" s="11">
        <v>460</v>
      </c>
      <c r="F119" s="1"/>
      <c r="G119" s="1"/>
      <c r="H119" s="1"/>
      <c r="J119" s="1"/>
      <c r="K119" s="1"/>
      <c r="L119" s="1"/>
      <c r="M119" s="1"/>
      <c r="N119" s="1"/>
      <c r="AA119" s="12" t="s">
        <v>532</v>
      </c>
      <c r="AB119" s="13" t="s">
        <v>828</v>
      </c>
    </row>
    <row r="120" spans="1:28" ht="12" customHeight="1" x14ac:dyDescent="0.2">
      <c r="A120" s="3" t="s">
        <v>298</v>
      </c>
      <c r="B120" s="10" t="s">
        <v>54</v>
      </c>
      <c r="C120" s="26" t="str">
        <f t="shared" si="1"/>
        <v>Chateau Beychevelle 4eme Cru Classe, Saint-Julien</v>
      </c>
      <c r="D120" s="11">
        <v>500</v>
      </c>
      <c r="E120" s="11">
        <v>700</v>
      </c>
      <c r="AA120" s="13" t="s">
        <v>124</v>
      </c>
      <c r="AB120" s="13" t="s">
        <v>829</v>
      </c>
    </row>
    <row r="121" spans="1:28" ht="12" customHeight="1" x14ac:dyDescent="0.2">
      <c r="A121" s="3" t="s">
        <v>299</v>
      </c>
      <c r="B121" s="10" t="s">
        <v>24</v>
      </c>
      <c r="C121" s="26" t="str">
        <f t="shared" si="1"/>
        <v>L'If, Saint-Emilion</v>
      </c>
      <c r="D121" s="11">
        <v>180</v>
      </c>
      <c r="E121" s="11">
        <v>260</v>
      </c>
      <c r="AA121" s="13" t="s">
        <v>533</v>
      </c>
      <c r="AB121" s="13" t="s">
        <v>830</v>
      </c>
    </row>
    <row r="122" spans="1:28" ht="12" customHeight="1" x14ac:dyDescent="0.2">
      <c r="A122" s="3" t="s">
        <v>300</v>
      </c>
      <c r="B122" s="10" t="s">
        <v>56</v>
      </c>
      <c r="C122" s="26" t="str">
        <f t="shared" si="1"/>
        <v>Les Griffons de Pichon Baron Rouge, Pauillac</v>
      </c>
      <c r="D122" s="11">
        <v>100</v>
      </c>
      <c r="E122" s="11">
        <v>150</v>
      </c>
      <c r="AA122" s="13" t="s">
        <v>534</v>
      </c>
      <c r="AB122" s="13" t="s">
        <v>831</v>
      </c>
    </row>
    <row r="123" spans="1:28" ht="12" customHeight="1" x14ac:dyDescent="0.2">
      <c r="A123" s="3" t="s">
        <v>301</v>
      </c>
      <c r="B123" s="10" t="s">
        <v>26</v>
      </c>
      <c r="C123" s="26" t="str">
        <f t="shared" si="1"/>
        <v>Chateau Palmer 3eme Cru Classe, Margaux - In Bond</v>
      </c>
      <c r="D123" s="11">
        <v>800</v>
      </c>
      <c r="E123" s="11">
        <v>1000</v>
      </c>
      <c r="AA123" s="13" t="s">
        <v>535</v>
      </c>
      <c r="AB123" s="13" t="s">
        <v>832</v>
      </c>
    </row>
    <row r="124" spans="1:28" ht="12" customHeight="1" x14ac:dyDescent="0.2">
      <c r="A124" s="3" t="s">
        <v>302</v>
      </c>
      <c r="B124" s="10" t="s">
        <v>26</v>
      </c>
      <c r="C124" s="26" t="str">
        <f t="shared" si="1"/>
        <v>Chateau Palmer 3eme Cru Classe, Margaux - In Bond</v>
      </c>
      <c r="D124" s="11">
        <v>800</v>
      </c>
      <c r="E124" s="11">
        <v>1000</v>
      </c>
      <c r="AA124" s="13" t="s">
        <v>535</v>
      </c>
      <c r="AB124" s="13" t="s">
        <v>833</v>
      </c>
    </row>
    <row r="125" spans="1:28" ht="12" customHeight="1" x14ac:dyDescent="0.2">
      <c r="A125" s="3" t="s">
        <v>303</v>
      </c>
      <c r="B125" s="10" t="s">
        <v>23</v>
      </c>
      <c r="C125" s="26" t="str">
        <f t="shared" si="1"/>
        <v>Chateau Haut-Brion Premier Cru Classe, Pessac-Leognan - In Bond</v>
      </c>
      <c r="D125" s="11">
        <v>1350</v>
      </c>
      <c r="E125" s="11">
        <v>1700</v>
      </c>
      <c r="AA125" s="13" t="s">
        <v>536</v>
      </c>
      <c r="AB125" s="13" t="s">
        <v>834</v>
      </c>
    </row>
    <row r="126" spans="1:28" ht="12" customHeight="1" x14ac:dyDescent="0.2">
      <c r="A126" s="3" t="s">
        <v>304</v>
      </c>
      <c r="B126" s="10" t="s">
        <v>23</v>
      </c>
      <c r="C126" s="26" t="str">
        <f t="shared" si="1"/>
        <v>Chateau Haut-Brion Premier Cru Classe, Pessac-Leognan - In Bond</v>
      </c>
      <c r="D126" s="11">
        <v>1350</v>
      </c>
      <c r="E126" s="11">
        <v>1700</v>
      </c>
      <c r="AA126" s="13" t="s">
        <v>536</v>
      </c>
      <c r="AB126" s="13" t="s">
        <v>835</v>
      </c>
    </row>
    <row r="127" spans="1:28" ht="12" customHeight="1" x14ac:dyDescent="0.2">
      <c r="A127" s="3" t="s">
        <v>305</v>
      </c>
      <c r="B127" s="10" t="s">
        <v>23</v>
      </c>
      <c r="C127" s="26" t="str">
        <f t="shared" si="1"/>
        <v>Chateau Pontet-Canet 5eme Cru Classe, Pauillac</v>
      </c>
      <c r="D127" s="11">
        <v>650</v>
      </c>
      <c r="E127" s="11">
        <v>750</v>
      </c>
      <c r="AA127" s="13" t="s">
        <v>58</v>
      </c>
      <c r="AB127" s="13" t="s">
        <v>836</v>
      </c>
    </row>
    <row r="128" spans="1:28" ht="12" customHeight="1" x14ac:dyDescent="0.2">
      <c r="A128" s="3" t="s">
        <v>306</v>
      </c>
      <c r="B128" s="10" t="s">
        <v>23</v>
      </c>
      <c r="C128" s="26" t="str">
        <f t="shared" si="1"/>
        <v>Chateau Pontet-Canet 5eme Cru Classe, Pauillac</v>
      </c>
      <c r="D128" s="11">
        <v>650</v>
      </c>
      <c r="E128" s="11">
        <v>750</v>
      </c>
      <c r="AA128" s="13" t="s">
        <v>58</v>
      </c>
      <c r="AB128" s="13" t="s">
        <v>837</v>
      </c>
    </row>
    <row r="129" spans="1:28" ht="12" customHeight="1" x14ac:dyDescent="0.2">
      <c r="A129" s="3" t="s">
        <v>307</v>
      </c>
      <c r="B129" s="10" t="s">
        <v>23</v>
      </c>
      <c r="C129" s="26" t="str">
        <f t="shared" si="1"/>
        <v>Chateau Pontet-Canet 5eme Cru Classe, Pauillac</v>
      </c>
      <c r="D129" s="11">
        <v>650</v>
      </c>
      <c r="E129" s="11">
        <v>750</v>
      </c>
      <c r="AA129" s="13" t="s">
        <v>58</v>
      </c>
      <c r="AB129" s="13" t="s">
        <v>838</v>
      </c>
    </row>
    <row r="130" spans="1:28" ht="12" customHeight="1" x14ac:dyDescent="0.2">
      <c r="A130" s="3" t="s">
        <v>308</v>
      </c>
      <c r="B130" s="10" t="s">
        <v>23</v>
      </c>
      <c r="C130" s="26" t="str">
        <f t="shared" si="1"/>
        <v>Chateau Barde Haut Grand Cru Classe, Saint-Emilion Grand Cru - In Bond</v>
      </c>
      <c r="D130" s="11">
        <v>220</v>
      </c>
      <c r="E130" s="11">
        <v>250</v>
      </c>
      <c r="AA130" s="13" t="s">
        <v>537</v>
      </c>
      <c r="AB130" s="13" t="s">
        <v>839</v>
      </c>
    </row>
    <row r="131" spans="1:28" ht="12" customHeight="1" x14ac:dyDescent="0.2">
      <c r="A131" s="3" t="s">
        <v>309</v>
      </c>
      <c r="B131" s="10" t="s">
        <v>23</v>
      </c>
      <c r="C131" s="26" t="str">
        <f t="shared" si="1"/>
        <v>Chateau Barde Haut Grand Cru Classe, Saint-Emilion Grand Cru - In Bond</v>
      </c>
      <c r="D131" s="11">
        <v>220</v>
      </c>
      <c r="E131" s="11">
        <v>250</v>
      </c>
      <c r="AA131" s="13" t="s">
        <v>537</v>
      </c>
      <c r="AB131" s="13" t="s">
        <v>840</v>
      </c>
    </row>
    <row r="132" spans="1:28" ht="12" customHeight="1" x14ac:dyDescent="0.2">
      <c r="A132" s="3" t="s">
        <v>310</v>
      </c>
      <c r="B132" s="10" t="s">
        <v>46</v>
      </c>
      <c r="C132" s="26" t="str">
        <f t="shared" ref="C132:C195" si="2">HYPERLINK(AB132,AA132)</f>
        <v>Chateau Clerc Milon 5eme Cru Classe, Pauillac</v>
      </c>
      <c r="D132" s="11">
        <v>480</v>
      </c>
      <c r="E132" s="11">
        <v>600</v>
      </c>
      <c r="AA132" s="13" t="s">
        <v>538</v>
      </c>
      <c r="AB132" s="13" t="s">
        <v>841</v>
      </c>
    </row>
    <row r="133" spans="1:28" ht="12" customHeight="1" x14ac:dyDescent="0.2">
      <c r="A133" s="3" t="s">
        <v>311</v>
      </c>
      <c r="B133" s="10" t="s">
        <v>59</v>
      </c>
      <c r="C133" s="26" t="str">
        <f t="shared" si="2"/>
        <v>Chateau Pichon Baron 2eme Cru Classe, Pauillac - In Bond</v>
      </c>
      <c r="D133" s="11">
        <v>600</v>
      </c>
      <c r="E133" s="11">
        <v>800</v>
      </c>
      <c r="AA133" s="13" t="s">
        <v>539</v>
      </c>
      <c r="AB133" s="13" t="s">
        <v>842</v>
      </c>
    </row>
    <row r="134" spans="1:28" ht="12" customHeight="1" x14ac:dyDescent="0.2">
      <c r="A134" s="3" t="s">
        <v>312</v>
      </c>
      <c r="B134" s="10" t="s">
        <v>59</v>
      </c>
      <c r="C134" s="26" t="str">
        <f t="shared" si="2"/>
        <v>Chateau Leoville Barton 2eme Cru Classe, Saint-Julien (Imperial) - In Bond</v>
      </c>
      <c r="D134" s="11">
        <v>250</v>
      </c>
      <c r="E134" s="11">
        <v>380</v>
      </c>
      <c r="AA134" s="13" t="s">
        <v>540</v>
      </c>
      <c r="AB134" s="13" t="s">
        <v>843</v>
      </c>
    </row>
    <row r="135" spans="1:28" ht="12" customHeight="1" x14ac:dyDescent="0.2">
      <c r="A135" s="3" t="s">
        <v>313</v>
      </c>
      <c r="B135" s="10" t="s">
        <v>59</v>
      </c>
      <c r="C135" s="26" t="str">
        <f t="shared" si="2"/>
        <v>Chateau La Mission Haut-Brion Cru Classe, Pessac-Leognan - In Bond</v>
      </c>
      <c r="D135" s="11">
        <v>560</v>
      </c>
      <c r="E135" s="11">
        <v>700</v>
      </c>
      <c r="AA135" s="13" t="s">
        <v>541</v>
      </c>
      <c r="AB135" s="13" t="s">
        <v>844</v>
      </c>
    </row>
    <row r="136" spans="1:28" ht="12" customHeight="1" x14ac:dyDescent="0.2">
      <c r="A136" s="3" t="s">
        <v>314</v>
      </c>
      <c r="B136" s="10" t="s">
        <v>59</v>
      </c>
      <c r="C136" s="26" t="str">
        <f t="shared" si="2"/>
        <v>Chateau La Mission Haut-Brion Cru Classe, Pessac-Leognan - In Bond</v>
      </c>
      <c r="D136" s="11">
        <v>560</v>
      </c>
      <c r="E136" s="11">
        <v>700</v>
      </c>
      <c r="AA136" s="13" t="s">
        <v>541</v>
      </c>
      <c r="AB136" s="13" t="s">
        <v>845</v>
      </c>
    </row>
    <row r="137" spans="1:28" ht="12" customHeight="1" x14ac:dyDescent="0.2">
      <c r="A137" s="3" t="s">
        <v>315</v>
      </c>
      <c r="B137" s="10" t="s">
        <v>59</v>
      </c>
      <c r="C137" s="26" t="str">
        <f t="shared" si="2"/>
        <v>Chateau Anthonic, Moulis en Medoc - In Bond</v>
      </c>
      <c r="D137" s="11">
        <v>120</v>
      </c>
      <c r="E137" s="11">
        <v>150</v>
      </c>
      <c r="AA137" s="13" t="s">
        <v>542</v>
      </c>
      <c r="AB137" s="13" t="s">
        <v>846</v>
      </c>
    </row>
    <row r="138" spans="1:28" ht="12" customHeight="1" x14ac:dyDescent="0.2">
      <c r="A138" s="3" t="s">
        <v>316</v>
      </c>
      <c r="B138" s="10" t="s">
        <v>59</v>
      </c>
      <c r="C138" s="26" t="str">
        <f t="shared" si="2"/>
        <v>Chateau Anthonic, Moulis en Medoc - In Bond</v>
      </c>
      <c r="D138" s="11">
        <v>120</v>
      </c>
      <c r="E138" s="11">
        <v>150</v>
      </c>
      <c r="AA138" s="13" t="s">
        <v>542</v>
      </c>
      <c r="AB138" s="13" t="s">
        <v>847</v>
      </c>
    </row>
    <row r="139" spans="1:28" ht="12" customHeight="1" x14ac:dyDescent="0.2">
      <c r="A139" s="3" t="s">
        <v>317</v>
      </c>
      <c r="B139" s="10" t="s">
        <v>59</v>
      </c>
      <c r="C139" s="26" t="str">
        <f t="shared" si="2"/>
        <v>L'Enchanteur de Vray Croix de Gay, Pomerol (Halves)</v>
      </c>
      <c r="D139" s="11">
        <v>100</v>
      </c>
      <c r="E139" s="11">
        <v>150</v>
      </c>
      <c r="AA139" s="13" t="s">
        <v>543</v>
      </c>
      <c r="AB139" s="13" t="s">
        <v>848</v>
      </c>
    </row>
    <row r="140" spans="1:28" ht="12" customHeight="1" x14ac:dyDescent="0.2">
      <c r="A140" s="3" t="s">
        <v>318</v>
      </c>
      <c r="B140" s="10" t="s">
        <v>60</v>
      </c>
      <c r="C140" s="26" t="str">
        <f t="shared" si="2"/>
        <v>Chateau Langoa Barton 3eme Cru Classe, Saint-Julien</v>
      </c>
      <c r="D140" s="11">
        <v>200</v>
      </c>
      <c r="E140" s="11">
        <v>300</v>
      </c>
      <c r="AA140" s="13" t="s">
        <v>544</v>
      </c>
      <c r="AB140" s="13" t="s">
        <v>849</v>
      </c>
    </row>
    <row r="141" spans="1:28" ht="12" customHeight="1" x14ac:dyDescent="0.2">
      <c r="A141" s="3" t="s">
        <v>319</v>
      </c>
      <c r="B141" s="10" t="s">
        <v>60</v>
      </c>
      <c r="C141" s="26" t="str">
        <f t="shared" si="2"/>
        <v>Chateau du Tertre 5eme Cru Classe, Margaux - In Bond</v>
      </c>
      <c r="D141" s="11">
        <v>220</v>
      </c>
      <c r="E141" s="11">
        <v>260</v>
      </c>
      <c r="AA141" s="13" t="s">
        <v>545</v>
      </c>
      <c r="AB141" s="13" t="s">
        <v>850</v>
      </c>
    </row>
    <row r="142" spans="1:28" ht="12" customHeight="1" x14ac:dyDescent="0.2">
      <c r="A142" s="3" t="s">
        <v>320</v>
      </c>
      <c r="B142" s="10" t="s">
        <v>60</v>
      </c>
      <c r="C142" s="26" t="str">
        <f t="shared" si="2"/>
        <v>Chateau Haut-Bailly Cru Classe, Pessac-Leognan - In Bond</v>
      </c>
      <c r="D142" s="11">
        <v>400</v>
      </c>
      <c r="E142" s="11">
        <v>500</v>
      </c>
      <c r="AA142" s="13" t="s">
        <v>546</v>
      </c>
      <c r="AB142" s="13" t="s">
        <v>851</v>
      </c>
    </row>
    <row r="143" spans="1:28" ht="12" customHeight="1" x14ac:dyDescent="0.2">
      <c r="A143" s="3" t="s">
        <v>321</v>
      </c>
      <c r="B143" s="10" t="s">
        <v>60</v>
      </c>
      <c r="C143" s="26" t="str">
        <f t="shared" si="2"/>
        <v>Domaine de Chevalier, Rouge Cru Classe, Pessac-Leognan - In Bond</v>
      </c>
      <c r="D143" s="11">
        <v>400</v>
      </c>
      <c r="E143" s="11">
        <v>460</v>
      </c>
      <c r="AA143" s="13" t="s">
        <v>138</v>
      </c>
      <c r="AB143" s="13" t="s">
        <v>852</v>
      </c>
    </row>
    <row r="144" spans="1:28" ht="12" customHeight="1" x14ac:dyDescent="0.2">
      <c r="A144" s="3" t="s">
        <v>322</v>
      </c>
      <c r="B144" s="10" t="s">
        <v>60</v>
      </c>
      <c r="C144" s="26" t="str">
        <f t="shared" si="2"/>
        <v>Chateau du Moulin Rouge, Haut-Medoc - In Bond</v>
      </c>
      <c r="D144" s="11">
        <v>100</v>
      </c>
      <c r="E144" s="11">
        <v>140</v>
      </c>
      <c r="AA144" s="13" t="s">
        <v>547</v>
      </c>
      <c r="AB144" s="13" t="s">
        <v>853</v>
      </c>
    </row>
    <row r="145" spans="1:28" ht="12" customHeight="1" x14ac:dyDescent="0.2">
      <c r="A145" s="3" t="s">
        <v>323</v>
      </c>
      <c r="B145" s="10" t="s">
        <v>60</v>
      </c>
      <c r="C145" s="26" t="str">
        <f t="shared" si="2"/>
        <v>Chateau du Moulin Rouge, Haut-Medoc - In Bond</v>
      </c>
      <c r="D145" s="11">
        <v>100</v>
      </c>
      <c r="E145" s="11">
        <v>140</v>
      </c>
      <c r="AA145" s="13" t="s">
        <v>547</v>
      </c>
      <c r="AB145" s="13" t="s">
        <v>854</v>
      </c>
    </row>
    <row r="146" spans="1:28" ht="12" customHeight="1" x14ac:dyDescent="0.2">
      <c r="A146" s="3" t="s">
        <v>324</v>
      </c>
      <c r="B146" s="10" t="s">
        <v>60</v>
      </c>
      <c r="C146" s="26" t="str">
        <f t="shared" si="2"/>
        <v>Chateau Tour St Bonnet, Medoc - In Bond</v>
      </c>
      <c r="D146" s="11">
        <v>90</v>
      </c>
      <c r="E146" s="11">
        <v>120</v>
      </c>
      <c r="AA146" s="13" t="s">
        <v>139</v>
      </c>
      <c r="AB146" s="13" t="s">
        <v>855</v>
      </c>
    </row>
    <row r="147" spans="1:28" ht="12" customHeight="1" x14ac:dyDescent="0.2">
      <c r="A147" s="3" t="s">
        <v>325</v>
      </c>
      <c r="B147" s="10" t="s">
        <v>60</v>
      </c>
      <c r="C147" s="26" t="str">
        <f t="shared" si="2"/>
        <v>Chateau Fombrauge Grand Cru Classe, Saint-Emilion Grand Cru - In Bond</v>
      </c>
      <c r="D147" s="11">
        <v>160</v>
      </c>
      <c r="E147" s="11">
        <v>200</v>
      </c>
      <c r="AA147" s="13" t="s">
        <v>548</v>
      </c>
      <c r="AB147" s="13" t="s">
        <v>856</v>
      </c>
    </row>
    <row r="148" spans="1:28" ht="12" customHeight="1" x14ac:dyDescent="0.2">
      <c r="A148" s="3" t="s">
        <v>326</v>
      </c>
      <c r="B148" s="10" t="s">
        <v>60</v>
      </c>
      <c r="C148" s="26" t="str">
        <f t="shared" si="2"/>
        <v>Chateau Fombrauge Grand Cru Classe, Saint-Emilion Grand Cru (Halves) - In Bond</v>
      </c>
      <c r="D148" s="11">
        <v>160</v>
      </c>
      <c r="E148" s="11">
        <v>200</v>
      </c>
      <c r="AA148" s="13" t="s">
        <v>549</v>
      </c>
      <c r="AB148" s="13" t="s">
        <v>857</v>
      </c>
    </row>
    <row r="149" spans="1:28" ht="12" customHeight="1" x14ac:dyDescent="0.2">
      <c r="A149" s="3" t="s">
        <v>327</v>
      </c>
      <c r="B149" s="10" t="s">
        <v>61</v>
      </c>
      <c r="C149" s="26" t="str">
        <f t="shared" si="2"/>
        <v>Chateau d'Issan 3eme Cru Classe, Margaux - In Bond</v>
      </c>
      <c r="D149" s="11">
        <v>260</v>
      </c>
      <c r="E149" s="11">
        <v>300</v>
      </c>
      <c r="AA149" s="13" t="s">
        <v>550</v>
      </c>
      <c r="AB149" s="13" t="s">
        <v>858</v>
      </c>
    </row>
    <row r="150" spans="1:28" ht="12" customHeight="1" x14ac:dyDescent="0.2">
      <c r="A150" s="3" t="s">
        <v>328</v>
      </c>
      <c r="B150" s="10" t="s">
        <v>61</v>
      </c>
      <c r="C150" s="26" t="str">
        <f t="shared" si="2"/>
        <v>Chateau Talbot 4eme Cru Classe, Saint-Julien - In Bond</v>
      </c>
      <c r="D150" s="11">
        <v>300</v>
      </c>
      <c r="E150" s="11">
        <v>340</v>
      </c>
      <c r="AA150" s="13" t="s">
        <v>551</v>
      </c>
      <c r="AB150" s="13" t="s">
        <v>859</v>
      </c>
    </row>
    <row r="151" spans="1:28" ht="12" customHeight="1" x14ac:dyDescent="0.2">
      <c r="A151" s="3" t="s">
        <v>329</v>
      </c>
      <c r="B151" s="10" t="s">
        <v>61</v>
      </c>
      <c r="C151" s="26" t="str">
        <f t="shared" si="2"/>
        <v>Chateau du Tertre 5eme Cru Classe, Margaux - In Bond</v>
      </c>
      <c r="D151" s="11">
        <v>220</v>
      </c>
      <c r="E151" s="11">
        <v>260</v>
      </c>
      <c r="AA151" s="13" t="s">
        <v>545</v>
      </c>
      <c r="AB151" s="13" t="s">
        <v>860</v>
      </c>
    </row>
    <row r="152" spans="1:28" ht="12" customHeight="1" x14ac:dyDescent="0.2">
      <c r="A152" s="3" t="s">
        <v>330</v>
      </c>
      <c r="B152" s="10" t="s">
        <v>61</v>
      </c>
      <c r="C152" s="26" t="str">
        <f t="shared" si="2"/>
        <v>Chateau Quintus, Saint-Emilion Grand Cru - In Bond</v>
      </c>
      <c r="D152" s="11">
        <v>130</v>
      </c>
      <c r="E152" s="11">
        <v>160</v>
      </c>
      <c r="AA152" s="13" t="s">
        <v>552</v>
      </c>
      <c r="AB152" s="13" t="s">
        <v>861</v>
      </c>
    </row>
    <row r="153" spans="1:28" ht="12" customHeight="1" x14ac:dyDescent="0.2">
      <c r="A153" s="3" t="s">
        <v>331</v>
      </c>
      <c r="B153" s="10" t="s">
        <v>62</v>
      </c>
      <c r="C153" s="26" t="str">
        <f t="shared" si="2"/>
        <v>Chateau Meyney, Saint-Estephe - In Bond</v>
      </c>
      <c r="D153" s="11">
        <v>150</v>
      </c>
      <c r="E153" s="11">
        <v>200</v>
      </c>
      <c r="AA153" s="13" t="s">
        <v>83</v>
      </c>
      <c r="AB153" s="13" t="s">
        <v>862</v>
      </c>
    </row>
    <row r="154" spans="1:28" ht="12" customHeight="1" x14ac:dyDescent="0.2">
      <c r="A154" s="3" t="s">
        <v>332</v>
      </c>
      <c r="B154" s="10" t="s">
        <v>62</v>
      </c>
      <c r="C154" s="26" t="str">
        <f t="shared" si="2"/>
        <v>Chateau Meyney, Saint-Estephe - In Bond</v>
      </c>
      <c r="D154" s="11">
        <v>150</v>
      </c>
      <c r="E154" s="11">
        <v>200</v>
      </c>
      <c r="AA154" s="13" t="s">
        <v>83</v>
      </c>
      <c r="AB154" s="13" t="s">
        <v>863</v>
      </c>
    </row>
    <row r="155" spans="1:28" ht="12" customHeight="1" x14ac:dyDescent="0.2">
      <c r="A155" s="3" t="s">
        <v>333</v>
      </c>
      <c r="B155" s="10"/>
      <c r="C155" s="26" t="str">
        <f t="shared" si="2"/>
        <v>1970/1988 Mixed Trio of Second Growth Bordeaux</v>
      </c>
      <c r="D155" s="11">
        <v>100</v>
      </c>
      <c r="E155" s="11">
        <v>200</v>
      </c>
      <c r="AA155" s="13" t="s">
        <v>553</v>
      </c>
      <c r="AB155" s="13" t="s">
        <v>864</v>
      </c>
    </row>
    <row r="156" spans="1:28" ht="12" customHeight="1" x14ac:dyDescent="0.2">
      <c r="A156" s="3" t="s">
        <v>334</v>
      </c>
      <c r="B156" s="10" t="s">
        <v>107</v>
      </c>
      <c r="C156" s="26" t="str">
        <f t="shared" si="2"/>
        <v>Mixed Lot of Chateau Mouton Rothschild and Chateau Palmer</v>
      </c>
      <c r="D156" s="11">
        <v>200</v>
      </c>
      <c r="E156" s="11">
        <v>300</v>
      </c>
      <c r="AA156" s="13" t="s">
        <v>554</v>
      </c>
      <c r="AB156" s="13" t="s">
        <v>865</v>
      </c>
    </row>
    <row r="157" spans="1:28" ht="12" customHeight="1" x14ac:dyDescent="0.2">
      <c r="A157" s="3" t="s">
        <v>335</v>
      </c>
      <c r="B157" s="10"/>
      <c r="C157" s="26" t="str">
        <f t="shared" si="2"/>
        <v>1992/2009 Mixed Lot of Fine Bordeaux</v>
      </c>
      <c r="D157" s="11">
        <v>400</v>
      </c>
      <c r="E157" s="11">
        <v>550</v>
      </c>
      <c r="AA157" s="13" t="s">
        <v>555</v>
      </c>
      <c r="AB157" s="13" t="s">
        <v>866</v>
      </c>
    </row>
    <row r="158" spans="1:28" ht="12" customHeight="1" x14ac:dyDescent="0.2">
      <c r="A158" s="3" t="s">
        <v>336</v>
      </c>
      <c r="B158" s="10"/>
      <c r="C158" s="26" t="str">
        <f t="shared" si="2"/>
        <v>1995/1998 Chateau Pichon Baron 2eme Cru Classe, Pauillac</v>
      </c>
      <c r="D158" s="11">
        <v>160</v>
      </c>
      <c r="E158" s="11">
        <v>240</v>
      </c>
      <c r="AA158" s="13" t="s">
        <v>556</v>
      </c>
      <c r="AB158" s="13" t="s">
        <v>867</v>
      </c>
    </row>
    <row r="159" spans="1:28" ht="12" customHeight="1" x14ac:dyDescent="0.2">
      <c r="A159" s="3" t="s">
        <v>337</v>
      </c>
      <c r="B159" s="10"/>
      <c r="C159" s="26" t="str">
        <f t="shared" si="2"/>
        <v>Lot Withdrawn</v>
      </c>
      <c r="D159" s="11"/>
      <c r="E159" s="11"/>
      <c r="AA159" s="13" t="s">
        <v>557</v>
      </c>
      <c r="AB159" s="13" t="s">
        <v>868</v>
      </c>
    </row>
    <row r="160" spans="1:28" ht="12" customHeight="1" x14ac:dyDescent="0.2">
      <c r="A160" s="3" t="s">
        <v>338</v>
      </c>
      <c r="B160" s="10"/>
      <c r="C160" s="26" t="str">
        <f t="shared" si="2"/>
        <v>2014/2019 Mixed Lot of Bordeaux Second Wines</v>
      </c>
      <c r="D160" s="11">
        <v>140</v>
      </c>
      <c r="E160" s="11">
        <v>180</v>
      </c>
      <c r="AA160" s="13" t="s">
        <v>558</v>
      </c>
      <c r="AB160" s="13" t="s">
        <v>869</v>
      </c>
    </row>
    <row r="161" spans="1:28" ht="12" customHeight="1" x14ac:dyDescent="0.2">
      <c r="A161" s="3" t="s">
        <v>339</v>
      </c>
      <c r="B161" s="10" t="s">
        <v>60</v>
      </c>
      <c r="C161" s="26" t="str">
        <f t="shared" si="2"/>
        <v>Mixed Lot of Left Bank Bordeaux</v>
      </c>
      <c r="D161" s="11">
        <v>180</v>
      </c>
      <c r="E161" s="11">
        <v>240</v>
      </c>
      <c r="AA161" s="13" t="s">
        <v>559</v>
      </c>
      <c r="AB161" s="13" t="s">
        <v>870</v>
      </c>
    </row>
    <row r="162" spans="1:28" ht="12" customHeight="1" x14ac:dyDescent="0.2">
      <c r="A162" s="3" t="s">
        <v>340</v>
      </c>
      <c r="B162" s="10" t="s">
        <v>107</v>
      </c>
      <c r="C162" s="26" t="str">
        <f t="shared" si="2"/>
        <v>Chateau de la Tour, Clos de Vougeot Grand Cru</v>
      </c>
      <c r="D162" s="11">
        <v>200</v>
      </c>
      <c r="E162" s="11">
        <v>300</v>
      </c>
      <c r="AA162" s="13" t="s">
        <v>560</v>
      </c>
      <c r="AB162" s="13" t="s">
        <v>871</v>
      </c>
    </row>
    <row r="163" spans="1:28" ht="12" customHeight="1" x14ac:dyDescent="0.2">
      <c r="A163" s="3" t="s">
        <v>341</v>
      </c>
      <c r="B163" s="10" t="s">
        <v>126</v>
      </c>
      <c r="C163" s="26" t="str">
        <f t="shared" si="2"/>
        <v>Bocquenet, Echezeaux Grand Cru</v>
      </c>
      <c r="D163" s="11">
        <v>500</v>
      </c>
      <c r="E163" s="11">
        <v>700</v>
      </c>
      <c r="AA163" s="13" t="s">
        <v>561</v>
      </c>
      <c r="AB163" s="13" t="s">
        <v>872</v>
      </c>
    </row>
    <row r="164" spans="1:28" ht="12" customHeight="1" x14ac:dyDescent="0.2">
      <c r="A164" s="3" t="s">
        <v>342</v>
      </c>
      <c r="B164" s="10" t="s">
        <v>126</v>
      </c>
      <c r="C164" s="26" t="str">
        <f t="shared" si="2"/>
        <v>Bocquenet, Nuits-Saint-Georges, Aux Saints-Juliens</v>
      </c>
      <c r="D164" s="11">
        <v>240</v>
      </c>
      <c r="E164" s="11">
        <v>340</v>
      </c>
      <c r="AA164" s="13" t="s">
        <v>562</v>
      </c>
      <c r="AB164" s="13" t="s">
        <v>873</v>
      </c>
    </row>
    <row r="165" spans="1:28" ht="12" customHeight="1" x14ac:dyDescent="0.2">
      <c r="A165" s="3" t="s">
        <v>343</v>
      </c>
      <c r="B165" s="10" t="s">
        <v>109</v>
      </c>
      <c r="C165" s="26" t="str">
        <f t="shared" si="2"/>
        <v>Bocquenet, Echezeaux Grand Cru</v>
      </c>
      <c r="D165" s="11">
        <v>500</v>
      </c>
      <c r="E165" s="11">
        <v>700</v>
      </c>
      <c r="AA165" s="13" t="s">
        <v>561</v>
      </c>
      <c r="AB165" s="13" t="s">
        <v>874</v>
      </c>
    </row>
    <row r="166" spans="1:28" ht="12" customHeight="1" x14ac:dyDescent="0.2">
      <c r="A166" s="3" t="s">
        <v>344</v>
      </c>
      <c r="B166" s="10" t="s">
        <v>44</v>
      </c>
      <c r="C166" s="26" t="str">
        <f t="shared" si="2"/>
        <v>Jacques Cacheux, Vosne-Romanee, Les Chalandins</v>
      </c>
      <c r="D166" s="11">
        <v>280</v>
      </c>
      <c r="E166" s="11">
        <v>380</v>
      </c>
      <c r="AA166" s="13" t="s">
        <v>563</v>
      </c>
      <c r="AB166" s="13" t="s">
        <v>875</v>
      </c>
    </row>
    <row r="167" spans="1:28" ht="12" customHeight="1" x14ac:dyDescent="0.2">
      <c r="A167" s="3" t="s">
        <v>345</v>
      </c>
      <c r="B167" s="10" t="s">
        <v>35</v>
      </c>
      <c r="C167" s="26" t="str">
        <f t="shared" si="2"/>
        <v>Robert Groffier, Gevrey-Chambertin Premier Cru - In Bond</v>
      </c>
      <c r="D167" s="11">
        <v>400</v>
      </c>
      <c r="E167" s="11">
        <v>600</v>
      </c>
      <c r="AA167" s="13" t="s">
        <v>142</v>
      </c>
      <c r="AB167" s="13" t="s">
        <v>876</v>
      </c>
    </row>
    <row r="168" spans="1:28" ht="12" customHeight="1" x14ac:dyDescent="0.2">
      <c r="A168" s="3" t="s">
        <v>346</v>
      </c>
      <c r="B168" s="10" t="s">
        <v>35</v>
      </c>
      <c r="C168" s="26" t="str">
        <f t="shared" si="2"/>
        <v>Domaine Jean Grivot, Vosne-Romanee Premier Cru, Les Rouges - In Bond</v>
      </c>
      <c r="D168" s="11">
        <v>320</v>
      </c>
      <c r="E168" s="11">
        <v>420</v>
      </c>
      <c r="AA168" s="13" t="s">
        <v>564</v>
      </c>
      <c r="AB168" s="13" t="s">
        <v>877</v>
      </c>
    </row>
    <row r="169" spans="1:28" ht="12" customHeight="1" x14ac:dyDescent="0.2">
      <c r="A169" s="3" t="s">
        <v>347</v>
      </c>
      <c r="B169" s="10" t="s">
        <v>47</v>
      </c>
      <c r="C169" s="26" t="str">
        <f t="shared" si="2"/>
        <v>Domaine Humbert Freres, Gevrey-Chambertin Premier Cru, Estournelles-Saint-Jacques - In Bond</v>
      </c>
      <c r="D169" s="11">
        <v>400</v>
      </c>
      <c r="E169" s="11">
        <v>500</v>
      </c>
      <c r="AA169" s="13" t="s">
        <v>143</v>
      </c>
      <c r="AB169" s="13" t="s">
        <v>878</v>
      </c>
    </row>
    <row r="170" spans="1:28" ht="12" customHeight="1" x14ac:dyDescent="0.2">
      <c r="A170" s="3" t="s">
        <v>348</v>
      </c>
      <c r="B170" s="10" t="s">
        <v>47</v>
      </c>
      <c r="C170" s="26" t="str">
        <f t="shared" si="2"/>
        <v>Robert Groffier, Chambolle-Musigny Premier Cru, Les Sentiers - In Bond</v>
      </c>
      <c r="D170" s="11">
        <v>1000</v>
      </c>
      <c r="E170" s="11">
        <v>1500</v>
      </c>
      <c r="AA170" s="13" t="s">
        <v>144</v>
      </c>
      <c r="AB170" s="13" t="s">
        <v>879</v>
      </c>
    </row>
    <row r="171" spans="1:28" ht="12" customHeight="1" x14ac:dyDescent="0.2">
      <c r="A171" s="3" t="s">
        <v>349</v>
      </c>
      <c r="B171" s="10" t="s">
        <v>47</v>
      </c>
      <c r="C171" s="26" t="str">
        <f t="shared" si="2"/>
        <v>Domaine Joseph Voillot, Volnay Premier Cru, Champans - In Bond</v>
      </c>
      <c r="D171" s="11">
        <v>400</v>
      </c>
      <c r="E171" s="11">
        <v>600</v>
      </c>
      <c r="AA171" s="13" t="s">
        <v>565</v>
      </c>
      <c r="AB171" s="13" t="s">
        <v>880</v>
      </c>
    </row>
    <row r="172" spans="1:28" ht="12" customHeight="1" x14ac:dyDescent="0.2">
      <c r="A172" s="3" t="s">
        <v>350</v>
      </c>
      <c r="B172" s="10" t="s">
        <v>54</v>
      </c>
      <c r="C172" s="26" t="str">
        <f t="shared" si="2"/>
        <v>Robert Chevillon, Nuits-Saint-Georges Premier Cru, Les Cailles - In Bond</v>
      </c>
      <c r="D172" s="11">
        <v>300</v>
      </c>
      <c r="E172" s="11">
        <v>400</v>
      </c>
      <c r="AA172" s="13" t="s">
        <v>566</v>
      </c>
      <c r="AB172" s="13" t="s">
        <v>881</v>
      </c>
    </row>
    <row r="173" spans="1:28" ht="12" customHeight="1" x14ac:dyDescent="0.2">
      <c r="A173" s="3" t="s">
        <v>351</v>
      </c>
      <c r="B173" s="10" t="s">
        <v>54</v>
      </c>
      <c r="C173" s="26" t="str">
        <f t="shared" si="2"/>
        <v>Domaine Faiveley, Nuits-Saint-Georges Premier Cru, Les Porrets-Saint-Georges</v>
      </c>
      <c r="D173" s="11">
        <v>300</v>
      </c>
      <c r="E173" s="11">
        <v>400</v>
      </c>
      <c r="AA173" s="13" t="s">
        <v>84</v>
      </c>
      <c r="AB173" s="13" t="s">
        <v>882</v>
      </c>
    </row>
    <row r="174" spans="1:28" ht="12" customHeight="1" x14ac:dyDescent="0.2">
      <c r="A174" s="3" t="s">
        <v>352</v>
      </c>
      <c r="B174" s="10" t="s">
        <v>24</v>
      </c>
      <c r="C174" s="26" t="str">
        <f t="shared" si="2"/>
        <v>Domaine David Clark, Morey-Saint-Denis, Les Porroux - In Bond</v>
      </c>
      <c r="D174" s="11">
        <v>220</v>
      </c>
      <c r="E174" s="11">
        <v>320</v>
      </c>
      <c r="AA174" s="13" t="s">
        <v>85</v>
      </c>
      <c r="AB174" s="13" t="s">
        <v>883</v>
      </c>
    </row>
    <row r="175" spans="1:28" ht="12" customHeight="1" x14ac:dyDescent="0.2">
      <c r="A175" s="3" t="s">
        <v>353</v>
      </c>
      <c r="B175" s="10" t="s">
        <v>25</v>
      </c>
      <c r="C175" s="26" t="str">
        <f t="shared" si="2"/>
        <v>Joseph Faiveley, Chambolle-Musigny Premier Cru, Les Charmes</v>
      </c>
      <c r="D175" s="11">
        <v>160</v>
      </c>
      <c r="E175" s="11">
        <v>250</v>
      </c>
      <c r="AA175" s="13" t="s">
        <v>567</v>
      </c>
      <c r="AB175" s="13" t="s">
        <v>884</v>
      </c>
    </row>
    <row r="176" spans="1:28" ht="12" customHeight="1" x14ac:dyDescent="0.2">
      <c r="A176" s="3" t="s">
        <v>354</v>
      </c>
      <c r="B176" s="10" t="s">
        <v>56</v>
      </c>
      <c r="C176" s="26" t="str">
        <f t="shared" si="2"/>
        <v>Domaine Francois Bertheau, Chambolle-Musigny Premier Cru, Les Charmes - In Bond</v>
      </c>
      <c r="D176" s="11">
        <v>280</v>
      </c>
      <c r="E176" s="11">
        <v>360</v>
      </c>
      <c r="AA176" s="13" t="s">
        <v>145</v>
      </c>
      <c r="AB176" s="13" t="s">
        <v>885</v>
      </c>
    </row>
    <row r="177" spans="1:28" ht="12" customHeight="1" x14ac:dyDescent="0.2">
      <c r="A177" s="3" t="s">
        <v>355</v>
      </c>
      <c r="B177" s="10" t="s">
        <v>23</v>
      </c>
      <c r="C177" s="26" t="str">
        <f t="shared" si="2"/>
        <v>Maison Roche de Bellene, Bourgogne, Pinot Noir Vieilles Vignes - In Bond</v>
      </c>
      <c r="D177" s="11">
        <v>120</v>
      </c>
      <c r="E177" s="11">
        <v>160</v>
      </c>
      <c r="AA177" s="13" t="s">
        <v>65</v>
      </c>
      <c r="AB177" s="13" t="s">
        <v>886</v>
      </c>
    </row>
    <row r="178" spans="1:28" ht="12" customHeight="1" x14ac:dyDescent="0.2">
      <c r="A178" s="3" t="s">
        <v>356</v>
      </c>
      <c r="B178" s="10" t="s">
        <v>23</v>
      </c>
      <c r="C178" s="26" t="str">
        <f t="shared" si="2"/>
        <v>Maison Roche de Bellene, Bourgogne, Pinot Noir Vieilles Vignes - In Bond</v>
      </c>
      <c r="D178" s="11">
        <v>120</v>
      </c>
      <c r="E178" s="11">
        <v>160</v>
      </c>
      <c r="AA178" s="13" t="s">
        <v>65</v>
      </c>
      <c r="AB178" s="13" t="s">
        <v>887</v>
      </c>
    </row>
    <row r="179" spans="1:28" ht="12" customHeight="1" x14ac:dyDescent="0.2">
      <c r="A179" s="3" t="s">
        <v>357</v>
      </c>
      <c r="B179" s="10" t="s">
        <v>59</v>
      </c>
      <c r="C179" s="26" t="str">
        <f t="shared" si="2"/>
        <v>Bruno Desaunay-Bissey, Vosne-Romanee Premier Cru, Les Beaux Monts Vieilles Vignes - In Bond</v>
      </c>
      <c r="D179" s="11">
        <v>280</v>
      </c>
      <c r="E179" s="11">
        <v>360</v>
      </c>
      <c r="AA179" s="13" t="s">
        <v>146</v>
      </c>
      <c r="AB179" s="13" t="s">
        <v>888</v>
      </c>
    </row>
    <row r="180" spans="1:28" ht="12" customHeight="1" x14ac:dyDescent="0.2">
      <c r="A180" s="3" t="s">
        <v>358</v>
      </c>
      <c r="B180" s="10" t="s">
        <v>59</v>
      </c>
      <c r="C180" s="26" t="str">
        <f t="shared" si="2"/>
        <v>Bruno Desaunay-Bissey, Vosne-Romanee Premier Cru, Les Rouges Vieilles Vignes - In Bond</v>
      </c>
      <c r="D180" s="11">
        <v>280</v>
      </c>
      <c r="E180" s="11">
        <v>340</v>
      </c>
      <c r="AA180" s="13" t="s">
        <v>147</v>
      </c>
      <c r="AB180" s="13" t="s">
        <v>889</v>
      </c>
    </row>
    <row r="181" spans="1:28" ht="12" customHeight="1" x14ac:dyDescent="0.2">
      <c r="A181" s="3" t="s">
        <v>359</v>
      </c>
      <c r="B181" s="10" t="s">
        <v>59</v>
      </c>
      <c r="C181" s="26" t="str">
        <f t="shared" si="2"/>
        <v>Edmond Cornu, Aloxe-Corton Premier Cru, Rouge (Magnums)</v>
      </c>
      <c r="D181" s="11">
        <v>150</v>
      </c>
      <c r="E181" s="11">
        <v>220</v>
      </c>
      <c r="AA181" s="13" t="s">
        <v>568</v>
      </c>
      <c r="AB181" s="13" t="s">
        <v>890</v>
      </c>
    </row>
    <row r="182" spans="1:28" ht="12" customHeight="1" x14ac:dyDescent="0.2">
      <c r="A182" s="3" t="s">
        <v>360</v>
      </c>
      <c r="B182" s="10" t="s">
        <v>59</v>
      </c>
      <c r="C182" s="26" t="str">
        <f t="shared" si="2"/>
        <v>Domaine Jean-Marc Bouley, Volnay Premier Cru, Clos des Chenes - In Bond</v>
      </c>
      <c r="D182" s="11">
        <v>300</v>
      </c>
      <c r="E182" s="11">
        <v>400</v>
      </c>
      <c r="AA182" s="13" t="s">
        <v>86</v>
      </c>
      <c r="AB182" s="13" t="s">
        <v>891</v>
      </c>
    </row>
    <row r="183" spans="1:28" ht="12" customHeight="1" x14ac:dyDescent="0.2">
      <c r="A183" s="3" t="s">
        <v>361</v>
      </c>
      <c r="B183" s="10" t="s">
        <v>60</v>
      </c>
      <c r="C183" s="26" t="str">
        <f t="shared" si="2"/>
        <v>Alain Hudelot-Noellat, Romanee-Saint-Vivant Grand Cru - In Bond</v>
      </c>
      <c r="D183" s="11">
        <v>2000</v>
      </c>
      <c r="E183" s="11">
        <v>2400</v>
      </c>
      <c r="AA183" s="13" t="s">
        <v>148</v>
      </c>
      <c r="AB183" s="13" t="s">
        <v>892</v>
      </c>
    </row>
    <row r="184" spans="1:28" ht="12" customHeight="1" x14ac:dyDescent="0.2">
      <c r="A184" s="3" t="s">
        <v>362</v>
      </c>
      <c r="B184" s="10" t="s">
        <v>60</v>
      </c>
      <c r="C184" s="26" t="str">
        <f t="shared" si="2"/>
        <v>Sylvie Esmonin, Gevrey-Chambertin, Vieillles Vignes - In Bond</v>
      </c>
      <c r="D184" s="11">
        <v>240</v>
      </c>
      <c r="E184" s="11">
        <v>320</v>
      </c>
      <c r="AA184" s="13" t="s">
        <v>88</v>
      </c>
      <c r="AB184" s="13" t="s">
        <v>893</v>
      </c>
    </row>
    <row r="185" spans="1:28" ht="12" customHeight="1" x14ac:dyDescent="0.2">
      <c r="A185" s="3" t="s">
        <v>363</v>
      </c>
      <c r="B185" s="10" t="s">
        <v>60</v>
      </c>
      <c r="C185" s="26" t="str">
        <f t="shared" si="2"/>
        <v>Tercet (Marc Soyard), Marsannay, Rouge - In Bond</v>
      </c>
      <c r="D185" s="11">
        <v>140</v>
      </c>
      <c r="E185" s="11">
        <v>240</v>
      </c>
      <c r="AA185" s="13" t="s">
        <v>89</v>
      </c>
      <c r="AB185" s="13" t="s">
        <v>894</v>
      </c>
    </row>
    <row r="186" spans="1:28" ht="12" customHeight="1" x14ac:dyDescent="0.2">
      <c r="A186" s="3" t="s">
        <v>364</v>
      </c>
      <c r="B186" s="10" t="s">
        <v>60</v>
      </c>
      <c r="C186" s="26" t="str">
        <f t="shared" si="2"/>
        <v>Domaine Lafarge Vial, Fleurie - In Bond</v>
      </c>
      <c r="D186" s="11">
        <v>140</v>
      </c>
      <c r="E186" s="11">
        <v>200</v>
      </c>
      <c r="AA186" s="13" t="s">
        <v>151</v>
      </c>
      <c r="AB186" s="13" t="s">
        <v>895</v>
      </c>
    </row>
    <row r="187" spans="1:28" ht="12" customHeight="1" x14ac:dyDescent="0.2">
      <c r="A187" s="3" t="s">
        <v>365</v>
      </c>
      <c r="B187" s="10" t="s">
        <v>61</v>
      </c>
      <c r="C187" s="26" t="str">
        <f t="shared" si="2"/>
        <v>Domaine Denis Mortet, Gevrey-Chambertin Premier Cru, Champeaux - In Bond</v>
      </c>
      <c r="D187" s="11">
        <v>120</v>
      </c>
      <c r="E187" s="11">
        <v>180</v>
      </c>
      <c r="AA187" s="13" t="s">
        <v>91</v>
      </c>
      <c r="AB187" s="13" t="s">
        <v>896</v>
      </c>
    </row>
    <row r="188" spans="1:28" ht="12" customHeight="1" x14ac:dyDescent="0.2">
      <c r="A188" s="3" t="s">
        <v>366</v>
      </c>
      <c r="B188" s="10" t="s">
        <v>61</v>
      </c>
      <c r="C188" s="26" t="str">
        <f t="shared" si="2"/>
        <v>Domaine Arlaud, Morey-Saint-Denis Premier Cru, Les Millandes - In Bond</v>
      </c>
      <c r="D188" s="11">
        <v>180</v>
      </c>
      <c r="E188" s="11">
        <v>240</v>
      </c>
      <c r="AA188" s="13" t="s">
        <v>92</v>
      </c>
      <c r="AB188" s="13" t="s">
        <v>897</v>
      </c>
    </row>
    <row r="189" spans="1:28" ht="12" customHeight="1" x14ac:dyDescent="0.2">
      <c r="A189" s="3" t="s">
        <v>367</v>
      </c>
      <c r="B189" s="10" t="s">
        <v>61</v>
      </c>
      <c r="C189" s="26" t="str">
        <f t="shared" si="2"/>
        <v>Domaine Jean-Marc Bouley, Beaune Premier Cru, Les Reversees Rouge - In Bond</v>
      </c>
      <c r="D189" s="11">
        <v>130</v>
      </c>
      <c r="E189" s="11">
        <v>200</v>
      </c>
      <c r="AA189" s="13" t="s">
        <v>93</v>
      </c>
      <c r="AB189" s="13" t="s">
        <v>898</v>
      </c>
    </row>
    <row r="190" spans="1:28" ht="12" customHeight="1" x14ac:dyDescent="0.2">
      <c r="A190" s="3" t="s">
        <v>368</v>
      </c>
      <c r="B190" s="10" t="s">
        <v>61</v>
      </c>
      <c r="C190" s="26" t="str">
        <f t="shared" si="2"/>
        <v>Domaine Lafarge Vial, Fleurie - In Bond</v>
      </c>
      <c r="D190" s="11">
        <v>140</v>
      </c>
      <c r="E190" s="11">
        <v>200</v>
      </c>
      <c r="AA190" s="13" t="s">
        <v>151</v>
      </c>
      <c r="AB190" s="13" t="s">
        <v>899</v>
      </c>
    </row>
    <row r="191" spans="1:28" ht="12" customHeight="1" x14ac:dyDescent="0.2">
      <c r="A191" s="3" t="s">
        <v>369</v>
      </c>
      <c r="B191" s="10" t="s">
        <v>61</v>
      </c>
      <c r="C191" s="26" t="str">
        <f t="shared" si="2"/>
        <v>Domaine Lafarge Vial, Fleurie - In Bond</v>
      </c>
      <c r="D191" s="11">
        <v>140</v>
      </c>
      <c r="E191" s="11">
        <v>200</v>
      </c>
      <c r="AA191" s="13" t="s">
        <v>151</v>
      </c>
      <c r="AB191" s="13" t="s">
        <v>900</v>
      </c>
    </row>
    <row r="192" spans="1:28" ht="12" customHeight="1" x14ac:dyDescent="0.2">
      <c r="A192" s="3" t="s">
        <v>370</v>
      </c>
      <c r="B192" s="10" t="s">
        <v>61</v>
      </c>
      <c r="C192" s="26" t="str">
        <f t="shared" si="2"/>
        <v>Domaine Lafarge Vial, Fleurie, La Joie du Palais - In Bond</v>
      </c>
      <c r="D192" s="11">
        <v>140</v>
      </c>
      <c r="E192" s="11">
        <v>200</v>
      </c>
      <c r="AA192" s="13" t="s">
        <v>152</v>
      </c>
      <c r="AB192" s="13" t="s">
        <v>901</v>
      </c>
    </row>
    <row r="193" spans="1:28" ht="12" customHeight="1" x14ac:dyDescent="0.2">
      <c r="A193" s="3" t="s">
        <v>371</v>
      </c>
      <c r="B193" s="10" t="s">
        <v>62</v>
      </c>
      <c r="C193" s="26" t="str">
        <f t="shared" si="2"/>
        <v>Domaine Francois Buffet, Volnay Premier Cru, Carelle sous la Chapelle - In Bond</v>
      </c>
      <c r="D193" s="11">
        <v>160</v>
      </c>
      <c r="E193" s="11">
        <v>220</v>
      </c>
      <c r="AA193" s="13" t="s">
        <v>94</v>
      </c>
      <c r="AB193" s="13" t="s">
        <v>902</v>
      </c>
    </row>
    <row r="194" spans="1:28" ht="12" customHeight="1" x14ac:dyDescent="0.2">
      <c r="A194" s="3" t="s">
        <v>372</v>
      </c>
      <c r="B194" s="10" t="s">
        <v>62</v>
      </c>
      <c r="C194" s="26" t="str">
        <f t="shared" si="2"/>
        <v>Rene Bouvier, Gevrey-Chambertin, Racine du Temps Tres Vieilles Vignes - In Bond</v>
      </c>
      <c r="D194" s="11">
        <v>200</v>
      </c>
      <c r="E194" s="11">
        <v>300</v>
      </c>
      <c r="AA194" s="13" t="s">
        <v>95</v>
      </c>
      <c r="AB194" s="13" t="s">
        <v>903</v>
      </c>
    </row>
    <row r="195" spans="1:28" ht="12" customHeight="1" x14ac:dyDescent="0.2">
      <c r="A195" s="3" t="s">
        <v>373</v>
      </c>
      <c r="B195" s="10" t="s">
        <v>66</v>
      </c>
      <c r="C195" s="26" t="str">
        <f t="shared" si="2"/>
        <v>Domaine Robert Chevillon, Nuits-Saint-Georges Premier Cru, Les Vaucrains - In Bond</v>
      </c>
      <c r="D195" s="11">
        <v>360</v>
      </c>
      <c r="E195" s="11">
        <v>460</v>
      </c>
      <c r="AA195" s="13" t="s">
        <v>96</v>
      </c>
      <c r="AB195" s="13" t="s">
        <v>904</v>
      </c>
    </row>
    <row r="196" spans="1:28" ht="12" customHeight="1" x14ac:dyDescent="0.2">
      <c r="A196" s="3" t="s">
        <v>374</v>
      </c>
      <c r="B196" s="10"/>
      <c r="C196" s="26" t="str">
        <f t="shared" ref="C196:C259" si="3">HYPERLINK(AB196,AA196)</f>
        <v>1987/1997 Mixed Lot of Grand Cru Red Burgundy</v>
      </c>
      <c r="D196" s="11">
        <v>1000</v>
      </c>
      <c r="E196" s="11">
        <v>1500</v>
      </c>
      <c r="AA196" s="13" t="s">
        <v>569</v>
      </c>
      <c r="AB196" s="13" t="s">
        <v>905</v>
      </c>
    </row>
    <row r="197" spans="1:28" ht="12" customHeight="1" x14ac:dyDescent="0.2">
      <c r="A197" s="3" t="s">
        <v>375</v>
      </c>
      <c r="B197" s="10"/>
      <c r="C197" s="26" t="str">
        <f t="shared" si="3"/>
        <v>1990/1997 Mixed Lot of Red Burgundy</v>
      </c>
      <c r="D197" s="11">
        <v>300</v>
      </c>
      <c r="E197" s="11">
        <v>500</v>
      </c>
      <c r="AA197" s="13" t="s">
        <v>570</v>
      </c>
      <c r="AB197" s="13" t="s">
        <v>906</v>
      </c>
    </row>
    <row r="198" spans="1:28" ht="12" customHeight="1" x14ac:dyDescent="0.2">
      <c r="A198" s="3" t="s">
        <v>376</v>
      </c>
      <c r="B198" s="10" t="s">
        <v>126</v>
      </c>
      <c r="C198" s="26" t="str">
        <f t="shared" si="3"/>
        <v>A Mixed Trio of Vosne-Romanee</v>
      </c>
      <c r="D198" s="11">
        <v>150</v>
      </c>
      <c r="E198" s="11">
        <v>250</v>
      </c>
      <c r="AA198" s="13" t="s">
        <v>149</v>
      </c>
      <c r="AB198" s="13" t="s">
        <v>907</v>
      </c>
    </row>
    <row r="199" spans="1:28" ht="12" customHeight="1" x14ac:dyDescent="0.2">
      <c r="A199" s="3" t="s">
        <v>377</v>
      </c>
      <c r="B199" s="10" t="s">
        <v>27</v>
      </c>
      <c r="C199" s="26" t="str">
        <f t="shared" si="3"/>
        <v>Jean-Claude Ramonet, Montrachet Grand Cru</v>
      </c>
      <c r="D199" s="11">
        <v>1800</v>
      </c>
      <c r="E199" s="11">
        <v>2400</v>
      </c>
      <c r="AA199" s="13" t="s">
        <v>571</v>
      </c>
      <c r="AB199" s="13" t="s">
        <v>908</v>
      </c>
    </row>
    <row r="200" spans="1:28" ht="12" customHeight="1" x14ac:dyDescent="0.2">
      <c r="A200" s="3" t="s">
        <v>378</v>
      </c>
      <c r="B200" s="10" t="s">
        <v>25</v>
      </c>
      <c r="C200" s="26" t="str">
        <f t="shared" si="3"/>
        <v>Joseph Pascal, Puligny-Montrachet Premier Cru, Les Folatieres - In Bond</v>
      </c>
      <c r="D200" s="11">
        <v>400</v>
      </c>
      <c r="E200" s="11">
        <v>560</v>
      </c>
      <c r="AA200" s="13" t="s">
        <v>572</v>
      </c>
      <c r="AB200" s="13" t="s">
        <v>909</v>
      </c>
    </row>
    <row r="201" spans="1:28" ht="12" customHeight="1" x14ac:dyDescent="0.2">
      <c r="A201" s="3" t="s">
        <v>379</v>
      </c>
      <c r="B201" s="10" t="s">
        <v>23</v>
      </c>
      <c r="C201" s="26" t="str">
        <f t="shared" si="3"/>
        <v>Pierre-Yves Colin-Morey, Puligny-Montrachet Premier Cru, Champ Gain and La Garenne</v>
      </c>
      <c r="D201" s="11">
        <v>220</v>
      </c>
      <c r="E201" s="11">
        <v>320</v>
      </c>
      <c r="AA201" s="13" t="s">
        <v>573</v>
      </c>
      <c r="AB201" s="13" t="s">
        <v>910</v>
      </c>
    </row>
    <row r="202" spans="1:28" ht="12" customHeight="1" x14ac:dyDescent="0.2">
      <c r="A202" s="3" t="s">
        <v>380</v>
      </c>
      <c r="B202" s="10" t="s">
        <v>23</v>
      </c>
      <c r="C202" s="26" t="str">
        <f t="shared" si="3"/>
        <v>Pierre-Yves Colin-Morey, Chassagne-Montrachet Premier Cru, La Maltroie and Les Baudines</v>
      </c>
      <c r="D202" s="11">
        <v>300</v>
      </c>
      <c r="E202" s="11">
        <v>400</v>
      </c>
      <c r="AA202" s="13" t="s">
        <v>574</v>
      </c>
      <c r="AB202" s="13" t="s">
        <v>911</v>
      </c>
    </row>
    <row r="203" spans="1:28" ht="12" customHeight="1" x14ac:dyDescent="0.2">
      <c r="A203" s="3" t="s">
        <v>381</v>
      </c>
      <c r="B203" s="10" t="s">
        <v>23</v>
      </c>
      <c r="C203" s="26" t="str">
        <f t="shared" si="3"/>
        <v>Domaine Dauvissat-Camus, Chablis - In Bond</v>
      </c>
      <c r="D203" s="11">
        <v>420</v>
      </c>
      <c r="E203" s="11">
        <v>540</v>
      </c>
      <c r="AA203" s="13" t="s">
        <v>575</v>
      </c>
      <c r="AB203" s="13" t="s">
        <v>912</v>
      </c>
    </row>
    <row r="204" spans="1:28" ht="12" customHeight="1" x14ac:dyDescent="0.2">
      <c r="A204" s="3" t="s">
        <v>382</v>
      </c>
      <c r="B204" s="10" t="s">
        <v>46</v>
      </c>
      <c r="C204" s="26" t="str">
        <f t="shared" si="3"/>
        <v>Pierre-Yves Colin-Morey, Puligny-Montrachet Premier Cru, Champ Gain</v>
      </c>
      <c r="D204" s="11">
        <v>700</v>
      </c>
      <c r="E204" s="11">
        <v>1000</v>
      </c>
      <c r="AA204" s="13" t="s">
        <v>576</v>
      </c>
      <c r="AB204" s="13" t="s">
        <v>913</v>
      </c>
    </row>
    <row r="205" spans="1:28" ht="12" customHeight="1" x14ac:dyDescent="0.2">
      <c r="A205" s="3" t="s">
        <v>383</v>
      </c>
      <c r="B205" s="10" t="s">
        <v>59</v>
      </c>
      <c r="C205" s="26" t="str">
        <f t="shared" si="3"/>
        <v>Pierre-Yves Colin-Morey, Puligny-Montrachet Premier Cru, Champ Gain</v>
      </c>
      <c r="D205" s="11">
        <v>700</v>
      </c>
      <c r="E205" s="11">
        <v>1000</v>
      </c>
      <c r="AA205" s="13" t="s">
        <v>576</v>
      </c>
      <c r="AB205" s="13" t="s">
        <v>914</v>
      </c>
    </row>
    <row r="206" spans="1:28" ht="12" customHeight="1" x14ac:dyDescent="0.2">
      <c r="A206" s="3" t="s">
        <v>384</v>
      </c>
      <c r="B206" s="10" t="s">
        <v>59</v>
      </c>
      <c r="C206" s="26" t="str">
        <f t="shared" si="3"/>
        <v>Vincent Dancer, Chassagne-Montrachet Premier Cru, La Romanee</v>
      </c>
      <c r="D206" s="11">
        <v>260</v>
      </c>
      <c r="E206" s="11">
        <v>340</v>
      </c>
      <c r="AA206" s="13" t="s">
        <v>577</v>
      </c>
      <c r="AB206" s="13" t="s">
        <v>915</v>
      </c>
    </row>
    <row r="207" spans="1:28" ht="12" customHeight="1" x14ac:dyDescent="0.2">
      <c r="A207" s="3" t="s">
        <v>385</v>
      </c>
      <c r="B207" s="10" t="s">
        <v>59</v>
      </c>
      <c r="C207" s="26" t="str">
        <f t="shared" si="3"/>
        <v>Vincent Dancer, Meursault, Les Grands Charrons</v>
      </c>
      <c r="D207" s="11">
        <v>300</v>
      </c>
      <c r="E207" s="11">
        <v>400</v>
      </c>
      <c r="AA207" s="13" t="s">
        <v>578</v>
      </c>
      <c r="AB207" s="13" t="s">
        <v>916</v>
      </c>
    </row>
    <row r="208" spans="1:28" ht="12" customHeight="1" x14ac:dyDescent="0.2">
      <c r="A208" s="3" t="s">
        <v>386</v>
      </c>
      <c r="B208" s="10" t="s">
        <v>59</v>
      </c>
      <c r="C208" s="26" t="str">
        <f t="shared" si="3"/>
        <v>Bruno Colin, Chassagne-Montrachet, Blanc - In Bond</v>
      </c>
      <c r="D208" s="11">
        <v>400</v>
      </c>
      <c r="E208" s="11">
        <v>560</v>
      </c>
      <c r="AA208" s="13" t="s">
        <v>155</v>
      </c>
      <c r="AB208" s="13" t="s">
        <v>917</v>
      </c>
    </row>
    <row r="209" spans="1:28" ht="12" customHeight="1" x14ac:dyDescent="0.2">
      <c r="A209" s="3" t="s">
        <v>387</v>
      </c>
      <c r="B209" s="10" t="s">
        <v>59</v>
      </c>
      <c r="C209" s="26" t="str">
        <f t="shared" si="3"/>
        <v>Bruno Colin, Chassagne-Montrachet, Blanc - In Bond</v>
      </c>
      <c r="D209" s="11">
        <v>400</v>
      </c>
      <c r="E209" s="11">
        <v>560</v>
      </c>
      <c r="AA209" s="13" t="s">
        <v>155</v>
      </c>
      <c r="AB209" s="13" t="s">
        <v>918</v>
      </c>
    </row>
    <row r="210" spans="1:28" ht="12" customHeight="1" x14ac:dyDescent="0.2">
      <c r="A210" s="3" t="s">
        <v>388</v>
      </c>
      <c r="B210" s="10" t="s">
        <v>60</v>
      </c>
      <c r="C210" s="26" t="str">
        <f t="shared" si="3"/>
        <v>Le Grappin, Monthelie, Les Toisieres</v>
      </c>
      <c r="D210" s="11">
        <v>100</v>
      </c>
      <c r="E210" s="11">
        <v>150</v>
      </c>
      <c r="AA210" s="13" t="s">
        <v>579</v>
      </c>
      <c r="AB210" s="13" t="s">
        <v>919</v>
      </c>
    </row>
    <row r="211" spans="1:28" ht="12" customHeight="1" x14ac:dyDescent="0.2">
      <c r="A211" s="3" t="s">
        <v>389</v>
      </c>
      <c r="B211" s="10" t="s">
        <v>61</v>
      </c>
      <c r="C211" s="26" t="str">
        <f t="shared" si="3"/>
        <v>Xavier Monnot, Puligny-Montrachet Premier Cru, Les Folatieres</v>
      </c>
      <c r="D211" s="11">
        <v>380</v>
      </c>
      <c r="E211" s="11">
        <v>480</v>
      </c>
      <c r="AA211" s="13" t="s">
        <v>580</v>
      </c>
      <c r="AB211" s="13" t="s">
        <v>920</v>
      </c>
    </row>
    <row r="212" spans="1:28" ht="12" customHeight="1" x14ac:dyDescent="0.2">
      <c r="A212" s="3" t="s">
        <v>390</v>
      </c>
      <c r="B212" s="10" t="s">
        <v>61</v>
      </c>
      <c r="C212" s="26" t="str">
        <f t="shared" si="3"/>
        <v>Pierre-Yves Colin-Morey, Chassagne-Montrachet Premier Cru, La Maltroie</v>
      </c>
      <c r="D212" s="11">
        <v>600</v>
      </c>
      <c r="E212" s="11">
        <v>800</v>
      </c>
      <c r="AA212" s="13" t="s">
        <v>581</v>
      </c>
      <c r="AB212" s="13" t="s">
        <v>921</v>
      </c>
    </row>
    <row r="213" spans="1:28" ht="12" customHeight="1" x14ac:dyDescent="0.2">
      <c r="A213" s="3" t="s">
        <v>391</v>
      </c>
      <c r="B213" s="10" t="s">
        <v>61</v>
      </c>
      <c r="C213" s="26" t="str">
        <f t="shared" si="3"/>
        <v>Domaine de Montille, Bourgogne, Le Clos du Chateau</v>
      </c>
      <c r="D213" s="11">
        <v>180</v>
      </c>
      <c r="E213" s="11">
        <v>240</v>
      </c>
      <c r="AA213" s="13" t="s">
        <v>156</v>
      </c>
      <c r="AB213" s="13" t="s">
        <v>922</v>
      </c>
    </row>
    <row r="214" spans="1:28" ht="12" customHeight="1" x14ac:dyDescent="0.2">
      <c r="A214" s="3" t="s">
        <v>392</v>
      </c>
      <c r="B214" s="10" t="s">
        <v>67</v>
      </c>
      <c r="C214" s="26" t="str">
        <f t="shared" si="3"/>
        <v>Xavier Monnot, Puligny-Montrachet Premier Cru, Les Folatieres</v>
      </c>
      <c r="D214" s="11">
        <v>380</v>
      </c>
      <c r="E214" s="11">
        <v>480</v>
      </c>
      <c r="AA214" s="13" t="s">
        <v>580</v>
      </c>
      <c r="AB214" s="13" t="s">
        <v>923</v>
      </c>
    </row>
    <row r="215" spans="1:28" ht="12" customHeight="1" x14ac:dyDescent="0.2">
      <c r="A215" s="3" t="s">
        <v>393</v>
      </c>
      <c r="B215" s="10" t="s">
        <v>67</v>
      </c>
      <c r="C215" s="26" t="str">
        <f t="shared" si="3"/>
        <v>Herve Azo, Chablis - In Bond</v>
      </c>
      <c r="D215" s="11">
        <v>120</v>
      </c>
      <c r="E215" s="11">
        <v>180</v>
      </c>
      <c r="AA215" s="13" t="s">
        <v>582</v>
      </c>
      <c r="AB215" s="13" t="s">
        <v>924</v>
      </c>
    </row>
    <row r="216" spans="1:28" ht="12" customHeight="1" x14ac:dyDescent="0.2">
      <c r="A216" s="3" t="s">
        <v>394</v>
      </c>
      <c r="B216" s="10" t="s">
        <v>67</v>
      </c>
      <c r="C216" s="26" t="str">
        <f t="shared" si="3"/>
        <v>Herve Azo, Chablis - In Bond</v>
      </c>
      <c r="D216" s="11">
        <v>120</v>
      </c>
      <c r="E216" s="11">
        <v>180</v>
      </c>
      <c r="AA216" s="13" t="s">
        <v>582</v>
      </c>
      <c r="AB216" s="13" t="s">
        <v>925</v>
      </c>
    </row>
    <row r="217" spans="1:28" ht="12" customHeight="1" x14ac:dyDescent="0.2">
      <c r="A217" s="3" t="s">
        <v>395</v>
      </c>
      <c r="B217" s="10"/>
      <c r="C217" s="26" t="str">
        <f t="shared" si="3"/>
        <v>2010/2011 Mixed Lot of Fine White Burgundy - In Bond</v>
      </c>
      <c r="D217" s="11">
        <v>500</v>
      </c>
      <c r="E217" s="11">
        <v>700</v>
      </c>
      <c r="AA217" s="13" t="s">
        <v>583</v>
      </c>
      <c r="AB217" s="13" t="s">
        <v>926</v>
      </c>
    </row>
    <row r="218" spans="1:28" ht="12" customHeight="1" x14ac:dyDescent="0.2">
      <c r="A218" s="3" t="s">
        <v>396</v>
      </c>
      <c r="B218" s="10" t="s">
        <v>109</v>
      </c>
      <c r="C218" s="26" t="str">
        <f t="shared" si="3"/>
        <v>Couly-Dutheil, Chinon, Clos Echo Crescendo</v>
      </c>
      <c r="D218" s="11">
        <v>150</v>
      </c>
      <c r="E218" s="11">
        <v>250</v>
      </c>
      <c r="AA218" s="13" t="s">
        <v>584</v>
      </c>
      <c r="AB218" s="13" t="s">
        <v>927</v>
      </c>
    </row>
    <row r="219" spans="1:28" ht="12" customHeight="1" x14ac:dyDescent="0.2">
      <c r="A219" s="3" t="s">
        <v>397</v>
      </c>
      <c r="B219" s="10" t="s">
        <v>42</v>
      </c>
      <c r="C219" s="26" t="str">
        <f t="shared" si="3"/>
        <v>Domaine de la Chapelle, Hermitage, La Chapelle Rouge</v>
      </c>
      <c r="D219" s="11">
        <v>380</v>
      </c>
      <c r="E219" s="11">
        <v>480</v>
      </c>
      <c r="AA219" s="13" t="s">
        <v>157</v>
      </c>
      <c r="AB219" s="13" t="s">
        <v>928</v>
      </c>
    </row>
    <row r="220" spans="1:28" ht="12" customHeight="1" x14ac:dyDescent="0.2">
      <c r="A220" s="3" t="s">
        <v>398</v>
      </c>
      <c r="B220" s="10" t="s">
        <v>42</v>
      </c>
      <c r="C220" s="26" t="str">
        <f t="shared" si="3"/>
        <v>Diffonty, Chateauneuf-du-Pape, Vatican Reserve Sixtine</v>
      </c>
      <c r="D220" s="11">
        <v>200</v>
      </c>
      <c r="E220" s="11">
        <v>300</v>
      </c>
      <c r="AA220" s="13" t="s">
        <v>585</v>
      </c>
      <c r="AB220" s="13" t="s">
        <v>929</v>
      </c>
    </row>
    <row r="221" spans="1:28" ht="12" customHeight="1" x14ac:dyDescent="0.2">
      <c r="A221" s="3" t="s">
        <v>399</v>
      </c>
      <c r="B221" s="10" t="s">
        <v>133</v>
      </c>
      <c r="C221" s="26" t="str">
        <f t="shared" si="3"/>
        <v>Domaine de la Chapelle, Hermitage, La Chapelle Rouge</v>
      </c>
      <c r="D221" s="11">
        <v>600</v>
      </c>
      <c r="E221" s="11">
        <v>800</v>
      </c>
      <c r="AA221" s="13" t="s">
        <v>157</v>
      </c>
      <c r="AB221" s="13" t="s">
        <v>930</v>
      </c>
    </row>
    <row r="222" spans="1:28" ht="12" customHeight="1" x14ac:dyDescent="0.2">
      <c r="A222" s="3" t="s">
        <v>400</v>
      </c>
      <c r="B222" s="10" t="s">
        <v>52</v>
      </c>
      <c r="C222" s="26" t="str">
        <f t="shared" si="3"/>
        <v>Domaine Rostaing, Cote Rotie, La Landonne</v>
      </c>
      <c r="D222" s="11">
        <v>190</v>
      </c>
      <c r="E222" s="11">
        <v>240</v>
      </c>
      <c r="AA222" s="13" t="s">
        <v>586</v>
      </c>
      <c r="AB222" s="13" t="s">
        <v>931</v>
      </c>
    </row>
    <row r="223" spans="1:28" ht="12" customHeight="1" x14ac:dyDescent="0.2">
      <c r="A223" s="3" t="s">
        <v>401</v>
      </c>
      <c r="B223" s="10" t="s">
        <v>52</v>
      </c>
      <c r="C223" s="26" t="str">
        <f t="shared" si="3"/>
        <v>Clos des Papes, Chateauneuf-du-Pape, Rouge</v>
      </c>
      <c r="D223" s="11">
        <v>240</v>
      </c>
      <c r="E223" s="11">
        <v>340</v>
      </c>
      <c r="AA223" s="13" t="s">
        <v>158</v>
      </c>
      <c r="AB223" s="13" t="s">
        <v>932</v>
      </c>
    </row>
    <row r="224" spans="1:28" ht="12" customHeight="1" x14ac:dyDescent="0.2">
      <c r="A224" s="3" t="s">
        <v>402</v>
      </c>
      <c r="B224" s="10" t="s">
        <v>31</v>
      </c>
      <c r="C224" s="26" t="str">
        <f t="shared" si="3"/>
        <v>Domaine Rostaing, Cote Rotie, Cote Blonde</v>
      </c>
      <c r="D224" s="11">
        <v>190</v>
      </c>
      <c r="E224" s="11">
        <v>240</v>
      </c>
      <c r="AA224" s="13" t="s">
        <v>587</v>
      </c>
      <c r="AB224" s="13" t="s">
        <v>933</v>
      </c>
    </row>
    <row r="225" spans="1:28" ht="12" customHeight="1" x14ac:dyDescent="0.2">
      <c r="A225" s="3" t="s">
        <v>403</v>
      </c>
      <c r="B225" s="10" t="s">
        <v>45</v>
      </c>
      <c r="C225" s="26" t="str">
        <f t="shared" si="3"/>
        <v>Clos des Papes, Chateauneuf-du-Pape, Rouge</v>
      </c>
      <c r="D225" s="11">
        <v>800</v>
      </c>
      <c r="E225" s="11">
        <v>1200</v>
      </c>
      <c r="AA225" s="13" t="s">
        <v>158</v>
      </c>
      <c r="AB225" s="13" t="s">
        <v>934</v>
      </c>
    </row>
    <row r="226" spans="1:28" ht="12" customHeight="1" x14ac:dyDescent="0.2">
      <c r="A226" s="3" t="s">
        <v>404</v>
      </c>
      <c r="B226" s="10" t="s">
        <v>45</v>
      </c>
      <c r="C226" s="26" t="str">
        <f t="shared" si="3"/>
        <v>Chateau de Beaucastel Roussanne Vieilles Vignes, Chateauneuf-du-Pape</v>
      </c>
      <c r="D226" s="11">
        <v>600</v>
      </c>
      <c r="E226" s="11">
        <v>800</v>
      </c>
      <c r="AA226" s="13" t="s">
        <v>588</v>
      </c>
      <c r="AB226" s="13" t="s">
        <v>935</v>
      </c>
    </row>
    <row r="227" spans="1:28" ht="12" customHeight="1" x14ac:dyDescent="0.2">
      <c r="A227" s="3" t="s">
        <v>405</v>
      </c>
      <c r="B227" s="10" t="s">
        <v>45</v>
      </c>
      <c r="C227" s="26" t="str">
        <f t="shared" si="3"/>
        <v>St Prefert, Chateauneuf-du-Pape, Auguste Favier - In Bond</v>
      </c>
      <c r="D227" s="11">
        <v>380</v>
      </c>
      <c r="E227" s="11">
        <v>480</v>
      </c>
      <c r="AA227" s="13" t="s">
        <v>589</v>
      </c>
      <c r="AB227" s="13" t="s">
        <v>936</v>
      </c>
    </row>
    <row r="228" spans="1:28" ht="12" customHeight="1" x14ac:dyDescent="0.2">
      <c r="A228" s="3" t="s">
        <v>406</v>
      </c>
      <c r="B228" s="10" t="s">
        <v>35</v>
      </c>
      <c r="C228" s="26" t="str">
        <f t="shared" si="3"/>
        <v>M. Chapoutier, Saint-Joseph, Granits Rouge</v>
      </c>
      <c r="D228" s="11">
        <v>180</v>
      </c>
      <c r="E228" s="11">
        <v>280</v>
      </c>
      <c r="AA228" s="13" t="s">
        <v>590</v>
      </c>
      <c r="AB228" s="13" t="s">
        <v>937</v>
      </c>
    </row>
    <row r="229" spans="1:28" ht="12" customHeight="1" x14ac:dyDescent="0.2">
      <c r="A229" s="3" t="s">
        <v>407</v>
      </c>
      <c r="B229" s="10" t="s">
        <v>35</v>
      </c>
      <c r="C229" s="26" t="str">
        <f t="shared" si="3"/>
        <v>M. Chapoutier, Saint-Joseph, Granits Rouge</v>
      </c>
      <c r="D229" s="11">
        <v>180</v>
      </c>
      <c r="E229" s="11">
        <v>280</v>
      </c>
      <c r="AA229" s="13" t="s">
        <v>590</v>
      </c>
      <c r="AB229" s="13" t="s">
        <v>938</v>
      </c>
    </row>
    <row r="230" spans="1:28" ht="12" customHeight="1" x14ac:dyDescent="0.2">
      <c r="A230" s="3" t="s">
        <v>408</v>
      </c>
      <c r="B230" s="10" t="s">
        <v>35</v>
      </c>
      <c r="C230" s="26" t="str">
        <f t="shared" si="3"/>
        <v>M. Chapoutier, Saint-Joseph, Granits Rouge</v>
      </c>
      <c r="D230" s="11">
        <v>180</v>
      </c>
      <c r="E230" s="11">
        <v>280</v>
      </c>
      <c r="AA230" s="13" t="s">
        <v>590</v>
      </c>
      <c r="AB230" s="13" t="s">
        <v>939</v>
      </c>
    </row>
    <row r="231" spans="1:28" ht="12" customHeight="1" x14ac:dyDescent="0.2">
      <c r="A231" s="3" t="s">
        <v>409</v>
      </c>
      <c r="B231" s="10" t="s">
        <v>35</v>
      </c>
      <c r="C231" s="26" t="str">
        <f t="shared" si="3"/>
        <v>M. Chapoutier, Ermitage, Le Pavillon</v>
      </c>
      <c r="D231" s="11">
        <v>400</v>
      </c>
      <c r="E231" s="11">
        <v>500</v>
      </c>
      <c r="AA231" s="13" t="s">
        <v>591</v>
      </c>
      <c r="AB231" s="13" t="s">
        <v>940</v>
      </c>
    </row>
    <row r="232" spans="1:28" ht="12" customHeight="1" x14ac:dyDescent="0.2">
      <c r="A232" s="3" t="s">
        <v>410</v>
      </c>
      <c r="B232" s="10" t="s">
        <v>35</v>
      </c>
      <c r="C232" s="26" t="str">
        <f t="shared" si="3"/>
        <v>M. Chapoutier, Ermitage, Le Pavillon</v>
      </c>
      <c r="D232" s="11">
        <v>400</v>
      </c>
      <c r="E232" s="11">
        <v>500</v>
      </c>
      <c r="AA232" s="13" t="s">
        <v>591</v>
      </c>
      <c r="AB232" s="13" t="s">
        <v>941</v>
      </c>
    </row>
    <row r="233" spans="1:28" ht="12" customHeight="1" x14ac:dyDescent="0.2">
      <c r="A233" s="3" t="s">
        <v>411</v>
      </c>
      <c r="B233" s="10" t="s">
        <v>53</v>
      </c>
      <c r="C233" s="26" t="str">
        <f t="shared" si="3"/>
        <v>Alain Voge, Cornas, Les Chailles - In Bond</v>
      </c>
      <c r="D233" s="11">
        <v>200</v>
      </c>
      <c r="E233" s="11">
        <v>300</v>
      </c>
      <c r="AA233" s="13" t="s">
        <v>592</v>
      </c>
      <c r="AB233" s="13" t="s">
        <v>942</v>
      </c>
    </row>
    <row r="234" spans="1:28" ht="12" customHeight="1" x14ac:dyDescent="0.2">
      <c r="A234" s="3" t="s">
        <v>412</v>
      </c>
      <c r="B234" s="10" t="s">
        <v>46</v>
      </c>
      <c r="C234" s="26" t="str">
        <f t="shared" si="3"/>
        <v>Delas, Cote Rotie, Seigneur de Maugiron</v>
      </c>
      <c r="D234" s="11">
        <v>80</v>
      </c>
      <c r="E234" s="11">
        <v>120</v>
      </c>
      <c r="AA234" s="13" t="s">
        <v>593</v>
      </c>
      <c r="AB234" s="13" t="s">
        <v>943</v>
      </c>
    </row>
    <row r="235" spans="1:28" ht="12" customHeight="1" x14ac:dyDescent="0.2">
      <c r="A235" s="3" t="s">
        <v>413</v>
      </c>
      <c r="B235" s="10"/>
      <c r="C235" s="26" t="str">
        <f t="shared" si="3"/>
        <v>1999/2001 Mixed Lot of Chateauneuf-du-Pape</v>
      </c>
      <c r="D235" s="11">
        <v>200</v>
      </c>
      <c r="E235" s="11">
        <v>300</v>
      </c>
      <c r="AA235" s="13" t="s">
        <v>594</v>
      </c>
      <c r="AB235" s="13" t="s">
        <v>944</v>
      </c>
    </row>
    <row r="236" spans="1:28" ht="12" customHeight="1" x14ac:dyDescent="0.2">
      <c r="A236" s="3" t="s">
        <v>414</v>
      </c>
      <c r="B236" s="10"/>
      <c r="C236" s="26" t="str">
        <f t="shared" si="3"/>
        <v>2000/2001 M. Chapoutier, Cote Rotie, Les Becasses (Mixed Formats)</v>
      </c>
      <c r="D236" s="11">
        <v>140</v>
      </c>
      <c r="E236" s="11">
        <v>180</v>
      </c>
      <c r="AA236" s="13" t="s">
        <v>595</v>
      </c>
      <c r="AB236" s="13" t="s">
        <v>945</v>
      </c>
    </row>
    <row r="237" spans="1:28" ht="12" customHeight="1" x14ac:dyDescent="0.2">
      <c r="A237" s="3" t="s">
        <v>415</v>
      </c>
      <c r="B237" s="10"/>
      <c r="C237" s="26" t="str">
        <f t="shared" si="3"/>
        <v>2015/2020 Mixed Lot of French Burgundy and Rhone</v>
      </c>
      <c r="D237" s="11">
        <v>110</v>
      </c>
      <c r="E237" s="11">
        <v>150</v>
      </c>
      <c r="AA237" s="13" t="s">
        <v>596</v>
      </c>
      <c r="AB237" s="13" t="s">
        <v>946</v>
      </c>
    </row>
    <row r="238" spans="1:28" ht="12" customHeight="1" x14ac:dyDescent="0.2">
      <c r="A238" s="3" t="s">
        <v>416</v>
      </c>
      <c r="B238" s="10"/>
      <c r="C238" s="26" t="str">
        <f t="shared" si="3"/>
        <v>2018/2019 Mixed Lot of Jean-Pierre Robinot, Vignes L'Ange Vin - In Bond</v>
      </c>
      <c r="D238" s="11">
        <v>200</v>
      </c>
      <c r="E238" s="11">
        <v>300</v>
      </c>
      <c r="AA238" s="13" t="s">
        <v>597</v>
      </c>
      <c r="AB238" s="13" t="s">
        <v>947</v>
      </c>
    </row>
    <row r="239" spans="1:28" ht="12" customHeight="1" x14ac:dyDescent="0.2">
      <c r="A239" s="3" t="s">
        <v>417</v>
      </c>
      <c r="B239" s="10" t="s">
        <v>46</v>
      </c>
      <c r="C239" s="26" t="str">
        <f t="shared" si="3"/>
        <v>Furst, Burgstadter Centgrafenberg Spatburgunder GG, Franken - In Bond</v>
      </c>
      <c r="D239" s="11">
        <v>280</v>
      </c>
      <c r="E239" s="11">
        <v>380</v>
      </c>
      <c r="AA239" s="13" t="s">
        <v>98</v>
      </c>
      <c r="AB239" s="13" t="s">
        <v>948</v>
      </c>
    </row>
    <row r="240" spans="1:28" ht="12" customHeight="1" x14ac:dyDescent="0.2">
      <c r="A240" s="3" t="s">
        <v>418</v>
      </c>
      <c r="B240" s="10" t="s">
        <v>67</v>
      </c>
      <c r="C240" s="26" t="str">
        <f t="shared" si="3"/>
        <v>Mixed Lot from Bertram-Baltes - In Bond</v>
      </c>
      <c r="D240" s="11">
        <v>100</v>
      </c>
      <c r="E240" s="11">
        <v>150</v>
      </c>
      <c r="AA240" s="13" t="s">
        <v>160</v>
      </c>
      <c r="AB240" s="13" t="s">
        <v>949</v>
      </c>
    </row>
    <row r="241" spans="1:28" ht="12" customHeight="1" x14ac:dyDescent="0.2">
      <c r="A241" s="3" t="s">
        <v>419</v>
      </c>
      <c r="B241" s="10" t="s">
        <v>109</v>
      </c>
      <c r="C241" s="26" t="str">
        <f t="shared" si="3"/>
        <v>Ornellaia, Bolgheri</v>
      </c>
      <c r="D241" s="11">
        <v>600</v>
      </c>
      <c r="E241" s="11">
        <v>800</v>
      </c>
      <c r="AA241" s="13" t="s">
        <v>162</v>
      </c>
      <c r="AB241" s="13" t="s">
        <v>950</v>
      </c>
    </row>
    <row r="242" spans="1:28" ht="12" customHeight="1" x14ac:dyDescent="0.2">
      <c r="A242" s="3" t="s">
        <v>420</v>
      </c>
      <c r="B242" s="10" t="s">
        <v>44</v>
      </c>
      <c r="C242" s="26" t="str">
        <f t="shared" si="3"/>
        <v>Giuseppe Mascarello e Figlio, Barolo, Monprivato - In Bond</v>
      </c>
      <c r="D242" s="11">
        <v>400</v>
      </c>
      <c r="E242" s="11">
        <v>600</v>
      </c>
      <c r="AA242" s="13" t="s">
        <v>164</v>
      </c>
      <c r="AB242" s="13" t="s">
        <v>951</v>
      </c>
    </row>
    <row r="243" spans="1:28" ht="12" customHeight="1" x14ac:dyDescent="0.2">
      <c r="A243" s="3" t="s">
        <v>421</v>
      </c>
      <c r="B243" s="10" t="s">
        <v>45</v>
      </c>
      <c r="C243" s="26" t="str">
        <f t="shared" si="3"/>
        <v>Colleoni, Brunello di Montalcino - In Bond</v>
      </c>
      <c r="D243" s="11">
        <v>500</v>
      </c>
      <c r="E243" s="11">
        <v>700</v>
      </c>
      <c r="AA243" s="13" t="s">
        <v>598</v>
      </c>
      <c r="AB243" s="13" t="s">
        <v>952</v>
      </c>
    </row>
    <row r="244" spans="1:28" ht="12" customHeight="1" x14ac:dyDescent="0.2">
      <c r="A244" s="3" t="s">
        <v>422</v>
      </c>
      <c r="B244" s="10" t="s">
        <v>53</v>
      </c>
      <c r="C244" s="26" t="str">
        <f t="shared" si="3"/>
        <v>Luigi Baudana, Barolo, Baudana</v>
      </c>
      <c r="D244" s="11">
        <v>180</v>
      </c>
      <c r="E244" s="11">
        <v>220</v>
      </c>
      <c r="AA244" s="13" t="s">
        <v>599</v>
      </c>
      <c r="AB244" s="13" t="s">
        <v>953</v>
      </c>
    </row>
    <row r="245" spans="1:28" ht="12" customHeight="1" x14ac:dyDescent="0.2">
      <c r="A245" s="3" t="s">
        <v>423</v>
      </c>
      <c r="B245" s="10" t="s">
        <v>54</v>
      </c>
      <c r="C245" s="26" t="str">
        <f t="shared" si="3"/>
        <v>Bibi Graetz, Testamatta Rosso, Toscana - In Bond</v>
      </c>
      <c r="D245" s="11">
        <v>300</v>
      </c>
      <c r="E245" s="11">
        <v>400</v>
      </c>
      <c r="AA245" s="13" t="s">
        <v>165</v>
      </c>
      <c r="AB245" s="13" t="s">
        <v>954</v>
      </c>
    </row>
    <row r="246" spans="1:28" ht="12" customHeight="1" x14ac:dyDescent="0.2">
      <c r="A246" s="3" t="s">
        <v>424</v>
      </c>
      <c r="B246" s="10" t="s">
        <v>24</v>
      </c>
      <c r="C246" s="26" t="str">
        <f t="shared" si="3"/>
        <v>Gianni Gagliardo, Barolo, Preve (Magnum) - In Bond</v>
      </c>
      <c r="D246" s="11">
        <v>60</v>
      </c>
      <c r="E246" s="11">
        <v>80</v>
      </c>
      <c r="AA246" s="13" t="s">
        <v>166</v>
      </c>
      <c r="AB246" s="13" t="s">
        <v>955</v>
      </c>
    </row>
    <row r="247" spans="1:28" ht="12" customHeight="1" x14ac:dyDescent="0.2">
      <c r="A247" s="3" t="s">
        <v>425</v>
      </c>
      <c r="B247" s="10" t="s">
        <v>26</v>
      </c>
      <c r="C247" s="26" t="str">
        <f t="shared" si="3"/>
        <v>Castello Fonterutoli (Mazzei), Chianti Classico, Gran Selezione</v>
      </c>
      <c r="D247" s="11">
        <v>100</v>
      </c>
      <c r="E247" s="11">
        <v>150</v>
      </c>
      <c r="AA247" s="13" t="s">
        <v>600</v>
      </c>
      <c r="AB247" s="13" t="s">
        <v>956</v>
      </c>
    </row>
    <row r="248" spans="1:28" ht="12" customHeight="1" x14ac:dyDescent="0.2">
      <c r="A248" s="3" t="s">
        <v>426</v>
      </c>
      <c r="B248" s="10" t="s">
        <v>23</v>
      </c>
      <c r="C248" s="26" t="str">
        <f t="shared" si="3"/>
        <v>Le Macchiole, Messorio, Toscana - In Bond</v>
      </c>
      <c r="D248" s="11">
        <v>600</v>
      </c>
      <c r="E248" s="11">
        <v>800</v>
      </c>
      <c r="AA248" s="13" t="s">
        <v>601</v>
      </c>
      <c r="AB248" s="13" t="s">
        <v>957</v>
      </c>
    </row>
    <row r="249" spans="1:28" ht="12" customHeight="1" x14ac:dyDescent="0.2">
      <c r="A249" s="3" t="s">
        <v>427</v>
      </c>
      <c r="B249" s="10" t="s">
        <v>23</v>
      </c>
      <c r="C249" s="26" t="str">
        <f t="shared" si="3"/>
        <v>Elena Fucci, Titolo, Aglianico del Vulture - In Bond</v>
      </c>
      <c r="D249" s="11">
        <v>70</v>
      </c>
      <c r="E249" s="11">
        <v>100</v>
      </c>
      <c r="AA249" s="13" t="s">
        <v>602</v>
      </c>
      <c r="AB249" s="13" t="s">
        <v>958</v>
      </c>
    </row>
    <row r="250" spans="1:28" ht="12" customHeight="1" x14ac:dyDescent="0.2">
      <c r="A250" s="3" t="s">
        <v>428</v>
      </c>
      <c r="B250" s="10" t="s">
        <v>46</v>
      </c>
      <c r="C250" s="26" t="str">
        <f t="shared" si="3"/>
        <v>Giacomo Borgogno &amp; Figli, Barolo, Cannubi (Magnums) - In Bond</v>
      </c>
      <c r="D250" s="11">
        <v>220</v>
      </c>
      <c r="E250" s="11">
        <v>300</v>
      </c>
      <c r="AA250" s="13" t="s">
        <v>168</v>
      </c>
      <c r="AB250" s="13" t="s">
        <v>959</v>
      </c>
    </row>
    <row r="251" spans="1:28" ht="12" customHeight="1" x14ac:dyDescent="0.2">
      <c r="A251" s="3" t="s">
        <v>429</v>
      </c>
      <c r="B251" s="10" t="s">
        <v>46</v>
      </c>
      <c r="C251" s="26" t="str">
        <f t="shared" si="3"/>
        <v>Roagna, Barbaresco, Asili Vecchie Viti - In Bond</v>
      </c>
      <c r="D251" s="11">
        <v>200</v>
      </c>
      <c r="E251" s="11">
        <v>400</v>
      </c>
      <c r="AA251" s="13" t="s">
        <v>603</v>
      </c>
      <c r="AB251" s="13" t="s">
        <v>960</v>
      </c>
    </row>
    <row r="252" spans="1:28" ht="12" customHeight="1" x14ac:dyDescent="0.2">
      <c r="A252" s="3" t="s">
        <v>430</v>
      </c>
      <c r="B252" s="10" t="s">
        <v>60</v>
      </c>
      <c r="C252" s="26" t="str">
        <f t="shared" si="3"/>
        <v>Giovanni Rosso, Barolo, La Serra</v>
      </c>
      <c r="D252" s="11">
        <v>360</v>
      </c>
      <c r="E252" s="11">
        <v>480</v>
      </c>
      <c r="AA252" s="13" t="s">
        <v>604</v>
      </c>
      <c r="AB252" s="13" t="s">
        <v>961</v>
      </c>
    </row>
    <row r="253" spans="1:28" ht="12" customHeight="1" x14ac:dyDescent="0.2">
      <c r="A253" s="3" t="s">
        <v>431</v>
      </c>
      <c r="B253" s="10" t="s">
        <v>61</v>
      </c>
      <c r="C253" s="26" t="str">
        <f t="shared" si="3"/>
        <v>Vietti, Timorasso Derthona, Colli Tortonesi DOC</v>
      </c>
      <c r="D253" s="11">
        <v>70</v>
      </c>
      <c r="E253" s="11">
        <v>100</v>
      </c>
      <c r="AA253" s="13" t="s">
        <v>605</v>
      </c>
      <c r="AB253" s="13" t="s">
        <v>962</v>
      </c>
    </row>
    <row r="254" spans="1:28" ht="12" customHeight="1" x14ac:dyDescent="0.2">
      <c r="A254" s="3" t="s">
        <v>432</v>
      </c>
      <c r="B254" s="10" t="s">
        <v>61</v>
      </c>
      <c r="C254" s="26" t="str">
        <f t="shared" si="3"/>
        <v>Tenuta di Arceno, Il Fauno di Arcanum, IGT</v>
      </c>
      <c r="D254" s="11">
        <v>100</v>
      </c>
      <c r="E254" s="11">
        <v>150</v>
      </c>
      <c r="AA254" s="13" t="s">
        <v>606</v>
      </c>
      <c r="AB254" s="13" t="s">
        <v>963</v>
      </c>
    </row>
    <row r="255" spans="1:28" ht="12" customHeight="1" x14ac:dyDescent="0.2">
      <c r="A255" s="3" t="s">
        <v>433</v>
      </c>
      <c r="B255" s="10" t="s">
        <v>61</v>
      </c>
      <c r="C255" s="26" t="str">
        <f t="shared" si="3"/>
        <v>Tenuta di Arceno, Il Fauno di Arcanum, IGT</v>
      </c>
      <c r="D255" s="11">
        <v>200</v>
      </c>
      <c r="E255" s="11">
        <v>300</v>
      </c>
      <c r="AA255" s="13" t="s">
        <v>606</v>
      </c>
      <c r="AB255" s="13" t="s">
        <v>964</v>
      </c>
    </row>
    <row r="256" spans="1:28" ht="12" customHeight="1" x14ac:dyDescent="0.2">
      <c r="A256" s="3" t="s">
        <v>434</v>
      </c>
      <c r="B256" s="10" t="s">
        <v>62</v>
      </c>
      <c r="C256" s="26" t="str">
        <f t="shared" si="3"/>
        <v>Fantini, Calalenta Pecorino, Terre di Chieti IGT - In Bond</v>
      </c>
      <c r="D256" s="11">
        <v>100</v>
      </c>
      <c r="E256" s="11">
        <v>150</v>
      </c>
      <c r="AA256" s="13" t="s">
        <v>607</v>
      </c>
      <c r="AB256" s="13" t="s">
        <v>965</v>
      </c>
    </row>
    <row r="257" spans="1:28" ht="12" customHeight="1" x14ac:dyDescent="0.2">
      <c r="A257" s="3" t="s">
        <v>435</v>
      </c>
      <c r="B257" s="10" t="s">
        <v>62</v>
      </c>
      <c r="C257" s="26" t="str">
        <f t="shared" si="3"/>
        <v>Fantini, Calalenta Pecorino, Terre di Chieti IGT - In Bond</v>
      </c>
      <c r="D257" s="11">
        <v>100</v>
      </c>
      <c r="E257" s="11">
        <v>150</v>
      </c>
      <c r="AA257" s="13" t="s">
        <v>607</v>
      </c>
      <c r="AB257" s="13" t="s">
        <v>966</v>
      </c>
    </row>
    <row r="258" spans="1:28" ht="12" customHeight="1" x14ac:dyDescent="0.2">
      <c r="A258" s="3" t="s">
        <v>436</v>
      </c>
      <c r="B258" s="10" t="s">
        <v>109</v>
      </c>
      <c r="C258" s="26" t="str">
        <f t="shared" si="3"/>
        <v>Sassicaia and Ornellaia</v>
      </c>
      <c r="D258" s="11">
        <v>200</v>
      </c>
      <c r="E258" s="11">
        <v>300</v>
      </c>
      <c r="AA258" s="13" t="s">
        <v>608</v>
      </c>
      <c r="AB258" s="13" t="s">
        <v>967</v>
      </c>
    </row>
    <row r="259" spans="1:28" ht="12" customHeight="1" x14ac:dyDescent="0.2">
      <c r="A259" s="3" t="s">
        <v>437</v>
      </c>
      <c r="B259" s="10" t="s">
        <v>56</v>
      </c>
      <c r="C259" s="26" t="str">
        <f t="shared" si="3"/>
        <v>Clos Erasmus, Clos Erasmus, Priorat DOC - In Bond</v>
      </c>
      <c r="D259" s="11">
        <v>300</v>
      </c>
      <c r="E259" s="11">
        <v>380</v>
      </c>
      <c r="AA259" s="13" t="s">
        <v>170</v>
      </c>
      <c r="AB259" s="13" t="s">
        <v>968</v>
      </c>
    </row>
    <row r="260" spans="1:28" ht="12" customHeight="1" x14ac:dyDescent="0.2">
      <c r="A260" s="3" t="s">
        <v>438</v>
      </c>
      <c r="B260" s="10" t="s">
        <v>60</v>
      </c>
      <c r="C260" s="26" t="str">
        <f t="shared" ref="C260:C299" si="4">HYPERLINK(AB260,AA260)</f>
        <v>Marques Murrieta, Dalmau, Rioja</v>
      </c>
      <c r="D260" s="11">
        <v>380</v>
      </c>
      <c r="E260" s="11">
        <v>480</v>
      </c>
      <c r="AA260" s="13" t="s">
        <v>609</v>
      </c>
      <c r="AB260" s="13" t="s">
        <v>969</v>
      </c>
    </row>
    <row r="261" spans="1:28" ht="12" customHeight="1" x14ac:dyDescent="0.2">
      <c r="A261" s="3" t="s">
        <v>439</v>
      </c>
      <c r="B261" s="10" t="s">
        <v>60</v>
      </c>
      <c r="C261" s="26" t="str">
        <f t="shared" si="4"/>
        <v>Garmon, Ribera del Duero - In Bond</v>
      </c>
      <c r="D261" s="11">
        <v>180</v>
      </c>
      <c r="E261" s="11">
        <v>260</v>
      </c>
      <c r="AA261" s="13" t="s">
        <v>171</v>
      </c>
      <c r="AB261" s="13" t="s">
        <v>970</v>
      </c>
    </row>
    <row r="262" spans="1:28" ht="12" customHeight="1" x14ac:dyDescent="0.2">
      <c r="A262" s="3" t="s">
        <v>440</v>
      </c>
      <c r="B262" s="10"/>
      <c r="C262" s="26" t="str">
        <f t="shared" si="4"/>
        <v>1997/2019 Mixed Lot of Portuguese Red Wine and Port</v>
      </c>
      <c r="D262" s="11">
        <v>140</v>
      </c>
      <c r="E262" s="11">
        <v>180</v>
      </c>
      <c r="AA262" s="13" t="s">
        <v>610</v>
      </c>
      <c r="AB262" s="13" t="s">
        <v>971</v>
      </c>
    </row>
    <row r="263" spans="1:28" ht="12" customHeight="1" x14ac:dyDescent="0.2">
      <c r="A263" s="3" t="s">
        <v>441</v>
      </c>
      <c r="B263" s="10"/>
      <c r="C263" s="26" t="str">
        <f t="shared" si="4"/>
        <v>2006/2012 Mixed Trio of Burgundy and Italian Red</v>
      </c>
      <c r="D263" s="11">
        <v>200</v>
      </c>
      <c r="E263" s="11">
        <v>300</v>
      </c>
      <c r="AA263" s="13" t="s">
        <v>611</v>
      </c>
      <c r="AB263" s="13" t="s">
        <v>972</v>
      </c>
    </row>
    <row r="264" spans="1:28" ht="12" customHeight="1" x14ac:dyDescent="0.2">
      <c r="A264" s="3" t="s">
        <v>442</v>
      </c>
      <c r="B264" s="10"/>
      <c r="C264" s="26" t="str">
        <f t="shared" si="4"/>
        <v>2016/2020 Mixed Lot from Switzerland and South Africa (Mixed Formats) - In Bond</v>
      </c>
      <c r="D264" s="11">
        <v>120</v>
      </c>
      <c r="E264" s="11">
        <v>160</v>
      </c>
      <c r="AA264" s="13" t="s">
        <v>612</v>
      </c>
      <c r="AB264" s="13" t="s">
        <v>973</v>
      </c>
    </row>
    <row r="265" spans="1:28" ht="12" customHeight="1" x14ac:dyDescent="0.2">
      <c r="A265" s="3" t="s">
        <v>443</v>
      </c>
      <c r="B265" s="10" t="s">
        <v>62</v>
      </c>
      <c r="C265" s="26" t="str">
        <f t="shared" si="4"/>
        <v>Mixed Lot of Pinot Noir (Mixed Formats)</v>
      </c>
      <c r="D265" s="11">
        <v>140</v>
      </c>
      <c r="E265" s="11">
        <v>180</v>
      </c>
      <c r="AA265" s="13" t="s">
        <v>613</v>
      </c>
      <c r="AB265" s="13" t="s">
        <v>974</v>
      </c>
    </row>
    <row r="266" spans="1:28" ht="12" customHeight="1" x14ac:dyDescent="0.2">
      <c r="A266" s="3" t="s">
        <v>444</v>
      </c>
      <c r="B266" s="10"/>
      <c r="C266" s="26" t="str">
        <f t="shared" si="4"/>
        <v>2005/2006 Mixed Musar, Gaston Hochar</v>
      </c>
      <c r="D266" s="11">
        <v>90</v>
      </c>
      <c r="E266" s="11">
        <v>140</v>
      </c>
      <c r="AA266" s="13" t="s">
        <v>614</v>
      </c>
      <c r="AB266" s="13" t="s">
        <v>975</v>
      </c>
    </row>
    <row r="267" spans="1:28" ht="12" customHeight="1" x14ac:dyDescent="0.2">
      <c r="A267" s="3" t="s">
        <v>445</v>
      </c>
      <c r="B267" s="10" t="s">
        <v>133</v>
      </c>
      <c r="C267" s="26" t="str">
        <f t="shared" si="4"/>
        <v>Henry's Drive, Estate Shiraz, Padthaway - In Bond</v>
      </c>
      <c r="D267" s="11">
        <v>100</v>
      </c>
      <c r="E267" s="11">
        <v>150</v>
      </c>
      <c r="AA267" s="13" t="s">
        <v>615</v>
      </c>
      <c r="AB267" s="13" t="s">
        <v>976</v>
      </c>
    </row>
    <row r="268" spans="1:28" ht="12" customHeight="1" x14ac:dyDescent="0.2">
      <c r="A268" s="3" t="s">
        <v>446</v>
      </c>
      <c r="B268" s="10" t="s">
        <v>52</v>
      </c>
      <c r="C268" s="26" t="str">
        <f t="shared" si="4"/>
        <v>Torbreck, The Steading, Barossa Valley - In Bond</v>
      </c>
      <c r="D268" s="11">
        <v>180</v>
      </c>
      <c r="E268" s="11">
        <v>240</v>
      </c>
      <c r="AA268" s="13" t="s">
        <v>616</v>
      </c>
      <c r="AB268" s="13" t="s">
        <v>977</v>
      </c>
    </row>
    <row r="269" spans="1:28" ht="12" customHeight="1" x14ac:dyDescent="0.2">
      <c r="A269" s="3" t="s">
        <v>447</v>
      </c>
      <c r="B269" s="10" t="s">
        <v>52</v>
      </c>
      <c r="C269" s="26" t="str">
        <f t="shared" si="4"/>
        <v>Oliver's Taranga Vineyards, Shiraz, McLaren Vale - In Bond</v>
      </c>
      <c r="D269" s="11">
        <v>80</v>
      </c>
      <c r="E269" s="11">
        <v>120</v>
      </c>
      <c r="AA269" s="13" t="s">
        <v>617</v>
      </c>
      <c r="AB269" s="13" t="s">
        <v>978</v>
      </c>
    </row>
    <row r="270" spans="1:28" ht="12" customHeight="1" x14ac:dyDescent="0.2">
      <c r="A270" s="3" t="s">
        <v>448</v>
      </c>
      <c r="B270" s="10" t="s">
        <v>44</v>
      </c>
      <c r="C270" s="26" t="str">
        <f t="shared" si="4"/>
        <v>Kay Brothers, Amery Hillside Shiraz, McLaren Vale - In Bond</v>
      </c>
      <c r="D270" s="11">
        <v>80</v>
      </c>
      <c r="E270" s="11">
        <v>120</v>
      </c>
      <c r="AA270" s="13" t="s">
        <v>102</v>
      </c>
      <c r="AB270" s="13" t="s">
        <v>979</v>
      </c>
    </row>
    <row r="271" spans="1:28" ht="12" customHeight="1" x14ac:dyDescent="0.2">
      <c r="A271" s="3" t="s">
        <v>449</v>
      </c>
      <c r="B271" s="10" t="s">
        <v>44</v>
      </c>
      <c r="C271" s="26" t="str">
        <f t="shared" si="4"/>
        <v>Kay Brothers, Amery Hillside Shiraz, McLaren Vale - In Bond</v>
      </c>
      <c r="D271" s="11">
        <v>80</v>
      </c>
      <c r="E271" s="11">
        <v>120</v>
      </c>
      <c r="AA271" s="13" t="s">
        <v>102</v>
      </c>
      <c r="AB271" s="13" t="s">
        <v>980</v>
      </c>
    </row>
    <row r="272" spans="1:28" ht="12" customHeight="1" x14ac:dyDescent="0.2">
      <c r="A272" s="3" t="s">
        <v>450</v>
      </c>
      <c r="B272" s="10" t="s">
        <v>31</v>
      </c>
      <c r="C272" s="26" t="str">
        <f t="shared" si="4"/>
        <v>Kay Brothers, Amery Hillside Shiraz, McLaren Vale - In Bond</v>
      </c>
      <c r="D272" s="11">
        <v>120</v>
      </c>
      <c r="E272" s="11">
        <v>180</v>
      </c>
      <c r="AA272" s="13" t="s">
        <v>102</v>
      </c>
      <c r="AB272" s="13" t="s">
        <v>981</v>
      </c>
    </row>
    <row r="273" spans="1:28" ht="12" customHeight="1" x14ac:dyDescent="0.2">
      <c r="A273" s="3" t="s">
        <v>451</v>
      </c>
      <c r="B273" s="10" t="s">
        <v>31</v>
      </c>
      <c r="C273" s="26" t="str">
        <f t="shared" si="4"/>
        <v>Kay Brothers, Amery Hillside Shiraz, McLaren Vale - In Bond</v>
      </c>
      <c r="D273" s="11">
        <v>120</v>
      </c>
      <c r="E273" s="11">
        <v>180</v>
      </c>
      <c r="AA273" s="13" t="s">
        <v>102</v>
      </c>
      <c r="AB273" s="13" t="s">
        <v>982</v>
      </c>
    </row>
    <row r="274" spans="1:28" ht="12" customHeight="1" x14ac:dyDescent="0.2">
      <c r="A274" s="3" t="s">
        <v>452</v>
      </c>
      <c r="B274" s="10" t="s">
        <v>31</v>
      </c>
      <c r="C274" s="26" t="str">
        <f t="shared" si="4"/>
        <v>Two Hands, Lily's Garden Shiraz, McLaren Vale - In Bond</v>
      </c>
      <c r="D274" s="11">
        <v>120</v>
      </c>
      <c r="E274" s="11">
        <v>180</v>
      </c>
      <c r="AA274" s="13" t="s">
        <v>101</v>
      </c>
      <c r="AB274" s="13" t="s">
        <v>983</v>
      </c>
    </row>
    <row r="275" spans="1:28" ht="12" customHeight="1" x14ac:dyDescent="0.2">
      <c r="A275" s="3" t="s">
        <v>453</v>
      </c>
      <c r="B275" s="10" t="s">
        <v>45</v>
      </c>
      <c r="C275" s="26" t="str">
        <f t="shared" si="4"/>
        <v>Two Hands, Ares, Barossa Valley - In Bond</v>
      </c>
      <c r="D275" s="11">
        <v>300</v>
      </c>
      <c r="E275" s="11">
        <v>400</v>
      </c>
      <c r="AA275" s="13" t="s">
        <v>618</v>
      </c>
      <c r="AB275" s="13" t="s">
        <v>984</v>
      </c>
    </row>
    <row r="276" spans="1:28" ht="12" customHeight="1" x14ac:dyDescent="0.2">
      <c r="A276" s="3" t="s">
        <v>454</v>
      </c>
      <c r="B276" s="10" t="s">
        <v>45</v>
      </c>
      <c r="C276" s="26" t="str">
        <f t="shared" si="4"/>
        <v>Two Hands, Aphrodite, Barossa Valley - In Bond</v>
      </c>
      <c r="D276" s="11">
        <v>70</v>
      </c>
      <c r="E276" s="11">
        <v>120</v>
      </c>
      <c r="AA276" s="13" t="s">
        <v>619</v>
      </c>
      <c r="AB276" s="13" t="s">
        <v>985</v>
      </c>
    </row>
    <row r="277" spans="1:28" ht="12" customHeight="1" x14ac:dyDescent="0.2">
      <c r="A277" s="3" t="s">
        <v>455</v>
      </c>
      <c r="B277" s="10" t="s">
        <v>45</v>
      </c>
      <c r="C277" s="26" t="str">
        <f t="shared" si="4"/>
        <v>Spinifex, Esprit, Barossa Valley - In Bond</v>
      </c>
      <c r="D277" s="11">
        <v>120</v>
      </c>
      <c r="E277" s="11">
        <v>160</v>
      </c>
      <c r="AA277" s="13" t="s">
        <v>620</v>
      </c>
      <c r="AB277" s="13" t="s">
        <v>986</v>
      </c>
    </row>
    <row r="278" spans="1:28" ht="12" customHeight="1" x14ac:dyDescent="0.2">
      <c r="A278" s="3" t="s">
        <v>456</v>
      </c>
      <c r="B278" s="10" t="s">
        <v>45</v>
      </c>
      <c r="C278" s="26" t="str">
        <f t="shared" si="4"/>
        <v>Two Hands, Deer In Headlights, Barossa Valley - In Bond</v>
      </c>
      <c r="D278" s="11">
        <v>120</v>
      </c>
      <c r="E278" s="11">
        <v>150</v>
      </c>
      <c r="AA278" s="13" t="s">
        <v>621</v>
      </c>
      <c r="AB278" s="13" t="s">
        <v>987</v>
      </c>
    </row>
    <row r="279" spans="1:28" ht="12" customHeight="1" x14ac:dyDescent="0.2">
      <c r="A279" s="3" t="s">
        <v>457</v>
      </c>
      <c r="B279" s="10" t="s">
        <v>45</v>
      </c>
      <c r="C279" s="26" t="str">
        <f t="shared" si="4"/>
        <v>Two Hands, Lily's Garden Shiraz, McLaren Vale - In Bond</v>
      </c>
      <c r="D279" s="11">
        <v>60</v>
      </c>
      <c r="E279" s="11">
        <v>90</v>
      </c>
      <c r="AA279" s="13" t="s">
        <v>101</v>
      </c>
      <c r="AB279" s="13" t="s">
        <v>988</v>
      </c>
    </row>
    <row r="280" spans="1:28" ht="12" customHeight="1" x14ac:dyDescent="0.2">
      <c r="A280" s="3" t="s">
        <v>458</v>
      </c>
      <c r="B280" s="10" t="s">
        <v>45</v>
      </c>
      <c r="C280" s="26" t="str">
        <f t="shared" si="4"/>
        <v>Two Hands, Zippy's Block Shiraz, Barossa Valley (Magnum) - In Bond</v>
      </c>
      <c r="D280" s="11">
        <v>280</v>
      </c>
      <c r="E280" s="11">
        <v>380</v>
      </c>
      <c r="AA280" s="13" t="s">
        <v>622</v>
      </c>
      <c r="AB280" s="13" t="s">
        <v>989</v>
      </c>
    </row>
    <row r="281" spans="1:28" ht="12" customHeight="1" x14ac:dyDescent="0.2">
      <c r="A281" s="3" t="s">
        <v>459</v>
      </c>
      <c r="B281" s="10" t="s">
        <v>45</v>
      </c>
      <c r="C281" s="26" t="str">
        <f t="shared" si="4"/>
        <v>Two Hands, Zippy's Block Shiraz, Barossa Valley (Double Magnum) - In Bond</v>
      </c>
      <c r="D281" s="11">
        <v>80</v>
      </c>
      <c r="E281" s="11">
        <v>100</v>
      </c>
      <c r="AA281" s="13" t="s">
        <v>623</v>
      </c>
      <c r="AB281" s="13" t="s">
        <v>990</v>
      </c>
    </row>
    <row r="282" spans="1:28" ht="12" customHeight="1" x14ac:dyDescent="0.2">
      <c r="A282" s="3" t="s">
        <v>460</v>
      </c>
      <c r="B282" s="10" t="s">
        <v>45</v>
      </c>
      <c r="C282" s="26" t="str">
        <f t="shared" si="4"/>
        <v>Two Hands, Bella's Garden Shiraz, Barossa Valley (Imperial) - In Bond</v>
      </c>
      <c r="D282" s="11">
        <v>50</v>
      </c>
      <c r="E282" s="11">
        <v>80</v>
      </c>
      <c r="AA282" s="13" t="s">
        <v>624</v>
      </c>
      <c r="AB282" s="13" t="s">
        <v>991</v>
      </c>
    </row>
    <row r="283" spans="1:28" ht="12" customHeight="1" x14ac:dyDescent="0.2">
      <c r="A283" s="3" t="s">
        <v>461</v>
      </c>
      <c r="B283" s="10" t="s">
        <v>35</v>
      </c>
      <c r="C283" s="26" t="str">
        <f t="shared" si="4"/>
        <v>Two Hands, Zippys Block, Barossa Valley - In Bond</v>
      </c>
      <c r="D283" s="11">
        <v>280</v>
      </c>
      <c r="E283" s="11">
        <v>380</v>
      </c>
      <c r="AA283" s="13" t="s">
        <v>625</v>
      </c>
      <c r="AB283" s="13" t="s">
        <v>992</v>
      </c>
    </row>
    <row r="284" spans="1:28" ht="12" customHeight="1" x14ac:dyDescent="0.2">
      <c r="A284" s="3" t="s">
        <v>462</v>
      </c>
      <c r="B284" s="10" t="s">
        <v>59</v>
      </c>
      <c r="C284" s="26" t="str">
        <f t="shared" si="4"/>
        <v>Paxton, EJ Elizabeth Jean Shiraz, McLaren Vale</v>
      </c>
      <c r="D284" s="11">
        <v>120</v>
      </c>
      <c r="E284" s="11">
        <v>160</v>
      </c>
      <c r="AA284" s="13" t="s">
        <v>626</v>
      </c>
      <c r="AB284" s="13" t="s">
        <v>993</v>
      </c>
    </row>
    <row r="285" spans="1:28" ht="12" customHeight="1" x14ac:dyDescent="0.2">
      <c r="A285" s="3" t="s">
        <v>463</v>
      </c>
      <c r="B285" s="10" t="s">
        <v>31</v>
      </c>
      <c r="C285" s="26" t="str">
        <f t="shared" si="4"/>
        <v>Mixed Trio from Barossa Valley (Magnums) - In Bond</v>
      </c>
      <c r="D285" s="11">
        <v>60</v>
      </c>
      <c r="E285" s="11">
        <v>80</v>
      </c>
      <c r="AA285" s="13" t="s">
        <v>627</v>
      </c>
      <c r="AB285" s="13" t="s">
        <v>994</v>
      </c>
    </row>
    <row r="286" spans="1:28" ht="12" customHeight="1" x14ac:dyDescent="0.2">
      <c r="A286" s="3" t="s">
        <v>464</v>
      </c>
      <c r="B286" s="10" t="s">
        <v>60</v>
      </c>
      <c r="C286" s="26" t="str">
        <f t="shared" si="4"/>
        <v>Alvi's Drift, Albertus Viljoen Limited Release Chardonnay, Worcester - In Bond</v>
      </c>
      <c r="D286" s="11">
        <v>90</v>
      </c>
      <c r="E286" s="11">
        <v>120</v>
      </c>
      <c r="AA286" s="13" t="s">
        <v>628</v>
      </c>
      <c r="AB286" s="13" t="s">
        <v>995</v>
      </c>
    </row>
    <row r="287" spans="1:28" ht="12" customHeight="1" x14ac:dyDescent="0.2">
      <c r="A287" s="3" t="s">
        <v>465</v>
      </c>
      <c r="B287" s="10" t="s">
        <v>60</v>
      </c>
      <c r="C287" s="26" t="str">
        <f t="shared" si="4"/>
        <v>Alvi's Drift, Albertus Viljoen Limited Release Chardonnay, Worcester - In Bond</v>
      </c>
      <c r="D287" s="11">
        <v>90</v>
      </c>
      <c r="E287" s="11">
        <v>120</v>
      </c>
      <c r="AA287" s="13" t="s">
        <v>628</v>
      </c>
      <c r="AB287" s="13" t="s">
        <v>996</v>
      </c>
    </row>
    <row r="288" spans="1:28" ht="12" customHeight="1" x14ac:dyDescent="0.2">
      <c r="A288" s="3" t="s">
        <v>466</v>
      </c>
      <c r="B288" s="10" t="s">
        <v>60</v>
      </c>
      <c r="C288" s="26" t="str">
        <f t="shared" si="4"/>
        <v>Lagarde, Henry Gran Guarda No 1, Mendoza</v>
      </c>
      <c r="D288" s="11">
        <v>150</v>
      </c>
      <c r="E288" s="11">
        <v>200</v>
      </c>
      <c r="AA288" s="13" t="s">
        <v>629</v>
      </c>
      <c r="AB288" s="13" t="s">
        <v>997</v>
      </c>
    </row>
    <row r="289" spans="1:28" ht="12" customHeight="1" x14ac:dyDescent="0.2">
      <c r="A289" s="3" t="s">
        <v>467</v>
      </c>
      <c r="B289" s="10" t="s">
        <v>109</v>
      </c>
      <c r="C289" s="26" t="str">
        <f t="shared" si="4"/>
        <v>Opus One, Napa Valley</v>
      </c>
      <c r="D289" s="11">
        <v>1000</v>
      </c>
      <c r="E289" s="11">
        <v>1500</v>
      </c>
      <c r="AA289" s="13" t="s">
        <v>175</v>
      </c>
      <c r="AB289" s="13" t="s">
        <v>998</v>
      </c>
    </row>
    <row r="290" spans="1:28" ht="12" customHeight="1" x14ac:dyDescent="0.2">
      <c r="A290" s="3" t="s">
        <v>468</v>
      </c>
      <c r="B290" s="10" t="s">
        <v>109</v>
      </c>
      <c r="C290" s="26" t="str">
        <f t="shared" si="4"/>
        <v>Opus One, Napa Valley</v>
      </c>
      <c r="D290" s="11">
        <v>1000</v>
      </c>
      <c r="E290" s="11">
        <v>1500</v>
      </c>
      <c r="AA290" s="13" t="s">
        <v>175</v>
      </c>
      <c r="AB290" s="13" t="s">
        <v>999</v>
      </c>
    </row>
    <row r="291" spans="1:28" ht="12" customHeight="1" x14ac:dyDescent="0.2">
      <c r="A291" s="3" t="s">
        <v>469</v>
      </c>
      <c r="B291" s="10" t="s">
        <v>133</v>
      </c>
      <c r="C291" s="26" t="str">
        <f t="shared" si="4"/>
        <v>Caymus, Cabernet Sauvignon, Napa Valley</v>
      </c>
      <c r="D291" s="11">
        <v>200</v>
      </c>
      <c r="E291" s="11">
        <v>300</v>
      </c>
      <c r="AA291" s="13" t="s">
        <v>630</v>
      </c>
      <c r="AB291" s="13" t="s">
        <v>1000</v>
      </c>
    </row>
    <row r="292" spans="1:28" ht="12" customHeight="1" x14ac:dyDescent="0.2">
      <c r="A292" s="3" t="s">
        <v>470</v>
      </c>
      <c r="B292" s="10" t="s">
        <v>133</v>
      </c>
      <c r="C292" s="26" t="str">
        <f t="shared" si="4"/>
        <v>Caymus, Cabernet Sauvignon, Napa Valley</v>
      </c>
      <c r="D292" s="11">
        <v>200</v>
      </c>
      <c r="E292" s="11">
        <v>300</v>
      </c>
      <c r="AA292" s="13" t="s">
        <v>630</v>
      </c>
      <c r="AB292" s="13" t="s">
        <v>1001</v>
      </c>
    </row>
    <row r="293" spans="1:28" ht="12" customHeight="1" x14ac:dyDescent="0.2">
      <c r="A293" s="3" t="s">
        <v>471</v>
      </c>
      <c r="B293" s="10" t="s">
        <v>31</v>
      </c>
      <c r="C293" s="26" t="str">
        <f t="shared" si="4"/>
        <v>Two Hands &amp; Egelhoff, Two Worlds, Wine of the World (Magnum) - In Bond</v>
      </c>
      <c r="D293" s="11">
        <v>200</v>
      </c>
      <c r="E293" s="11">
        <v>300</v>
      </c>
      <c r="AA293" s="13" t="s">
        <v>631</v>
      </c>
      <c r="AB293" s="13" t="s">
        <v>1002</v>
      </c>
    </row>
    <row r="294" spans="1:28" ht="12" customHeight="1" x14ac:dyDescent="0.2">
      <c r="A294" s="3" t="s">
        <v>472</v>
      </c>
      <c r="B294" s="10" t="s">
        <v>67</v>
      </c>
      <c r="C294" s="26" t="str">
        <f t="shared" si="4"/>
        <v>Turley, Zinfandel Turley Estate, Napa Valley</v>
      </c>
      <c r="D294" s="11">
        <v>180</v>
      </c>
      <c r="E294" s="11">
        <v>260</v>
      </c>
      <c r="AA294" s="13" t="s">
        <v>632</v>
      </c>
      <c r="AB294" s="13" t="s">
        <v>1003</v>
      </c>
    </row>
    <row r="295" spans="1:28" ht="12" customHeight="1" x14ac:dyDescent="0.2">
      <c r="A295" s="3" t="s">
        <v>473</v>
      </c>
      <c r="B295" s="10"/>
      <c r="C295" s="26" t="str">
        <f t="shared" si="4"/>
        <v>1983/1997 Chateau Latour vs Opus One "The Judgement of Dreweatts"</v>
      </c>
      <c r="D295" s="11">
        <v>280</v>
      </c>
      <c r="E295" s="11">
        <v>380</v>
      </c>
      <c r="AA295" s="13" t="s">
        <v>633</v>
      </c>
      <c r="AB295" s="13" t="s">
        <v>1004</v>
      </c>
    </row>
    <row r="296" spans="1:28" ht="12" customHeight="1" x14ac:dyDescent="0.2">
      <c r="A296" s="3" t="s">
        <v>474</v>
      </c>
      <c r="B296" s="10" t="s">
        <v>475</v>
      </c>
      <c r="C296" s="26" t="str">
        <f t="shared" si="4"/>
        <v>Napoleon, Grande Fine Champagne Reserve, Grande Champagne Cognac</v>
      </c>
      <c r="D296" s="11">
        <v>500</v>
      </c>
      <c r="E296" s="11">
        <v>800</v>
      </c>
      <c r="AA296" s="13" t="s">
        <v>634</v>
      </c>
      <c r="AB296" s="13" t="s">
        <v>1005</v>
      </c>
    </row>
    <row r="297" spans="1:28" ht="12" customHeight="1" x14ac:dyDescent="0.2">
      <c r="A297" s="3" t="s">
        <v>476</v>
      </c>
      <c r="B297" s="10" t="s">
        <v>50</v>
      </c>
      <c r="C297" s="26" t="str">
        <f t="shared" si="4"/>
        <v>Hine, Vintage Early Landed, Cognac</v>
      </c>
      <c r="D297" s="11">
        <v>560</v>
      </c>
      <c r="E297" s="11">
        <v>700</v>
      </c>
      <c r="AA297" s="13" t="s">
        <v>75</v>
      </c>
      <c r="AB297" s="13" t="s">
        <v>1006</v>
      </c>
    </row>
    <row r="298" spans="1:28" ht="12" customHeight="1" x14ac:dyDescent="0.2">
      <c r="A298" s="3" t="s">
        <v>477</v>
      </c>
      <c r="B298" s="10" t="s">
        <v>50</v>
      </c>
      <c r="C298" s="26" t="str">
        <f t="shared" si="4"/>
        <v>Hine, Vintage Early Landed, Cognac</v>
      </c>
      <c r="D298" s="11">
        <v>560</v>
      </c>
      <c r="E298" s="11">
        <v>700</v>
      </c>
      <c r="AA298" s="13" t="s">
        <v>75</v>
      </c>
      <c r="AB298" s="13" t="s">
        <v>1007</v>
      </c>
    </row>
    <row r="299" spans="1:28" ht="12" customHeight="1" x14ac:dyDescent="0.2">
      <c r="A299" s="3" t="s">
        <v>478</v>
      </c>
      <c r="B299" s="10" t="s">
        <v>479</v>
      </c>
      <c r="C299" s="26" t="str">
        <f t="shared" si="4"/>
        <v>Chateau de Laubade, Cuvee l'An 2000, Bas Armagnac</v>
      </c>
      <c r="D299" s="11">
        <v>300</v>
      </c>
      <c r="E299" s="11">
        <v>500</v>
      </c>
      <c r="AA299" s="13" t="s">
        <v>635</v>
      </c>
      <c r="AB299" s="13" t="s">
        <v>1008</v>
      </c>
    </row>
  </sheetData>
  <autoFilter ref="A2:E2" xr:uid="{E67EE7AD-31DC-4E9E-9CAE-EA728634603C}"/>
  <mergeCells count="1">
    <mergeCell ref="A1:E1"/>
  </mergeCells>
  <pageMargins left="0.70866141732283472" right="0.70866141732283472" top="0.74803149606299213" bottom="0.74803149606299213" header="0.31496062992125984" footer="0.31496062992125984"/>
  <pageSetup paperSize="9" scale="63" fitToHeight="10" orientation="portrait" r:id="rId1"/>
  <headerFooter>
    <oddFooter>&amp;R&amp;P</oddFooter>
  </headerFooter>
  <ignoredErrors>
    <ignoredError sqref="A3:B29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9000C-FBF2-4F1B-B225-27F1D765E7F5}">
  <dimension ref="A1:AY299"/>
  <sheetViews>
    <sheetView topLeftCell="E187" zoomScale="110" zoomScaleNormal="110" workbookViewId="0">
      <selection activeCell="M158" sqref="M158"/>
    </sheetView>
  </sheetViews>
  <sheetFormatPr baseColWidth="10" defaultColWidth="9.1640625" defaultRowHeight="12" customHeight="1" x14ac:dyDescent="0.2"/>
  <cols>
    <col min="1" max="1" width="10.6640625" style="20" customWidth="1"/>
    <col min="2" max="2" width="9.83203125" style="24" customWidth="1"/>
    <col min="3" max="3" width="17.83203125" style="20" customWidth="1"/>
    <col min="4" max="4" width="8.33203125" style="24" customWidth="1"/>
    <col min="5" max="5" width="88" style="25" customWidth="1"/>
    <col min="6" max="6" width="8.83203125" style="17" customWidth="1"/>
    <col min="7" max="7" width="10.5" style="17" customWidth="1"/>
    <col min="8" max="8" width="14.33203125" style="17" customWidth="1"/>
    <col min="9" max="9" width="16" style="17" customWidth="1"/>
    <col min="10" max="10" width="9.1640625" style="4"/>
    <col min="11" max="12" width="12.1640625" style="18" customWidth="1"/>
    <col min="13" max="13" width="67" style="19" customWidth="1"/>
    <col min="14" max="14" width="81.6640625" style="1" customWidth="1"/>
    <col min="15" max="27" width="9.1640625" style="1"/>
    <col min="28" max="28" width="81.1640625" style="1" hidden="1" customWidth="1"/>
    <col min="29" max="29" width="102.5" style="1" hidden="1" customWidth="1"/>
    <col min="30" max="16384" width="9.1640625" style="1"/>
  </cols>
  <sheetData>
    <row r="1" spans="1:51" s="4" customFormat="1" ht="71.25" customHeight="1" x14ac:dyDescent="0.2">
      <c r="A1" s="37" t="s">
        <v>178</v>
      </c>
      <c r="B1" s="38"/>
      <c r="C1" s="38"/>
      <c r="D1" s="38"/>
      <c r="E1" s="38"/>
      <c r="F1" s="38"/>
      <c r="G1" s="38"/>
      <c r="H1" s="38"/>
      <c r="I1" s="38"/>
      <c r="J1" s="38"/>
      <c r="K1" s="38"/>
      <c r="L1" s="38"/>
      <c r="M1" s="38"/>
      <c r="N1" s="39"/>
      <c r="O1" s="1"/>
      <c r="P1" s="1"/>
    </row>
    <row r="2" spans="1:51" s="9" customFormat="1" ht="40" customHeight="1" x14ac:dyDescent="0.2">
      <c r="A2" s="28" t="s">
        <v>0</v>
      </c>
      <c r="B2" s="29" t="s">
        <v>1</v>
      </c>
      <c r="C2" s="28" t="s">
        <v>5</v>
      </c>
      <c r="D2" s="28" t="s">
        <v>6</v>
      </c>
      <c r="E2" s="2" t="s">
        <v>2</v>
      </c>
      <c r="F2" s="30" t="s">
        <v>7</v>
      </c>
      <c r="G2" s="30" t="s">
        <v>177</v>
      </c>
      <c r="H2" s="28" t="s">
        <v>103</v>
      </c>
      <c r="I2" s="28" t="s">
        <v>8</v>
      </c>
      <c r="J2" s="29" t="s">
        <v>10</v>
      </c>
      <c r="K2" s="28" t="s">
        <v>4</v>
      </c>
      <c r="L2" s="28" t="s">
        <v>11</v>
      </c>
      <c r="M2" s="31" t="s">
        <v>3</v>
      </c>
      <c r="N2" s="31" t="s">
        <v>9</v>
      </c>
      <c r="O2" s="1"/>
      <c r="P2" s="1"/>
      <c r="Q2" s="1"/>
      <c r="R2" s="1"/>
      <c r="S2" s="1"/>
      <c r="T2" s="1"/>
      <c r="U2" s="1"/>
      <c r="V2" s="1"/>
      <c r="W2" s="1"/>
      <c r="X2" s="1"/>
      <c r="Y2" s="1"/>
      <c r="Z2" s="1"/>
      <c r="AA2" s="1"/>
      <c r="AB2" s="7" t="s">
        <v>2</v>
      </c>
      <c r="AC2" s="7" t="s">
        <v>18</v>
      </c>
      <c r="AD2" s="1"/>
      <c r="AE2" s="1"/>
      <c r="AF2" s="1"/>
      <c r="AG2" s="1"/>
      <c r="AH2" s="1"/>
      <c r="AI2" s="1"/>
      <c r="AJ2" s="1"/>
      <c r="AK2" s="1"/>
      <c r="AL2" s="1"/>
      <c r="AM2" s="1"/>
      <c r="AN2" s="1"/>
      <c r="AO2" s="1"/>
      <c r="AP2" s="1"/>
      <c r="AQ2" s="1"/>
      <c r="AR2" s="1"/>
      <c r="AS2" s="1"/>
      <c r="AT2" s="1"/>
      <c r="AU2" s="1"/>
      <c r="AV2" s="1"/>
      <c r="AW2" s="1"/>
      <c r="AX2" s="1"/>
      <c r="AY2" s="1"/>
    </row>
    <row r="3" spans="1:51" ht="15" x14ac:dyDescent="0.2">
      <c r="A3" s="32" t="s">
        <v>179</v>
      </c>
      <c r="B3" s="32" t="s">
        <v>180</v>
      </c>
      <c r="C3" s="34" t="s">
        <v>28</v>
      </c>
      <c r="D3" s="34" t="s">
        <v>14</v>
      </c>
      <c r="E3" s="27" t="str">
        <f>HYPERLINK(AC3,AB3)</f>
        <v>Billecart-Salmon, Blanc de Blancs Brut Vintage</v>
      </c>
      <c r="F3" s="32" t="s">
        <v>13</v>
      </c>
      <c r="G3" s="33">
        <v>4</v>
      </c>
      <c r="H3" s="34" t="s">
        <v>104</v>
      </c>
      <c r="I3" s="34" t="s">
        <v>39</v>
      </c>
      <c r="J3" s="32" t="s">
        <v>34</v>
      </c>
      <c r="K3" s="35">
        <v>200</v>
      </c>
      <c r="L3" s="35">
        <v>400</v>
      </c>
      <c r="M3" s="34" t="s">
        <v>70</v>
      </c>
      <c r="N3" s="35"/>
      <c r="AB3" s="12" t="s">
        <v>480</v>
      </c>
      <c r="AC3" s="13" t="s">
        <v>712</v>
      </c>
    </row>
    <row r="4" spans="1:51" ht="15" x14ac:dyDescent="0.2">
      <c r="A4" s="32" t="s">
        <v>181</v>
      </c>
      <c r="B4" s="32" t="s">
        <v>51</v>
      </c>
      <c r="C4" s="34" t="s">
        <v>28</v>
      </c>
      <c r="D4" s="34" t="s">
        <v>14</v>
      </c>
      <c r="E4" s="27" t="str">
        <f t="shared" ref="E4:E67" si="0">HYPERLINK(AC4,AB4)</f>
        <v>Krug, Vintage Brut</v>
      </c>
      <c r="F4" s="32" t="s">
        <v>13</v>
      </c>
      <c r="G4" s="33">
        <v>1</v>
      </c>
      <c r="H4" s="34" t="s">
        <v>104</v>
      </c>
      <c r="I4" s="34" t="s">
        <v>33</v>
      </c>
      <c r="J4" s="32" t="s">
        <v>34</v>
      </c>
      <c r="K4" s="35">
        <v>300</v>
      </c>
      <c r="L4" s="35">
        <v>400</v>
      </c>
      <c r="M4" s="35"/>
      <c r="N4" s="35"/>
      <c r="AB4" s="12" t="s">
        <v>481</v>
      </c>
      <c r="AC4" s="13" t="s">
        <v>713</v>
      </c>
    </row>
    <row r="5" spans="1:51" ht="15" x14ac:dyDescent="0.2">
      <c r="A5" s="32" t="s">
        <v>182</v>
      </c>
      <c r="B5" s="32" t="s">
        <v>31</v>
      </c>
      <c r="C5" s="34" t="s">
        <v>28</v>
      </c>
      <c r="D5" s="34" t="s">
        <v>14</v>
      </c>
      <c r="E5" s="27" t="str">
        <f t="shared" si="0"/>
        <v>Taittinger, Comtes de Champagne Blanc de Blancs</v>
      </c>
      <c r="F5" s="32" t="s">
        <v>13</v>
      </c>
      <c r="G5" s="33">
        <v>6</v>
      </c>
      <c r="H5" s="34" t="s">
        <v>104</v>
      </c>
      <c r="I5" s="34" t="s">
        <v>39</v>
      </c>
      <c r="J5" s="32" t="s">
        <v>34</v>
      </c>
      <c r="K5" s="35">
        <v>300</v>
      </c>
      <c r="L5" s="35">
        <v>400</v>
      </c>
      <c r="M5" s="35"/>
      <c r="N5" s="34" t="s">
        <v>105</v>
      </c>
      <c r="AB5" s="12" t="s">
        <v>482</v>
      </c>
      <c r="AC5" s="13" t="s">
        <v>714</v>
      </c>
    </row>
    <row r="6" spans="1:51" ht="15" x14ac:dyDescent="0.2">
      <c r="A6" s="32" t="s">
        <v>183</v>
      </c>
      <c r="B6" s="32" t="s">
        <v>45</v>
      </c>
      <c r="C6" s="34" t="s">
        <v>28</v>
      </c>
      <c r="D6" s="34" t="s">
        <v>14</v>
      </c>
      <c r="E6" s="27" t="str">
        <f t="shared" si="0"/>
        <v>Louis Roederer, Vintage Brut (Magnum)</v>
      </c>
      <c r="F6" s="32" t="s">
        <v>32</v>
      </c>
      <c r="G6" s="33">
        <v>1</v>
      </c>
      <c r="H6" s="34" t="s">
        <v>104</v>
      </c>
      <c r="I6" s="34" t="s">
        <v>40</v>
      </c>
      <c r="J6" s="32" t="s">
        <v>34</v>
      </c>
      <c r="K6" s="35">
        <v>180</v>
      </c>
      <c r="L6" s="35">
        <v>240</v>
      </c>
      <c r="M6" s="35"/>
      <c r="N6" s="34" t="s">
        <v>105</v>
      </c>
      <c r="AB6" s="12" t="s">
        <v>483</v>
      </c>
      <c r="AC6" s="13" t="s">
        <v>715</v>
      </c>
    </row>
    <row r="7" spans="1:51" ht="15" x14ac:dyDescent="0.2">
      <c r="A7" s="32" t="s">
        <v>184</v>
      </c>
      <c r="B7" s="32" t="s">
        <v>35</v>
      </c>
      <c r="C7" s="34" t="s">
        <v>28</v>
      </c>
      <c r="D7" s="34" t="s">
        <v>636</v>
      </c>
      <c r="E7" s="27" t="str">
        <f t="shared" si="0"/>
        <v>Pol Roger, Rose - In Bond</v>
      </c>
      <c r="F7" s="32" t="s">
        <v>13</v>
      </c>
      <c r="G7" s="33">
        <v>6</v>
      </c>
      <c r="H7" s="34" t="s">
        <v>104</v>
      </c>
      <c r="I7" s="34" t="s">
        <v>39</v>
      </c>
      <c r="J7" s="32" t="s">
        <v>30</v>
      </c>
      <c r="K7" s="35">
        <v>360</v>
      </c>
      <c r="L7" s="35">
        <v>460</v>
      </c>
      <c r="M7" s="34" t="s">
        <v>642</v>
      </c>
      <c r="N7" s="35"/>
      <c r="AB7" s="12" t="s">
        <v>484</v>
      </c>
      <c r="AC7" s="13" t="s">
        <v>716</v>
      </c>
    </row>
    <row r="8" spans="1:51" ht="15" x14ac:dyDescent="0.2">
      <c r="A8" s="32" t="s">
        <v>185</v>
      </c>
      <c r="B8" s="32" t="s">
        <v>25</v>
      </c>
      <c r="C8" s="34" t="s">
        <v>28</v>
      </c>
      <c r="D8" s="34" t="s">
        <v>14</v>
      </c>
      <c r="E8" s="27" t="str">
        <f t="shared" si="0"/>
        <v>Joseph Perrier, La Cote a Bras Brut Nature, Parcelle AH83</v>
      </c>
      <c r="F8" s="32" t="s">
        <v>13</v>
      </c>
      <c r="G8" s="33">
        <v>6</v>
      </c>
      <c r="H8" s="34" t="s">
        <v>104</v>
      </c>
      <c r="I8" s="34" t="s">
        <v>29</v>
      </c>
      <c r="J8" s="32" t="s">
        <v>34</v>
      </c>
      <c r="K8" s="35">
        <v>180</v>
      </c>
      <c r="L8" s="35">
        <v>240</v>
      </c>
      <c r="M8" s="35"/>
      <c r="N8" s="34" t="s">
        <v>643</v>
      </c>
      <c r="AB8" s="15" t="s">
        <v>485</v>
      </c>
      <c r="AC8" s="13" t="s">
        <v>717</v>
      </c>
    </row>
    <row r="9" spans="1:51" ht="15" x14ac:dyDescent="0.2">
      <c r="A9" s="32" t="s">
        <v>186</v>
      </c>
      <c r="B9" s="32" t="s">
        <v>56</v>
      </c>
      <c r="C9" s="34" t="s">
        <v>28</v>
      </c>
      <c r="D9" s="34" t="s">
        <v>14</v>
      </c>
      <c r="E9" s="27" t="str">
        <f t="shared" si="0"/>
        <v>Joseph Perrier, Cuvee Josephine</v>
      </c>
      <c r="F9" s="32" t="s">
        <v>13</v>
      </c>
      <c r="G9" s="33">
        <v>3</v>
      </c>
      <c r="H9" s="34" t="s">
        <v>104</v>
      </c>
      <c r="I9" s="34" t="s">
        <v>29</v>
      </c>
      <c r="J9" s="32" t="s">
        <v>34</v>
      </c>
      <c r="K9" s="35">
        <v>180</v>
      </c>
      <c r="L9" s="35">
        <v>220</v>
      </c>
      <c r="M9" s="35"/>
      <c r="N9" s="34" t="s">
        <v>643</v>
      </c>
      <c r="AB9" s="12" t="s">
        <v>486</v>
      </c>
      <c r="AC9" s="13" t="s">
        <v>718</v>
      </c>
    </row>
    <row r="10" spans="1:51" ht="144" x14ac:dyDescent="0.2">
      <c r="A10" s="32" t="s">
        <v>187</v>
      </c>
      <c r="B10" s="32"/>
      <c r="C10" s="34" t="s">
        <v>28</v>
      </c>
      <c r="D10" s="34" t="s">
        <v>14</v>
      </c>
      <c r="E10" s="27" t="str">
        <f t="shared" si="0"/>
        <v>2006/2012 Louis Roederer, Cristal</v>
      </c>
      <c r="F10" s="32" t="s">
        <v>13</v>
      </c>
      <c r="G10" s="33">
        <v>3</v>
      </c>
      <c r="H10" s="34" t="s">
        <v>104</v>
      </c>
      <c r="I10" s="34" t="s">
        <v>33</v>
      </c>
      <c r="J10" s="32" t="s">
        <v>34</v>
      </c>
      <c r="K10" s="35">
        <v>360</v>
      </c>
      <c r="L10" s="35">
        <v>460</v>
      </c>
      <c r="M10" s="36" t="s">
        <v>644</v>
      </c>
      <c r="N10" s="34" t="s">
        <v>105</v>
      </c>
      <c r="AB10" s="12" t="s">
        <v>487</v>
      </c>
      <c r="AC10" s="13" t="s">
        <v>719</v>
      </c>
    </row>
    <row r="11" spans="1:51" ht="224" x14ac:dyDescent="0.2">
      <c r="A11" s="32" t="s">
        <v>188</v>
      </c>
      <c r="B11" s="32"/>
      <c r="C11" s="34" t="s">
        <v>28</v>
      </c>
      <c r="D11" s="34" t="s">
        <v>636</v>
      </c>
      <c r="E11" s="27" t="str">
        <f t="shared" si="0"/>
        <v>NV/1999 Mixed Lot of Vintage and Non-Vintage Champagne (Mixed Formats)</v>
      </c>
      <c r="F11" s="32" t="s">
        <v>13</v>
      </c>
      <c r="G11" s="33">
        <v>12</v>
      </c>
      <c r="H11" s="34" t="s">
        <v>104</v>
      </c>
      <c r="I11" s="34" t="s">
        <v>33</v>
      </c>
      <c r="J11" s="32" t="s">
        <v>34</v>
      </c>
      <c r="K11" s="35">
        <v>300</v>
      </c>
      <c r="L11" s="35">
        <v>500</v>
      </c>
      <c r="M11" s="36" t="s">
        <v>645</v>
      </c>
      <c r="N11" s="34" t="s">
        <v>105</v>
      </c>
      <c r="AB11" s="12" t="s">
        <v>488</v>
      </c>
      <c r="AC11" s="13" t="s">
        <v>720</v>
      </c>
    </row>
    <row r="12" spans="1:51" ht="15" x14ac:dyDescent="0.2">
      <c r="A12" s="32" t="s">
        <v>189</v>
      </c>
      <c r="B12" s="32" t="s">
        <v>36</v>
      </c>
      <c r="C12" s="34" t="s">
        <v>28</v>
      </c>
      <c r="D12" s="34" t="s">
        <v>636</v>
      </c>
      <c r="E12" s="27" t="str">
        <f t="shared" si="0"/>
        <v>Laurent Perrier, Cuvee Rose Brut (Magnums)</v>
      </c>
      <c r="F12" s="32" t="s">
        <v>32</v>
      </c>
      <c r="G12" s="33">
        <v>3</v>
      </c>
      <c r="H12" s="34" t="s">
        <v>104</v>
      </c>
      <c r="I12" s="34" t="s">
        <v>33</v>
      </c>
      <c r="J12" s="32" t="s">
        <v>34</v>
      </c>
      <c r="K12" s="35">
        <v>120</v>
      </c>
      <c r="L12" s="35">
        <v>160</v>
      </c>
      <c r="M12" s="34" t="s">
        <v>646</v>
      </c>
      <c r="N12" s="34" t="s">
        <v>105</v>
      </c>
      <c r="AB12" s="12" t="s">
        <v>489</v>
      </c>
      <c r="AC12" s="13" t="s">
        <v>721</v>
      </c>
    </row>
    <row r="13" spans="1:51" ht="15" x14ac:dyDescent="0.2">
      <c r="A13" s="32" t="s">
        <v>190</v>
      </c>
      <c r="B13" s="32" t="s">
        <v>36</v>
      </c>
      <c r="C13" s="34" t="s">
        <v>28</v>
      </c>
      <c r="D13" s="34" t="s">
        <v>636</v>
      </c>
      <c r="E13" s="27" t="str">
        <f t="shared" si="0"/>
        <v>Billecart-Salmon, Rose Brut (Halves)</v>
      </c>
      <c r="F13" s="32" t="s">
        <v>43</v>
      </c>
      <c r="G13" s="33">
        <v>12</v>
      </c>
      <c r="H13" s="34" t="s">
        <v>104</v>
      </c>
      <c r="I13" s="34" t="s">
        <v>29</v>
      </c>
      <c r="J13" s="32" t="s">
        <v>34</v>
      </c>
      <c r="K13" s="35">
        <v>120</v>
      </c>
      <c r="L13" s="35">
        <v>160</v>
      </c>
      <c r="M13" s="35"/>
      <c r="N13" s="34" t="s">
        <v>105</v>
      </c>
      <c r="AB13" s="12" t="s">
        <v>490</v>
      </c>
      <c r="AC13" s="13" t="s">
        <v>722</v>
      </c>
    </row>
    <row r="14" spans="1:51" ht="15" x14ac:dyDescent="0.2">
      <c r="A14" s="32" t="s">
        <v>191</v>
      </c>
      <c r="B14" s="32" t="s">
        <v>117</v>
      </c>
      <c r="C14" s="34" t="s">
        <v>38</v>
      </c>
      <c r="D14" s="34" t="s">
        <v>87</v>
      </c>
      <c r="E14" s="27" t="str">
        <f t="shared" si="0"/>
        <v>Warre's, Vintage Port</v>
      </c>
      <c r="F14" s="32" t="s">
        <v>13</v>
      </c>
      <c r="G14" s="33">
        <v>11</v>
      </c>
      <c r="H14" s="34" t="s">
        <v>106</v>
      </c>
      <c r="I14" s="34" t="s">
        <v>33</v>
      </c>
      <c r="J14" s="32" t="s">
        <v>34</v>
      </c>
      <c r="K14" s="35">
        <v>280</v>
      </c>
      <c r="L14" s="35">
        <v>360</v>
      </c>
      <c r="M14" s="35"/>
      <c r="N14" s="35"/>
      <c r="AB14" s="12" t="s">
        <v>491</v>
      </c>
      <c r="AC14" s="13" t="s">
        <v>723</v>
      </c>
    </row>
    <row r="15" spans="1:51" ht="15" x14ac:dyDescent="0.2">
      <c r="A15" s="32" t="s">
        <v>192</v>
      </c>
      <c r="B15" s="32" t="s">
        <v>117</v>
      </c>
      <c r="C15" s="34" t="s">
        <v>38</v>
      </c>
      <c r="D15" s="34" t="s">
        <v>12</v>
      </c>
      <c r="E15" s="27" t="str">
        <f t="shared" si="0"/>
        <v>Graham's, Vintage Port (Magnum)</v>
      </c>
      <c r="F15" s="32" t="s">
        <v>32</v>
      </c>
      <c r="G15" s="33">
        <v>1</v>
      </c>
      <c r="H15" s="34" t="s">
        <v>106</v>
      </c>
      <c r="I15" s="34" t="s">
        <v>33</v>
      </c>
      <c r="J15" s="32" t="s">
        <v>34</v>
      </c>
      <c r="K15" s="35">
        <v>100</v>
      </c>
      <c r="L15" s="35">
        <v>200</v>
      </c>
      <c r="M15" s="34" t="s">
        <v>647</v>
      </c>
      <c r="N15" s="35"/>
      <c r="AB15" s="12" t="s">
        <v>492</v>
      </c>
      <c r="AC15" s="13" t="s">
        <v>724</v>
      </c>
    </row>
    <row r="16" spans="1:51" ht="15" x14ac:dyDescent="0.2">
      <c r="A16" s="32" t="s">
        <v>193</v>
      </c>
      <c r="B16" s="32" t="s">
        <v>41</v>
      </c>
      <c r="C16" s="34" t="s">
        <v>38</v>
      </c>
      <c r="D16" s="34" t="s">
        <v>12</v>
      </c>
      <c r="E16" s="27" t="str">
        <f t="shared" si="0"/>
        <v>Fonseca, Vintage Port</v>
      </c>
      <c r="F16" s="32" t="s">
        <v>13</v>
      </c>
      <c r="G16" s="33">
        <v>6</v>
      </c>
      <c r="H16" s="34" t="s">
        <v>106</v>
      </c>
      <c r="I16" s="34" t="s">
        <v>33</v>
      </c>
      <c r="J16" s="32" t="s">
        <v>34</v>
      </c>
      <c r="K16" s="35">
        <v>140</v>
      </c>
      <c r="L16" s="35">
        <v>180</v>
      </c>
      <c r="M16" s="35"/>
      <c r="N16" s="34" t="s">
        <v>105</v>
      </c>
      <c r="AB16" s="12" t="s">
        <v>110</v>
      </c>
      <c r="AC16" s="13" t="s">
        <v>725</v>
      </c>
    </row>
    <row r="17" spans="1:29" ht="15" x14ac:dyDescent="0.2">
      <c r="A17" s="32" t="s">
        <v>194</v>
      </c>
      <c r="B17" s="32" t="s">
        <v>41</v>
      </c>
      <c r="C17" s="34" t="s">
        <v>38</v>
      </c>
      <c r="D17" s="34" t="s">
        <v>12</v>
      </c>
      <c r="E17" s="27" t="str">
        <f t="shared" si="0"/>
        <v>Fonseca, Vintage Port</v>
      </c>
      <c r="F17" s="32" t="s">
        <v>13</v>
      </c>
      <c r="G17" s="33">
        <v>12</v>
      </c>
      <c r="H17" s="34" t="s">
        <v>106</v>
      </c>
      <c r="I17" s="34" t="s">
        <v>40</v>
      </c>
      <c r="J17" s="32" t="s">
        <v>34</v>
      </c>
      <c r="K17" s="35">
        <v>280</v>
      </c>
      <c r="L17" s="35">
        <v>360</v>
      </c>
      <c r="M17" s="35"/>
      <c r="N17" s="34" t="s">
        <v>105</v>
      </c>
      <c r="AB17" s="12" t="s">
        <v>110</v>
      </c>
      <c r="AC17" s="13" t="s">
        <v>726</v>
      </c>
    </row>
    <row r="18" spans="1:29" ht="15" x14ac:dyDescent="0.2">
      <c r="A18" s="32" t="s">
        <v>195</v>
      </c>
      <c r="B18" s="32" t="s">
        <v>42</v>
      </c>
      <c r="C18" s="34" t="s">
        <v>38</v>
      </c>
      <c r="D18" s="34" t="s">
        <v>12</v>
      </c>
      <c r="E18" s="27" t="str">
        <f t="shared" si="0"/>
        <v>Fonseca, Quinta do Panascal Vintage Port (Halves) - In Bond</v>
      </c>
      <c r="F18" s="32" t="s">
        <v>43</v>
      </c>
      <c r="G18" s="33">
        <v>12</v>
      </c>
      <c r="H18" s="34" t="s">
        <v>106</v>
      </c>
      <c r="I18" s="34" t="s">
        <v>40</v>
      </c>
      <c r="J18" s="32" t="s">
        <v>30</v>
      </c>
      <c r="K18" s="35">
        <v>120</v>
      </c>
      <c r="L18" s="35">
        <v>150</v>
      </c>
      <c r="M18" s="35"/>
      <c r="N18" s="35"/>
      <c r="AB18" s="12" t="s">
        <v>493</v>
      </c>
      <c r="AC18" s="13" t="s">
        <v>727</v>
      </c>
    </row>
    <row r="19" spans="1:29" ht="15" x14ac:dyDescent="0.2">
      <c r="A19" s="32" t="s">
        <v>196</v>
      </c>
      <c r="B19" s="32" t="s">
        <v>46</v>
      </c>
      <c r="C19" s="34" t="s">
        <v>38</v>
      </c>
      <c r="D19" s="34" t="s">
        <v>12</v>
      </c>
      <c r="E19" s="27" t="str">
        <f t="shared" si="0"/>
        <v>Dow's, Vintage Port - In Bond</v>
      </c>
      <c r="F19" s="32" t="s">
        <v>13</v>
      </c>
      <c r="G19" s="33">
        <v>6</v>
      </c>
      <c r="H19" s="34" t="s">
        <v>106</v>
      </c>
      <c r="I19" s="34" t="s">
        <v>40</v>
      </c>
      <c r="J19" s="32" t="s">
        <v>30</v>
      </c>
      <c r="K19" s="35">
        <v>150</v>
      </c>
      <c r="L19" s="35">
        <v>180</v>
      </c>
      <c r="M19" s="35"/>
      <c r="N19" s="35"/>
      <c r="AB19" s="12" t="s">
        <v>494</v>
      </c>
      <c r="AC19" s="13" t="s">
        <v>728</v>
      </c>
    </row>
    <row r="20" spans="1:29" ht="15" x14ac:dyDescent="0.2">
      <c r="A20" s="32" t="s">
        <v>197</v>
      </c>
      <c r="B20" s="32" t="s">
        <v>46</v>
      </c>
      <c r="C20" s="34" t="s">
        <v>38</v>
      </c>
      <c r="D20" s="34" t="s">
        <v>12</v>
      </c>
      <c r="E20" s="27" t="str">
        <f t="shared" si="0"/>
        <v>Dow's, Vintage Port - In Bond</v>
      </c>
      <c r="F20" s="32" t="s">
        <v>13</v>
      </c>
      <c r="G20" s="33">
        <v>6</v>
      </c>
      <c r="H20" s="34" t="s">
        <v>106</v>
      </c>
      <c r="I20" s="34" t="s">
        <v>40</v>
      </c>
      <c r="J20" s="32" t="s">
        <v>30</v>
      </c>
      <c r="K20" s="35">
        <v>150</v>
      </c>
      <c r="L20" s="35">
        <v>180</v>
      </c>
      <c r="M20" s="35"/>
      <c r="N20" s="35"/>
      <c r="AB20" s="12" t="s">
        <v>494</v>
      </c>
      <c r="AC20" s="13" t="s">
        <v>729</v>
      </c>
    </row>
    <row r="21" spans="1:29" ht="320" x14ac:dyDescent="0.2">
      <c r="A21" s="32" t="s">
        <v>198</v>
      </c>
      <c r="B21" s="32"/>
      <c r="C21" s="34" t="s">
        <v>38</v>
      </c>
      <c r="D21" s="34" t="s">
        <v>12</v>
      </c>
      <c r="E21" s="27" t="str">
        <f t="shared" si="0"/>
        <v>1967/2012 Mixed Lot of Port</v>
      </c>
      <c r="F21" s="32" t="s">
        <v>13</v>
      </c>
      <c r="G21" s="33">
        <v>9</v>
      </c>
      <c r="H21" s="34" t="s">
        <v>106</v>
      </c>
      <c r="I21" s="34" t="s">
        <v>33</v>
      </c>
      <c r="J21" s="32" t="s">
        <v>34</v>
      </c>
      <c r="K21" s="35">
        <v>260</v>
      </c>
      <c r="L21" s="35">
        <v>380</v>
      </c>
      <c r="M21" s="36" t="s">
        <v>648</v>
      </c>
      <c r="N21" s="35"/>
      <c r="AB21" s="12" t="s">
        <v>495</v>
      </c>
      <c r="AC21" s="13" t="s">
        <v>730</v>
      </c>
    </row>
    <row r="22" spans="1:29" ht="240" x14ac:dyDescent="0.2">
      <c r="A22" s="32" t="s">
        <v>199</v>
      </c>
      <c r="B22" s="32"/>
      <c r="C22" s="34" t="s">
        <v>38</v>
      </c>
      <c r="D22" s="34" t="s">
        <v>87</v>
      </c>
      <c r="E22" s="27" t="str">
        <f t="shared" si="0"/>
        <v>1970/1985 Warre's Vintage Port</v>
      </c>
      <c r="F22" s="32" t="s">
        <v>13</v>
      </c>
      <c r="G22" s="33">
        <v>7</v>
      </c>
      <c r="H22" s="34" t="s">
        <v>106</v>
      </c>
      <c r="I22" s="34" t="s">
        <v>33</v>
      </c>
      <c r="J22" s="32" t="s">
        <v>34</v>
      </c>
      <c r="K22" s="35">
        <v>280</v>
      </c>
      <c r="L22" s="35">
        <v>380</v>
      </c>
      <c r="M22" s="36" t="s">
        <v>649</v>
      </c>
      <c r="N22" s="35"/>
      <c r="AB22" s="12" t="s">
        <v>496</v>
      </c>
      <c r="AC22" s="13" t="s">
        <v>731</v>
      </c>
    </row>
    <row r="23" spans="1:29" ht="128" x14ac:dyDescent="0.2">
      <c r="A23" s="32" t="s">
        <v>200</v>
      </c>
      <c r="B23" s="32"/>
      <c r="C23" s="34" t="s">
        <v>38</v>
      </c>
      <c r="D23" s="34" t="s">
        <v>87</v>
      </c>
      <c r="E23" s="27" t="str">
        <f t="shared" si="0"/>
        <v>2005/2008 Mixed Lot of Vintage Port - In Bond</v>
      </c>
      <c r="F23" s="32" t="s">
        <v>13</v>
      </c>
      <c r="G23" s="33">
        <v>12</v>
      </c>
      <c r="H23" s="34" t="s">
        <v>106</v>
      </c>
      <c r="I23" s="34" t="s">
        <v>40</v>
      </c>
      <c r="J23" s="32" t="s">
        <v>30</v>
      </c>
      <c r="K23" s="35">
        <v>180</v>
      </c>
      <c r="L23" s="35">
        <v>240</v>
      </c>
      <c r="M23" s="36" t="s">
        <v>650</v>
      </c>
      <c r="N23" s="35"/>
      <c r="AB23" s="12" t="s">
        <v>497</v>
      </c>
      <c r="AC23" s="13" t="s">
        <v>732</v>
      </c>
    </row>
    <row r="24" spans="1:29" ht="15" x14ac:dyDescent="0.2">
      <c r="A24" s="32" t="s">
        <v>201</v>
      </c>
      <c r="B24" s="32" t="s">
        <v>202</v>
      </c>
      <c r="C24" s="34" t="s">
        <v>111</v>
      </c>
      <c r="D24" s="34" t="s">
        <v>87</v>
      </c>
      <c r="E24" s="27" t="str">
        <f t="shared" si="0"/>
        <v>Cossart Gordon, Malmsey, Madeira</v>
      </c>
      <c r="F24" s="32" t="s">
        <v>13</v>
      </c>
      <c r="G24" s="33">
        <v>1</v>
      </c>
      <c r="H24" s="34" t="s">
        <v>106</v>
      </c>
      <c r="I24" s="34" t="s">
        <v>33</v>
      </c>
      <c r="J24" s="32" t="s">
        <v>34</v>
      </c>
      <c r="K24" s="35">
        <v>200</v>
      </c>
      <c r="L24" s="35">
        <v>400</v>
      </c>
      <c r="M24" s="35"/>
      <c r="N24" s="34" t="s">
        <v>105</v>
      </c>
      <c r="AB24" s="12" t="s">
        <v>498</v>
      </c>
      <c r="AC24" s="13" t="s">
        <v>733</v>
      </c>
    </row>
    <row r="25" spans="1:29" ht="160" x14ac:dyDescent="0.2">
      <c r="A25" s="32" t="s">
        <v>203</v>
      </c>
      <c r="B25" s="32" t="s">
        <v>36</v>
      </c>
      <c r="C25" s="35"/>
      <c r="D25" s="34" t="s">
        <v>87</v>
      </c>
      <c r="E25" s="27" t="str">
        <f t="shared" si="0"/>
        <v>Mixed Lot of Fortified and Sweet Wine (Mixed Formats)</v>
      </c>
      <c r="F25" s="32" t="s">
        <v>43</v>
      </c>
      <c r="G25" s="33">
        <v>24</v>
      </c>
      <c r="H25" s="35"/>
      <c r="I25" s="34" t="s">
        <v>33</v>
      </c>
      <c r="J25" s="32" t="s">
        <v>34</v>
      </c>
      <c r="K25" s="35">
        <v>140</v>
      </c>
      <c r="L25" s="35">
        <v>180</v>
      </c>
      <c r="M25" s="36" t="s">
        <v>651</v>
      </c>
      <c r="N25" s="34" t="s">
        <v>643</v>
      </c>
      <c r="AB25" s="12" t="s">
        <v>499</v>
      </c>
      <c r="AC25" s="13" t="s">
        <v>734</v>
      </c>
    </row>
    <row r="26" spans="1:29" ht="15" x14ac:dyDescent="0.2">
      <c r="A26" s="32" t="s">
        <v>204</v>
      </c>
      <c r="B26" s="32" t="s">
        <v>80</v>
      </c>
      <c r="C26" s="34" t="s">
        <v>68</v>
      </c>
      <c r="D26" s="34" t="s">
        <v>14</v>
      </c>
      <c r="E26" s="27" t="str">
        <f t="shared" si="0"/>
        <v>Moulin Touchais, Coteaux du Layon</v>
      </c>
      <c r="F26" s="32" t="s">
        <v>13</v>
      </c>
      <c r="G26" s="33">
        <v>6</v>
      </c>
      <c r="H26" s="34" t="s">
        <v>104</v>
      </c>
      <c r="I26" s="34" t="s">
        <v>33</v>
      </c>
      <c r="J26" s="32" t="s">
        <v>34</v>
      </c>
      <c r="K26" s="35">
        <v>180</v>
      </c>
      <c r="L26" s="35">
        <v>240</v>
      </c>
      <c r="M26" s="35"/>
      <c r="N26" s="34" t="s">
        <v>643</v>
      </c>
      <c r="AB26" s="12" t="s">
        <v>500</v>
      </c>
      <c r="AC26" s="13" t="s">
        <v>735</v>
      </c>
    </row>
    <row r="27" spans="1:29" ht="15" x14ac:dyDescent="0.2">
      <c r="A27" s="32" t="s">
        <v>205</v>
      </c>
      <c r="B27" s="32" t="s">
        <v>50</v>
      </c>
      <c r="C27" s="34" t="s">
        <v>68</v>
      </c>
      <c r="D27" s="34" t="s">
        <v>14</v>
      </c>
      <c r="E27" s="27" t="str">
        <f t="shared" si="0"/>
        <v>Moulin Touchais, Coteaux du Layon</v>
      </c>
      <c r="F27" s="32" t="s">
        <v>13</v>
      </c>
      <c r="G27" s="33">
        <v>6</v>
      </c>
      <c r="H27" s="34" t="s">
        <v>104</v>
      </c>
      <c r="I27" s="34" t="s">
        <v>29</v>
      </c>
      <c r="J27" s="32" t="s">
        <v>34</v>
      </c>
      <c r="K27" s="35">
        <v>140</v>
      </c>
      <c r="L27" s="35">
        <v>180</v>
      </c>
      <c r="M27" s="35"/>
      <c r="N27" s="34" t="s">
        <v>643</v>
      </c>
      <c r="AB27" s="12" t="s">
        <v>500</v>
      </c>
      <c r="AC27" s="13" t="s">
        <v>736</v>
      </c>
    </row>
    <row r="28" spans="1:29" ht="15" x14ac:dyDescent="0.2">
      <c r="A28" s="32" t="s">
        <v>206</v>
      </c>
      <c r="B28" s="32" t="s">
        <v>133</v>
      </c>
      <c r="C28" s="34" t="s">
        <v>68</v>
      </c>
      <c r="D28" s="34" t="s">
        <v>14</v>
      </c>
      <c r="E28" s="27" t="str">
        <f t="shared" si="0"/>
        <v>Moulin Touchais, Coteaux du Layon</v>
      </c>
      <c r="F28" s="32" t="s">
        <v>13</v>
      </c>
      <c r="G28" s="33">
        <v>6</v>
      </c>
      <c r="H28" s="34" t="s">
        <v>104</v>
      </c>
      <c r="I28" s="34" t="s">
        <v>29</v>
      </c>
      <c r="J28" s="32" t="s">
        <v>34</v>
      </c>
      <c r="K28" s="35">
        <v>100</v>
      </c>
      <c r="L28" s="35">
        <v>150</v>
      </c>
      <c r="M28" s="35"/>
      <c r="N28" s="34" t="s">
        <v>643</v>
      </c>
      <c r="AB28" s="12" t="s">
        <v>500</v>
      </c>
      <c r="AC28" s="13" t="s">
        <v>737</v>
      </c>
    </row>
    <row r="29" spans="1:29" ht="15" x14ac:dyDescent="0.2">
      <c r="A29" s="32" t="s">
        <v>207</v>
      </c>
      <c r="B29" s="32" t="s">
        <v>44</v>
      </c>
      <c r="C29" s="34" t="s">
        <v>15</v>
      </c>
      <c r="D29" s="34" t="s">
        <v>14</v>
      </c>
      <c r="E29" s="27" t="str">
        <f t="shared" si="0"/>
        <v>Chateau Suduiraut Premier Cru Classe, Sauternes (Halves)</v>
      </c>
      <c r="F29" s="32" t="s">
        <v>43</v>
      </c>
      <c r="G29" s="33">
        <v>12</v>
      </c>
      <c r="H29" s="34" t="s">
        <v>104</v>
      </c>
      <c r="I29" s="34" t="s">
        <v>40</v>
      </c>
      <c r="J29" s="32" t="s">
        <v>34</v>
      </c>
      <c r="K29" s="35">
        <v>120</v>
      </c>
      <c r="L29" s="35">
        <v>160</v>
      </c>
      <c r="M29" s="35"/>
      <c r="N29" s="34" t="s">
        <v>643</v>
      </c>
      <c r="AB29" s="12" t="s">
        <v>501</v>
      </c>
      <c r="AC29" s="13" t="s">
        <v>738</v>
      </c>
    </row>
    <row r="30" spans="1:29" ht="15" x14ac:dyDescent="0.2">
      <c r="A30" s="32" t="s">
        <v>208</v>
      </c>
      <c r="B30" s="32" t="s">
        <v>25</v>
      </c>
      <c r="C30" s="34" t="s">
        <v>15</v>
      </c>
      <c r="D30" s="34" t="s">
        <v>14</v>
      </c>
      <c r="E30" s="27" t="str">
        <f t="shared" si="0"/>
        <v>Chateau Climens Premier Cru Classe, Barsac (Half Bottle)</v>
      </c>
      <c r="F30" s="32" t="s">
        <v>43</v>
      </c>
      <c r="G30" s="33">
        <v>12</v>
      </c>
      <c r="H30" s="34" t="s">
        <v>104</v>
      </c>
      <c r="I30" s="34" t="s">
        <v>33</v>
      </c>
      <c r="J30" s="32" t="s">
        <v>34</v>
      </c>
      <c r="K30" s="35">
        <v>130</v>
      </c>
      <c r="L30" s="35">
        <v>180</v>
      </c>
      <c r="M30" s="35"/>
      <c r="N30" s="35"/>
      <c r="AB30" s="12" t="s">
        <v>502</v>
      </c>
      <c r="AC30" s="13" t="s">
        <v>739</v>
      </c>
    </row>
    <row r="31" spans="1:29" ht="15" x14ac:dyDescent="0.2">
      <c r="A31" s="32" t="s">
        <v>209</v>
      </c>
      <c r="B31" s="32" t="s">
        <v>60</v>
      </c>
      <c r="C31" s="34" t="s">
        <v>15</v>
      </c>
      <c r="D31" s="34" t="s">
        <v>14</v>
      </c>
      <c r="E31" s="27" t="str">
        <f t="shared" si="0"/>
        <v>Chateau Manos, Cadillac (Halves)</v>
      </c>
      <c r="F31" s="32" t="s">
        <v>43</v>
      </c>
      <c r="G31" s="33">
        <v>24</v>
      </c>
      <c r="H31" s="34" t="s">
        <v>104</v>
      </c>
      <c r="I31" s="34" t="s">
        <v>29</v>
      </c>
      <c r="J31" s="32" t="s">
        <v>34</v>
      </c>
      <c r="K31" s="35">
        <v>100</v>
      </c>
      <c r="L31" s="35">
        <v>150</v>
      </c>
      <c r="M31" s="35"/>
      <c r="N31" s="34" t="s">
        <v>643</v>
      </c>
      <c r="AB31" s="12" t="s">
        <v>503</v>
      </c>
      <c r="AC31" s="13" t="s">
        <v>740</v>
      </c>
    </row>
    <row r="32" spans="1:29" ht="15" x14ac:dyDescent="0.2">
      <c r="A32" s="32" t="s">
        <v>210</v>
      </c>
      <c r="B32" s="32" t="s">
        <v>49</v>
      </c>
      <c r="C32" s="34" t="s">
        <v>15</v>
      </c>
      <c r="D32" s="34" t="s">
        <v>12</v>
      </c>
      <c r="E32" s="27" t="str">
        <f t="shared" si="0"/>
        <v>Chateau Beychevelle 4eme Cru Classe, Saint-Julien (Magnum)</v>
      </c>
      <c r="F32" s="32" t="s">
        <v>32</v>
      </c>
      <c r="G32" s="33">
        <v>1</v>
      </c>
      <c r="H32" s="34" t="s">
        <v>104</v>
      </c>
      <c r="I32" s="34" t="s">
        <v>33</v>
      </c>
      <c r="J32" s="32" t="s">
        <v>34</v>
      </c>
      <c r="K32" s="35">
        <v>200</v>
      </c>
      <c r="L32" s="35">
        <v>300</v>
      </c>
      <c r="M32" s="34" t="s">
        <v>652</v>
      </c>
      <c r="N32" s="34" t="s">
        <v>105</v>
      </c>
      <c r="AB32" s="12" t="s">
        <v>504</v>
      </c>
      <c r="AC32" s="13" t="s">
        <v>741</v>
      </c>
    </row>
    <row r="33" spans="1:29" ht="128" x14ac:dyDescent="0.2">
      <c r="A33" s="32" t="s">
        <v>211</v>
      </c>
      <c r="B33" s="32" t="s">
        <v>49</v>
      </c>
      <c r="C33" s="34" t="s">
        <v>15</v>
      </c>
      <c r="D33" s="34" t="s">
        <v>12</v>
      </c>
      <c r="E33" s="27" t="str">
        <f t="shared" si="0"/>
        <v>Mouton Baron Philippe, Pauillac</v>
      </c>
      <c r="F33" s="32" t="s">
        <v>13</v>
      </c>
      <c r="G33" s="33">
        <v>11</v>
      </c>
      <c r="H33" s="34" t="s">
        <v>104</v>
      </c>
      <c r="I33" s="34" t="s">
        <v>33</v>
      </c>
      <c r="J33" s="32" t="s">
        <v>34</v>
      </c>
      <c r="K33" s="35">
        <v>400</v>
      </c>
      <c r="L33" s="35">
        <v>600</v>
      </c>
      <c r="M33" s="36" t="s">
        <v>653</v>
      </c>
      <c r="N33" s="35"/>
      <c r="AB33" s="12" t="s">
        <v>505</v>
      </c>
      <c r="AC33" s="13" t="s">
        <v>742</v>
      </c>
    </row>
    <row r="34" spans="1:29" ht="15" x14ac:dyDescent="0.2">
      <c r="A34" s="32" t="s">
        <v>212</v>
      </c>
      <c r="B34" s="32" t="s">
        <v>117</v>
      </c>
      <c r="C34" s="34" t="s">
        <v>15</v>
      </c>
      <c r="D34" s="34" t="s">
        <v>12</v>
      </c>
      <c r="E34" s="27" t="str">
        <f t="shared" si="0"/>
        <v>Chateau Lafite Rothschild Premier Cru Classe, Pauillac (Magnum)</v>
      </c>
      <c r="F34" s="32" t="s">
        <v>32</v>
      </c>
      <c r="G34" s="33">
        <v>1</v>
      </c>
      <c r="H34" s="34" t="s">
        <v>104</v>
      </c>
      <c r="I34" s="35"/>
      <c r="J34" s="32" t="s">
        <v>34</v>
      </c>
      <c r="K34" s="35">
        <v>500</v>
      </c>
      <c r="L34" s="35">
        <v>700</v>
      </c>
      <c r="M34" s="35"/>
      <c r="N34" s="34" t="s">
        <v>654</v>
      </c>
      <c r="AB34" s="12" t="s">
        <v>115</v>
      </c>
      <c r="AC34" s="13" t="s">
        <v>743</v>
      </c>
    </row>
    <row r="35" spans="1:29" ht="15" x14ac:dyDescent="0.2">
      <c r="A35" s="32" t="s">
        <v>213</v>
      </c>
      <c r="B35" s="32" t="s">
        <v>50</v>
      </c>
      <c r="C35" s="34" t="s">
        <v>15</v>
      </c>
      <c r="D35" s="34" t="s">
        <v>12</v>
      </c>
      <c r="E35" s="27" t="str">
        <f t="shared" si="0"/>
        <v>Chateau Lafite Rothschild Premier Cru Classe, Pauillac</v>
      </c>
      <c r="F35" s="32" t="s">
        <v>13</v>
      </c>
      <c r="G35" s="33">
        <v>1</v>
      </c>
      <c r="H35" s="34" t="s">
        <v>104</v>
      </c>
      <c r="I35" s="34" t="s">
        <v>33</v>
      </c>
      <c r="J35" s="32" t="s">
        <v>34</v>
      </c>
      <c r="K35" s="35">
        <v>200</v>
      </c>
      <c r="L35" s="35">
        <v>300</v>
      </c>
      <c r="M35" s="35"/>
      <c r="N35" s="35"/>
      <c r="AB35" s="12" t="s">
        <v>134</v>
      </c>
      <c r="AC35" s="13" t="s">
        <v>744</v>
      </c>
    </row>
    <row r="36" spans="1:29" ht="15" x14ac:dyDescent="0.2">
      <c r="A36" s="32" t="s">
        <v>214</v>
      </c>
      <c r="B36" s="32" t="s">
        <v>112</v>
      </c>
      <c r="C36" s="34" t="s">
        <v>15</v>
      </c>
      <c r="D36" s="34" t="s">
        <v>12</v>
      </c>
      <c r="E36" s="27" t="str">
        <f t="shared" si="0"/>
        <v>Chateau Trotanoy, Pomerol (Magnum)</v>
      </c>
      <c r="F36" s="32" t="s">
        <v>32</v>
      </c>
      <c r="G36" s="33">
        <v>1</v>
      </c>
      <c r="H36" s="34" t="s">
        <v>104</v>
      </c>
      <c r="I36" s="34" t="s">
        <v>33</v>
      </c>
      <c r="J36" s="32" t="s">
        <v>34</v>
      </c>
      <c r="K36" s="35">
        <v>100</v>
      </c>
      <c r="L36" s="35">
        <v>200</v>
      </c>
      <c r="M36" s="34" t="s">
        <v>655</v>
      </c>
      <c r="N36" s="34" t="s">
        <v>105</v>
      </c>
      <c r="AB36" s="12" t="s">
        <v>114</v>
      </c>
      <c r="AC36" s="13" t="s">
        <v>745</v>
      </c>
    </row>
    <row r="37" spans="1:29" ht="15" x14ac:dyDescent="0.2">
      <c r="A37" s="32" t="s">
        <v>215</v>
      </c>
      <c r="B37" s="32" t="s">
        <v>107</v>
      </c>
      <c r="C37" s="34" t="s">
        <v>15</v>
      </c>
      <c r="D37" s="34" t="s">
        <v>12</v>
      </c>
      <c r="E37" s="27" t="str">
        <f t="shared" si="0"/>
        <v>Chateau La Fleur-Petrus, Pomerol</v>
      </c>
      <c r="F37" s="32" t="s">
        <v>13</v>
      </c>
      <c r="G37" s="33">
        <v>3</v>
      </c>
      <c r="H37" s="34" t="s">
        <v>104</v>
      </c>
      <c r="I37" s="34" t="s">
        <v>33</v>
      </c>
      <c r="J37" s="32" t="s">
        <v>34</v>
      </c>
      <c r="K37" s="35">
        <v>180</v>
      </c>
      <c r="L37" s="35">
        <v>280</v>
      </c>
      <c r="M37" s="34" t="s">
        <v>656</v>
      </c>
      <c r="N37" s="34" t="s">
        <v>105</v>
      </c>
      <c r="AB37" s="12" t="s">
        <v>131</v>
      </c>
      <c r="AC37" s="13" t="s">
        <v>746</v>
      </c>
    </row>
    <row r="38" spans="1:29" ht="15" x14ac:dyDescent="0.2">
      <c r="A38" s="32" t="s">
        <v>216</v>
      </c>
      <c r="B38" s="32" t="s">
        <v>107</v>
      </c>
      <c r="C38" s="34" t="s">
        <v>15</v>
      </c>
      <c r="D38" s="34" t="s">
        <v>12</v>
      </c>
      <c r="E38" s="27" t="str">
        <f t="shared" si="0"/>
        <v>Chateau Grands Sillons Gabachot, Pomerol</v>
      </c>
      <c r="F38" s="32" t="s">
        <v>13</v>
      </c>
      <c r="G38" s="33">
        <v>12</v>
      </c>
      <c r="H38" s="34" t="s">
        <v>104</v>
      </c>
      <c r="I38" s="34" t="s">
        <v>40</v>
      </c>
      <c r="J38" s="32" t="s">
        <v>34</v>
      </c>
      <c r="K38" s="35">
        <v>140</v>
      </c>
      <c r="L38" s="35">
        <v>180</v>
      </c>
      <c r="M38" s="34" t="s">
        <v>657</v>
      </c>
      <c r="N38" s="35"/>
      <c r="AB38" s="12" t="s">
        <v>506</v>
      </c>
      <c r="AC38" s="13" t="s">
        <v>747</v>
      </c>
    </row>
    <row r="39" spans="1:29" ht="15" x14ac:dyDescent="0.2">
      <c r="A39" s="32" t="s">
        <v>217</v>
      </c>
      <c r="B39" s="32" t="s">
        <v>51</v>
      </c>
      <c r="C39" s="34" t="s">
        <v>15</v>
      </c>
      <c r="D39" s="34" t="s">
        <v>12</v>
      </c>
      <c r="E39" s="27" t="str">
        <f t="shared" si="0"/>
        <v>Chateau Lascombes 2eme Cru Classe, Margaux</v>
      </c>
      <c r="F39" s="32" t="s">
        <v>13</v>
      </c>
      <c r="G39" s="33">
        <v>12</v>
      </c>
      <c r="H39" s="34" t="s">
        <v>104</v>
      </c>
      <c r="I39" s="34" t="s">
        <v>40</v>
      </c>
      <c r="J39" s="32" t="s">
        <v>34</v>
      </c>
      <c r="K39" s="35">
        <v>400</v>
      </c>
      <c r="L39" s="35">
        <v>600</v>
      </c>
      <c r="M39" s="35"/>
      <c r="N39" s="34" t="s">
        <v>105</v>
      </c>
      <c r="AB39" s="12" t="s">
        <v>507</v>
      </c>
      <c r="AC39" s="13" t="s">
        <v>748</v>
      </c>
    </row>
    <row r="40" spans="1:29" ht="15" x14ac:dyDescent="0.2">
      <c r="A40" s="32" t="s">
        <v>218</v>
      </c>
      <c r="B40" s="32" t="s">
        <v>51</v>
      </c>
      <c r="C40" s="34" t="s">
        <v>15</v>
      </c>
      <c r="D40" s="34" t="s">
        <v>12</v>
      </c>
      <c r="E40" s="27" t="str">
        <f t="shared" si="0"/>
        <v>Chateau Kirwan 3eme Cru Classe, Margaux</v>
      </c>
      <c r="F40" s="32" t="s">
        <v>13</v>
      </c>
      <c r="G40" s="33">
        <v>12</v>
      </c>
      <c r="H40" s="34" t="s">
        <v>104</v>
      </c>
      <c r="I40" s="34" t="s">
        <v>40</v>
      </c>
      <c r="J40" s="32" t="s">
        <v>34</v>
      </c>
      <c r="K40" s="35">
        <v>300</v>
      </c>
      <c r="L40" s="35">
        <v>400</v>
      </c>
      <c r="M40" s="34" t="s">
        <v>658</v>
      </c>
      <c r="N40" s="34" t="s">
        <v>105</v>
      </c>
      <c r="AB40" s="12" t="s">
        <v>508</v>
      </c>
      <c r="AC40" s="13" t="s">
        <v>749</v>
      </c>
    </row>
    <row r="41" spans="1:29" ht="15" x14ac:dyDescent="0.2">
      <c r="A41" s="32" t="s">
        <v>219</v>
      </c>
      <c r="B41" s="32" t="s">
        <v>51</v>
      </c>
      <c r="C41" s="34" t="s">
        <v>15</v>
      </c>
      <c r="D41" s="34" t="s">
        <v>12</v>
      </c>
      <c r="E41" s="27" t="str">
        <f t="shared" si="0"/>
        <v>Les Forts de Latour, Pauillac</v>
      </c>
      <c r="F41" s="32" t="s">
        <v>13</v>
      </c>
      <c r="G41" s="33">
        <v>8</v>
      </c>
      <c r="H41" s="34" t="s">
        <v>104</v>
      </c>
      <c r="I41" s="34" t="s">
        <v>33</v>
      </c>
      <c r="J41" s="32" t="s">
        <v>34</v>
      </c>
      <c r="K41" s="35">
        <v>360</v>
      </c>
      <c r="L41" s="35">
        <v>550</v>
      </c>
      <c r="M41" s="34" t="s">
        <v>659</v>
      </c>
      <c r="N41" s="34" t="s">
        <v>105</v>
      </c>
      <c r="AB41" s="12" t="s">
        <v>57</v>
      </c>
      <c r="AC41" s="13" t="s">
        <v>750</v>
      </c>
    </row>
    <row r="42" spans="1:29" ht="15" x14ac:dyDescent="0.2">
      <c r="A42" s="32" t="s">
        <v>220</v>
      </c>
      <c r="B42" s="32" t="s">
        <v>122</v>
      </c>
      <c r="C42" s="34" t="s">
        <v>15</v>
      </c>
      <c r="D42" s="34" t="s">
        <v>12</v>
      </c>
      <c r="E42" s="27" t="str">
        <f t="shared" si="0"/>
        <v>Chateau Beychevelle 4eme Cru Classe, Saint-Julien</v>
      </c>
      <c r="F42" s="32" t="s">
        <v>13</v>
      </c>
      <c r="G42" s="33">
        <v>12</v>
      </c>
      <c r="H42" s="34" t="s">
        <v>104</v>
      </c>
      <c r="I42" s="34" t="s">
        <v>40</v>
      </c>
      <c r="J42" s="32" t="s">
        <v>34</v>
      </c>
      <c r="K42" s="35">
        <v>600</v>
      </c>
      <c r="L42" s="35">
        <v>800</v>
      </c>
      <c r="M42" s="34" t="s">
        <v>660</v>
      </c>
      <c r="N42" s="34" t="s">
        <v>105</v>
      </c>
      <c r="AB42" s="12" t="s">
        <v>124</v>
      </c>
      <c r="AC42" s="13" t="s">
        <v>751</v>
      </c>
    </row>
    <row r="43" spans="1:29" ht="15" x14ac:dyDescent="0.2">
      <c r="A43" s="32" t="s">
        <v>221</v>
      </c>
      <c r="B43" s="32" t="s">
        <v>76</v>
      </c>
      <c r="C43" s="34" t="s">
        <v>15</v>
      </c>
      <c r="D43" s="34" t="s">
        <v>12</v>
      </c>
      <c r="E43" s="27" t="str">
        <f t="shared" si="0"/>
        <v>Chateau La Conseillante, Pomerol</v>
      </c>
      <c r="F43" s="32" t="s">
        <v>13</v>
      </c>
      <c r="G43" s="33">
        <v>12</v>
      </c>
      <c r="H43" s="34" t="s">
        <v>104</v>
      </c>
      <c r="I43" s="34" t="s">
        <v>40</v>
      </c>
      <c r="J43" s="32" t="s">
        <v>34</v>
      </c>
      <c r="K43" s="35">
        <v>1000</v>
      </c>
      <c r="L43" s="35">
        <v>1500</v>
      </c>
      <c r="M43" s="35"/>
      <c r="N43" s="34" t="s">
        <v>105</v>
      </c>
      <c r="AB43" s="15" t="s">
        <v>509</v>
      </c>
      <c r="AC43" s="13" t="s">
        <v>752</v>
      </c>
    </row>
    <row r="44" spans="1:29" ht="15" x14ac:dyDescent="0.2">
      <c r="A44" s="32" t="s">
        <v>222</v>
      </c>
      <c r="B44" s="32" t="s">
        <v>126</v>
      </c>
      <c r="C44" s="34" t="s">
        <v>15</v>
      </c>
      <c r="D44" s="34" t="s">
        <v>12</v>
      </c>
      <c r="E44" s="27" t="str">
        <f t="shared" si="0"/>
        <v>Chateau Cheval Blanc Premier Grand Cru Classe A, Saint-Emilion Grand Cru</v>
      </c>
      <c r="F44" s="32" t="s">
        <v>13</v>
      </c>
      <c r="G44" s="33">
        <v>4</v>
      </c>
      <c r="H44" s="34" t="s">
        <v>104</v>
      </c>
      <c r="I44" s="34" t="s">
        <v>33</v>
      </c>
      <c r="J44" s="32" t="s">
        <v>34</v>
      </c>
      <c r="K44" s="35">
        <v>800</v>
      </c>
      <c r="L44" s="35">
        <v>1200</v>
      </c>
      <c r="M44" s="34" t="s">
        <v>661</v>
      </c>
      <c r="N44" s="35"/>
      <c r="AB44" s="12" t="s">
        <v>81</v>
      </c>
      <c r="AC44" s="13" t="s">
        <v>753</v>
      </c>
    </row>
    <row r="45" spans="1:29" ht="15" x14ac:dyDescent="0.2">
      <c r="A45" s="32" t="s">
        <v>223</v>
      </c>
      <c r="B45" s="32" t="s">
        <v>126</v>
      </c>
      <c r="C45" s="34" t="s">
        <v>15</v>
      </c>
      <c r="D45" s="34" t="s">
        <v>12</v>
      </c>
      <c r="E45" s="27" t="str">
        <f t="shared" si="0"/>
        <v>Chateau Ripeau Grand Cru Classe, Saint-Emilion Grand Cru (Magnums)</v>
      </c>
      <c r="F45" s="32" t="s">
        <v>32</v>
      </c>
      <c r="G45" s="33">
        <v>6</v>
      </c>
      <c r="H45" s="34" t="s">
        <v>104</v>
      </c>
      <c r="I45" s="34" t="s">
        <v>40</v>
      </c>
      <c r="J45" s="32" t="s">
        <v>34</v>
      </c>
      <c r="K45" s="35">
        <v>120</v>
      </c>
      <c r="L45" s="35">
        <v>180</v>
      </c>
      <c r="M45" s="34" t="s">
        <v>662</v>
      </c>
      <c r="N45" s="34" t="s">
        <v>105</v>
      </c>
      <c r="AB45" s="12" t="s">
        <v>510</v>
      </c>
      <c r="AC45" s="13" t="s">
        <v>754</v>
      </c>
    </row>
    <row r="46" spans="1:29" ht="15" x14ac:dyDescent="0.2">
      <c r="A46" s="32" t="s">
        <v>224</v>
      </c>
      <c r="B46" s="32" t="s">
        <v>109</v>
      </c>
      <c r="C46" s="34" t="s">
        <v>15</v>
      </c>
      <c r="D46" s="34" t="s">
        <v>12</v>
      </c>
      <c r="E46" s="27" t="str">
        <f t="shared" si="0"/>
        <v>Chateau Bahans Haut-Brion, Pessac-Leognan</v>
      </c>
      <c r="F46" s="32" t="s">
        <v>13</v>
      </c>
      <c r="G46" s="33">
        <v>12</v>
      </c>
      <c r="H46" s="34" t="s">
        <v>104</v>
      </c>
      <c r="I46" s="34" t="s">
        <v>40</v>
      </c>
      <c r="J46" s="32" t="s">
        <v>34</v>
      </c>
      <c r="K46" s="35">
        <v>340</v>
      </c>
      <c r="L46" s="35">
        <v>440</v>
      </c>
      <c r="M46" s="35"/>
      <c r="N46" s="34" t="s">
        <v>105</v>
      </c>
      <c r="AB46" s="12" t="s">
        <v>121</v>
      </c>
      <c r="AC46" s="13" t="s">
        <v>755</v>
      </c>
    </row>
    <row r="47" spans="1:29" ht="15" x14ac:dyDescent="0.2">
      <c r="A47" s="32" t="s">
        <v>225</v>
      </c>
      <c r="B47" s="32" t="s">
        <v>109</v>
      </c>
      <c r="C47" s="34" t="s">
        <v>15</v>
      </c>
      <c r="D47" s="34" t="s">
        <v>12</v>
      </c>
      <c r="E47" s="27" t="str">
        <f t="shared" si="0"/>
        <v>Chateau Bahans Haut-Brion, Pessac-Leognan</v>
      </c>
      <c r="F47" s="32" t="s">
        <v>13</v>
      </c>
      <c r="G47" s="33">
        <v>12</v>
      </c>
      <c r="H47" s="34" t="s">
        <v>104</v>
      </c>
      <c r="I47" s="34" t="s">
        <v>40</v>
      </c>
      <c r="J47" s="32" t="s">
        <v>34</v>
      </c>
      <c r="K47" s="35">
        <v>340</v>
      </c>
      <c r="L47" s="35">
        <v>440</v>
      </c>
      <c r="M47" s="35"/>
      <c r="N47" s="34" t="s">
        <v>105</v>
      </c>
      <c r="AB47" s="12" t="s">
        <v>121</v>
      </c>
      <c r="AC47" s="13" t="s">
        <v>756</v>
      </c>
    </row>
    <row r="48" spans="1:29" ht="15" x14ac:dyDescent="0.2">
      <c r="A48" s="32" t="s">
        <v>226</v>
      </c>
      <c r="B48" s="32" t="s">
        <v>63</v>
      </c>
      <c r="C48" s="34" t="s">
        <v>15</v>
      </c>
      <c r="D48" s="34" t="s">
        <v>12</v>
      </c>
      <c r="E48" s="27" t="str">
        <f t="shared" si="0"/>
        <v>Les Forts de Latour, Pauillac</v>
      </c>
      <c r="F48" s="32" t="s">
        <v>13</v>
      </c>
      <c r="G48" s="33">
        <v>12</v>
      </c>
      <c r="H48" s="34" t="s">
        <v>104</v>
      </c>
      <c r="I48" s="34" t="s">
        <v>40</v>
      </c>
      <c r="J48" s="32" t="s">
        <v>34</v>
      </c>
      <c r="K48" s="35">
        <v>650</v>
      </c>
      <c r="L48" s="35">
        <v>850</v>
      </c>
      <c r="M48" s="35"/>
      <c r="N48" s="34" t="s">
        <v>105</v>
      </c>
      <c r="AB48" s="12" t="s">
        <v>57</v>
      </c>
      <c r="AC48" s="13" t="s">
        <v>757</v>
      </c>
    </row>
    <row r="49" spans="1:29" ht="15" x14ac:dyDescent="0.2">
      <c r="A49" s="32" t="s">
        <v>227</v>
      </c>
      <c r="B49" s="32" t="s">
        <v>63</v>
      </c>
      <c r="C49" s="34" t="s">
        <v>15</v>
      </c>
      <c r="D49" s="34" t="s">
        <v>12</v>
      </c>
      <c r="E49" s="27" t="str">
        <f t="shared" si="0"/>
        <v>Les Forts de Latour, Pauillac</v>
      </c>
      <c r="F49" s="32" t="s">
        <v>13</v>
      </c>
      <c r="G49" s="33">
        <v>12</v>
      </c>
      <c r="H49" s="34" t="s">
        <v>104</v>
      </c>
      <c r="I49" s="34" t="s">
        <v>40</v>
      </c>
      <c r="J49" s="32" t="s">
        <v>34</v>
      </c>
      <c r="K49" s="35">
        <v>650</v>
      </c>
      <c r="L49" s="35">
        <v>850</v>
      </c>
      <c r="M49" s="34" t="s">
        <v>132</v>
      </c>
      <c r="N49" s="34" t="s">
        <v>105</v>
      </c>
      <c r="AB49" s="12" t="s">
        <v>57</v>
      </c>
      <c r="AC49" s="13" t="s">
        <v>758</v>
      </c>
    </row>
    <row r="50" spans="1:29" ht="15" x14ac:dyDescent="0.2">
      <c r="A50" s="32" t="s">
        <v>228</v>
      </c>
      <c r="B50" s="32" t="s">
        <v>63</v>
      </c>
      <c r="C50" s="34" t="s">
        <v>15</v>
      </c>
      <c r="D50" s="34" t="s">
        <v>12</v>
      </c>
      <c r="E50" s="27" t="str">
        <f t="shared" si="0"/>
        <v>Chateau Bahans Haut-Brion, Pessac-Leognan</v>
      </c>
      <c r="F50" s="32" t="s">
        <v>13</v>
      </c>
      <c r="G50" s="33">
        <v>12</v>
      </c>
      <c r="H50" s="34" t="s">
        <v>104</v>
      </c>
      <c r="I50" s="34" t="s">
        <v>40</v>
      </c>
      <c r="J50" s="32" t="s">
        <v>34</v>
      </c>
      <c r="K50" s="35">
        <v>400</v>
      </c>
      <c r="L50" s="35">
        <v>700</v>
      </c>
      <c r="M50" s="35"/>
      <c r="N50" s="34" t="s">
        <v>105</v>
      </c>
      <c r="AB50" s="12" t="s">
        <v>121</v>
      </c>
      <c r="AC50" s="13" t="s">
        <v>759</v>
      </c>
    </row>
    <row r="51" spans="1:29" ht="15" x14ac:dyDescent="0.2">
      <c r="A51" s="32" t="s">
        <v>229</v>
      </c>
      <c r="B51" s="32" t="s">
        <v>63</v>
      </c>
      <c r="C51" s="34" t="s">
        <v>15</v>
      </c>
      <c r="D51" s="34" t="s">
        <v>12</v>
      </c>
      <c r="E51" s="27" t="str">
        <f t="shared" si="0"/>
        <v>Chateau Peby Faugeres Grand Cru Classe, Saint-Emilion Grand Cru</v>
      </c>
      <c r="F51" s="32" t="s">
        <v>13</v>
      </c>
      <c r="G51" s="33">
        <v>12</v>
      </c>
      <c r="H51" s="34" t="s">
        <v>104</v>
      </c>
      <c r="I51" s="34" t="s">
        <v>33</v>
      </c>
      <c r="J51" s="32" t="s">
        <v>34</v>
      </c>
      <c r="K51" s="35">
        <v>560</v>
      </c>
      <c r="L51" s="35">
        <v>650</v>
      </c>
      <c r="M51" s="34" t="s">
        <v>129</v>
      </c>
      <c r="N51" s="34" t="s">
        <v>108</v>
      </c>
      <c r="AB51" s="12" t="s">
        <v>128</v>
      </c>
      <c r="AC51" s="13" t="s">
        <v>760</v>
      </c>
    </row>
    <row r="52" spans="1:29" ht="15" x14ac:dyDescent="0.2">
      <c r="A52" s="32" t="s">
        <v>230</v>
      </c>
      <c r="B52" s="32" t="s">
        <v>63</v>
      </c>
      <c r="C52" s="34" t="s">
        <v>15</v>
      </c>
      <c r="D52" s="34" t="s">
        <v>12</v>
      </c>
      <c r="E52" s="27" t="str">
        <f t="shared" si="0"/>
        <v>Chateau Peby Faugeres Grand Cru Classe, Saint-Emilion Grand Cru</v>
      </c>
      <c r="F52" s="32" t="s">
        <v>13</v>
      </c>
      <c r="G52" s="33">
        <v>12</v>
      </c>
      <c r="H52" s="34" t="s">
        <v>104</v>
      </c>
      <c r="I52" s="34" t="s">
        <v>33</v>
      </c>
      <c r="J52" s="32" t="s">
        <v>34</v>
      </c>
      <c r="K52" s="35">
        <v>560</v>
      </c>
      <c r="L52" s="35">
        <v>650</v>
      </c>
      <c r="M52" s="34" t="s">
        <v>130</v>
      </c>
      <c r="N52" s="34" t="s">
        <v>108</v>
      </c>
      <c r="AB52" s="12" t="s">
        <v>128</v>
      </c>
      <c r="AC52" s="13" t="s">
        <v>761</v>
      </c>
    </row>
    <row r="53" spans="1:29" ht="15" x14ac:dyDescent="0.2">
      <c r="A53" s="32" t="s">
        <v>231</v>
      </c>
      <c r="B53" s="32" t="s">
        <v>63</v>
      </c>
      <c r="C53" s="34" t="s">
        <v>15</v>
      </c>
      <c r="D53" s="34" t="s">
        <v>12</v>
      </c>
      <c r="E53" s="27" t="str">
        <f t="shared" si="0"/>
        <v>Chateau Latour a Pomerol, Pomerol</v>
      </c>
      <c r="F53" s="32" t="s">
        <v>13</v>
      </c>
      <c r="G53" s="33">
        <v>12</v>
      </c>
      <c r="H53" s="34" t="s">
        <v>104</v>
      </c>
      <c r="I53" s="34" t="s">
        <v>33</v>
      </c>
      <c r="J53" s="32" t="s">
        <v>34</v>
      </c>
      <c r="K53" s="35">
        <v>500</v>
      </c>
      <c r="L53" s="35">
        <v>800</v>
      </c>
      <c r="M53" s="35"/>
      <c r="N53" s="34" t="s">
        <v>105</v>
      </c>
      <c r="AB53" s="12" t="s">
        <v>511</v>
      </c>
      <c r="AC53" s="13" t="s">
        <v>762</v>
      </c>
    </row>
    <row r="54" spans="1:29" ht="15" x14ac:dyDescent="0.2">
      <c r="A54" s="32" t="s">
        <v>232</v>
      </c>
      <c r="B54" s="32" t="s">
        <v>69</v>
      </c>
      <c r="C54" s="34" t="s">
        <v>15</v>
      </c>
      <c r="D54" s="34" t="s">
        <v>12</v>
      </c>
      <c r="E54" s="27" t="str">
        <f t="shared" si="0"/>
        <v>Les Forts de Latour, Pauillac</v>
      </c>
      <c r="F54" s="32" t="s">
        <v>13</v>
      </c>
      <c r="G54" s="33">
        <v>12</v>
      </c>
      <c r="H54" s="34" t="s">
        <v>104</v>
      </c>
      <c r="I54" s="34" t="s">
        <v>40</v>
      </c>
      <c r="J54" s="32" t="s">
        <v>34</v>
      </c>
      <c r="K54" s="35">
        <v>650</v>
      </c>
      <c r="L54" s="35">
        <v>850</v>
      </c>
      <c r="M54" s="35"/>
      <c r="N54" s="34" t="s">
        <v>105</v>
      </c>
      <c r="AB54" s="12" t="s">
        <v>57</v>
      </c>
      <c r="AC54" s="13" t="s">
        <v>763</v>
      </c>
    </row>
    <row r="55" spans="1:29" ht="15" x14ac:dyDescent="0.2">
      <c r="A55" s="32" t="s">
        <v>233</v>
      </c>
      <c r="B55" s="32" t="s">
        <v>69</v>
      </c>
      <c r="C55" s="34" t="s">
        <v>15</v>
      </c>
      <c r="D55" s="34" t="s">
        <v>12</v>
      </c>
      <c r="E55" s="27" t="str">
        <f t="shared" si="0"/>
        <v>Les Forts de Latour, Pauillac</v>
      </c>
      <c r="F55" s="32" t="s">
        <v>13</v>
      </c>
      <c r="G55" s="33">
        <v>12</v>
      </c>
      <c r="H55" s="34" t="s">
        <v>104</v>
      </c>
      <c r="I55" s="34" t="s">
        <v>40</v>
      </c>
      <c r="J55" s="32" t="s">
        <v>34</v>
      </c>
      <c r="K55" s="35">
        <v>650</v>
      </c>
      <c r="L55" s="35">
        <v>850</v>
      </c>
      <c r="M55" s="35"/>
      <c r="N55" s="34" t="s">
        <v>105</v>
      </c>
      <c r="AB55" s="12" t="s">
        <v>57</v>
      </c>
      <c r="AC55" s="13" t="s">
        <v>764</v>
      </c>
    </row>
    <row r="56" spans="1:29" ht="15" x14ac:dyDescent="0.2">
      <c r="A56" s="32" t="s">
        <v>234</v>
      </c>
      <c r="B56" s="32" t="s">
        <v>69</v>
      </c>
      <c r="C56" s="34" t="s">
        <v>15</v>
      </c>
      <c r="D56" s="34" t="s">
        <v>12</v>
      </c>
      <c r="E56" s="27" t="str">
        <f t="shared" si="0"/>
        <v>Chateau La Fleur-Petrus, Pomerol</v>
      </c>
      <c r="F56" s="32" t="s">
        <v>13</v>
      </c>
      <c r="G56" s="33">
        <v>12</v>
      </c>
      <c r="H56" s="34" t="s">
        <v>104</v>
      </c>
      <c r="I56" s="34" t="s">
        <v>40</v>
      </c>
      <c r="J56" s="32" t="s">
        <v>34</v>
      </c>
      <c r="K56" s="35">
        <v>800</v>
      </c>
      <c r="L56" s="35">
        <v>1200</v>
      </c>
      <c r="M56" s="35"/>
      <c r="N56" s="34" t="s">
        <v>105</v>
      </c>
      <c r="AB56" s="15" t="s">
        <v>131</v>
      </c>
      <c r="AC56" s="13" t="s">
        <v>765</v>
      </c>
    </row>
    <row r="57" spans="1:29" ht="15" x14ac:dyDescent="0.2">
      <c r="A57" s="32" t="s">
        <v>235</v>
      </c>
      <c r="B57" s="32" t="s">
        <v>41</v>
      </c>
      <c r="C57" s="34" t="s">
        <v>15</v>
      </c>
      <c r="D57" s="34" t="s">
        <v>12</v>
      </c>
      <c r="E57" s="27" t="str">
        <f t="shared" si="0"/>
        <v>Chateau Lagrange 3eme Cru Classe, Saint-Julien</v>
      </c>
      <c r="F57" s="32" t="s">
        <v>13</v>
      </c>
      <c r="G57" s="33">
        <v>12</v>
      </c>
      <c r="H57" s="34" t="s">
        <v>104</v>
      </c>
      <c r="I57" s="34" t="s">
        <v>40</v>
      </c>
      <c r="J57" s="32" t="s">
        <v>34</v>
      </c>
      <c r="K57" s="35">
        <v>600</v>
      </c>
      <c r="L57" s="35">
        <v>800</v>
      </c>
      <c r="M57" s="35"/>
      <c r="N57" s="34" t="s">
        <v>663</v>
      </c>
      <c r="AB57" s="15" t="s">
        <v>512</v>
      </c>
      <c r="AC57" s="13" t="s">
        <v>766</v>
      </c>
    </row>
    <row r="58" spans="1:29" ht="15" x14ac:dyDescent="0.2">
      <c r="A58" s="32" t="s">
        <v>236</v>
      </c>
      <c r="B58" s="32" t="s">
        <v>41</v>
      </c>
      <c r="C58" s="34" t="s">
        <v>15</v>
      </c>
      <c r="D58" s="34" t="s">
        <v>12</v>
      </c>
      <c r="E58" s="27" t="str">
        <f t="shared" si="0"/>
        <v>Les Forts de Latour, Pauillac</v>
      </c>
      <c r="F58" s="32" t="s">
        <v>13</v>
      </c>
      <c r="G58" s="33">
        <v>12</v>
      </c>
      <c r="H58" s="34" t="s">
        <v>104</v>
      </c>
      <c r="I58" s="34" t="s">
        <v>40</v>
      </c>
      <c r="J58" s="32" t="s">
        <v>34</v>
      </c>
      <c r="K58" s="35">
        <v>1200</v>
      </c>
      <c r="L58" s="35">
        <v>1600</v>
      </c>
      <c r="M58" s="35"/>
      <c r="N58" s="34" t="s">
        <v>105</v>
      </c>
      <c r="AB58" s="12" t="s">
        <v>57</v>
      </c>
      <c r="AC58" s="13" t="s">
        <v>767</v>
      </c>
    </row>
    <row r="59" spans="1:29" ht="15" x14ac:dyDescent="0.2">
      <c r="A59" s="32" t="s">
        <v>237</v>
      </c>
      <c r="B59" s="32" t="s">
        <v>41</v>
      </c>
      <c r="C59" s="34" t="s">
        <v>15</v>
      </c>
      <c r="D59" s="34" t="s">
        <v>12</v>
      </c>
      <c r="E59" s="27" t="str">
        <f t="shared" si="0"/>
        <v>Les Forts de Latour, Pauillac</v>
      </c>
      <c r="F59" s="32" t="s">
        <v>13</v>
      </c>
      <c r="G59" s="33">
        <v>12</v>
      </c>
      <c r="H59" s="34" t="s">
        <v>104</v>
      </c>
      <c r="I59" s="34" t="s">
        <v>40</v>
      </c>
      <c r="J59" s="32" t="s">
        <v>34</v>
      </c>
      <c r="K59" s="35">
        <v>1200</v>
      </c>
      <c r="L59" s="35">
        <v>1600</v>
      </c>
      <c r="M59" s="34" t="s">
        <v>132</v>
      </c>
      <c r="N59" s="34" t="s">
        <v>105</v>
      </c>
      <c r="AB59" s="12" t="s">
        <v>57</v>
      </c>
      <c r="AC59" s="13" t="s">
        <v>768</v>
      </c>
    </row>
    <row r="60" spans="1:29" ht="15" x14ac:dyDescent="0.2">
      <c r="A60" s="32" t="s">
        <v>238</v>
      </c>
      <c r="B60" s="32" t="s">
        <v>41</v>
      </c>
      <c r="C60" s="34" t="s">
        <v>15</v>
      </c>
      <c r="D60" s="34" t="s">
        <v>12</v>
      </c>
      <c r="E60" s="27" t="str">
        <f t="shared" si="0"/>
        <v>Clos du Marquis, Saint-Julien</v>
      </c>
      <c r="F60" s="32" t="s">
        <v>13</v>
      </c>
      <c r="G60" s="33">
        <v>12</v>
      </c>
      <c r="H60" s="34" t="s">
        <v>104</v>
      </c>
      <c r="I60" s="34" t="s">
        <v>33</v>
      </c>
      <c r="J60" s="32" t="s">
        <v>34</v>
      </c>
      <c r="K60" s="35">
        <v>400</v>
      </c>
      <c r="L60" s="35">
        <v>550</v>
      </c>
      <c r="M60" s="34" t="s">
        <v>661</v>
      </c>
      <c r="N60" s="34" t="s">
        <v>663</v>
      </c>
      <c r="AB60" s="12" t="s">
        <v>513</v>
      </c>
      <c r="AC60" s="13" t="s">
        <v>769</v>
      </c>
    </row>
    <row r="61" spans="1:29" ht="15" x14ac:dyDescent="0.2">
      <c r="A61" s="32" t="s">
        <v>239</v>
      </c>
      <c r="B61" s="32" t="s">
        <v>42</v>
      </c>
      <c r="C61" s="34" t="s">
        <v>15</v>
      </c>
      <c r="D61" s="34" t="s">
        <v>12</v>
      </c>
      <c r="E61" s="27" t="str">
        <f t="shared" si="0"/>
        <v>Ducru-Beaucaillou 2eme Cru Classe, Saint-Julien</v>
      </c>
      <c r="F61" s="32" t="s">
        <v>13</v>
      </c>
      <c r="G61" s="33">
        <v>12</v>
      </c>
      <c r="H61" s="34" t="s">
        <v>104</v>
      </c>
      <c r="I61" s="34" t="s">
        <v>33</v>
      </c>
      <c r="J61" s="32" t="s">
        <v>34</v>
      </c>
      <c r="K61" s="35">
        <v>800</v>
      </c>
      <c r="L61" s="35">
        <v>1200</v>
      </c>
      <c r="M61" s="34" t="s">
        <v>664</v>
      </c>
      <c r="N61" s="34" t="s">
        <v>663</v>
      </c>
      <c r="AB61" s="12" t="s">
        <v>123</v>
      </c>
      <c r="AC61" s="13" t="s">
        <v>770</v>
      </c>
    </row>
    <row r="62" spans="1:29" ht="15" x14ac:dyDescent="0.2">
      <c r="A62" s="32" t="s">
        <v>240</v>
      </c>
      <c r="B62" s="32" t="s">
        <v>42</v>
      </c>
      <c r="C62" s="34" t="s">
        <v>15</v>
      </c>
      <c r="D62" s="34" t="s">
        <v>12</v>
      </c>
      <c r="E62" s="27" t="str">
        <f t="shared" si="0"/>
        <v>Chateau Gruaud Larose 2eme Cru Classe, Saint-Julien (Halves)</v>
      </c>
      <c r="F62" s="32" t="s">
        <v>43</v>
      </c>
      <c r="G62" s="33">
        <v>24</v>
      </c>
      <c r="H62" s="34" t="s">
        <v>104</v>
      </c>
      <c r="I62" s="34" t="s">
        <v>40</v>
      </c>
      <c r="J62" s="32" t="s">
        <v>34</v>
      </c>
      <c r="K62" s="35">
        <v>400</v>
      </c>
      <c r="L62" s="35">
        <v>600</v>
      </c>
      <c r="M62" s="35"/>
      <c r="N62" s="34" t="s">
        <v>105</v>
      </c>
      <c r="AB62" s="12" t="s">
        <v>514</v>
      </c>
      <c r="AC62" s="13" t="s">
        <v>771</v>
      </c>
    </row>
    <row r="63" spans="1:29" ht="15" x14ac:dyDescent="0.2">
      <c r="A63" s="32" t="s">
        <v>241</v>
      </c>
      <c r="B63" s="32" t="s">
        <v>42</v>
      </c>
      <c r="C63" s="34" t="s">
        <v>15</v>
      </c>
      <c r="D63" s="34" t="s">
        <v>12</v>
      </c>
      <c r="E63" s="27" t="str">
        <f t="shared" si="0"/>
        <v>Les Forts de Latour, Pauillac</v>
      </c>
      <c r="F63" s="32" t="s">
        <v>13</v>
      </c>
      <c r="G63" s="33">
        <v>5</v>
      </c>
      <c r="H63" s="34" t="s">
        <v>104</v>
      </c>
      <c r="I63" s="34" t="s">
        <v>33</v>
      </c>
      <c r="J63" s="32" t="s">
        <v>34</v>
      </c>
      <c r="K63" s="35">
        <v>380</v>
      </c>
      <c r="L63" s="35">
        <v>480</v>
      </c>
      <c r="M63" s="35"/>
      <c r="N63" s="34" t="s">
        <v>105</v>
      </c>
      <c r="AB63" s="12" t="s">
        <v>57</v>
      </c>
      <c r="AC63" s="13" t="s">
        <v>772</v>
      </c>
    </row>
    <row r="64" spans="1:29" ht="15" x14ac:dyDescent="0.2">
      <c r="A64" s="32" t="s">
        <v>242</v>
      </c>
      <c r="B64" s="32" t="s">
        <v>42</v>
      </c>
      <c r="C64" s="34" t="s">
        <v>15</v>
      </c>
      <c r="D64" s="34" t="s">
        <v>12</v>
      </c>
      <c r="E64" s="27" t="str">
        <f t="shared" si="0"/>
        <v>Les Forts de Latour, Pauillac</v>
      </c>
      <c r="F64" s="32" t="s">
        <v>13</v>
      </c>
      <c r="G64" s="33">
        <v>12</v>
      </c>
      <c r="H64" s="34" t="s">
        <v>104</v>
      </c>
      <c r="I64" s="34" t="s">
        <v>40</v>
      </c>
      <c r="J64" s="32" t="s">
        <v>34</v>
      </c>
      <c r="K64" s="35">
        <v>750</v>
      </c>
      <c r="L64" s="35">
        <v>950</v>
      </c>
      <c r="M64" s="35"/>
      <c r="N64" s="34" t="s">
        <v>105</v>
      </c>
      <c r="AB64" s="12" t="s">
        <v>57</v>
      </c>
      <c r="AC64" s="13" t="s">
        <v>773</v>
      </c>
    </row>
    <row r="65" spans="1:29" ht="15" x14ac:dyDescent="0.2">
      <c r="A65" s="32" t="s">
        <v>243</v>
      </c>
      <c r="B65" s="32" t="s">
        <v>42</v>
      </c>
      <c r="C65" s="34" t="s">
        <v>15</v>
      </c>
      <c r="D65" s="34" t="s">
        <v>12</v>
      </c>
      <c r="E65" s="27" t="str">
        <f t="shared" si="0"/>
        <v>Clos du Marquis, Saint-Julien</v>
      </c>
      <c r="F65" s="32" t="s">
        <v>13</v>
      </c>
      <c r="G65" s="33">
        <v>12</v>
      </c>
      <c r="H65" s="34" t="s">
        <v>104</v>
      </c>
      <c r="I65" s="34" t="s">
        <v>40</v>
      </c>
      <c r="J65" s="32" t="s">
        <v>34</v>
      </c>
      <c r="K65" s="35">
        <v>400</v>
      </c>
      <c r="L65" s="35">
        <v>550</v>
      </c>
      <c r="M65" s="35"/>
      <c r="N65" s="34" t="s">
        <v>663</v>
      </c>
      <c r="AB65" s="12" t="s">
        <v>513</v>
      </c>
      <c r="AC65" s="13" t="s">
        <v>774</v>
      </c>
    </row>
    <row r="66" spans="1:29" ht="15" x14ac:dyDescent="0.2">
      <c r="A66" s="32" t="s">
        <v>244</v>
      </c>
      <c r="B66" s="32" t="s">
        <v>27</v>
      </c>
      <c r="C66" s="34" t="s">
        <v>15</v>
      </c>
      <c r="D66" s="34" t="s">
        <v>12</v>
      </c>
      <c r="E66" s="27" t="str">
        <f t="shared" si="0"/>
        <v>Chateau Margaux Premier Cru Classe, Margaux</v>
      </c>
      <c r="F66" s="32" t="s">
        <v>13</v>
      </c>
      <c r="G66" s="33">
        <v>3</v>
      </c>
      <c r="H66" s="34" t="s">
        <v>104</v>
      </c>
      <c r="I66" s="34" t="s">
        <v>33</v>
      </c>
      <c r="J66" s="32" t="s">
        <v>34</v>
      </c>
      <c r="K66" s="35">
        <v>500</v>
      </c>
      <c r="L66" s="35">
        <v>700</v>
      </c>
      <c r="M66" s="35"/>
      <c r="N66" s="34" t="s">
        <v>665</v>
      </c>
      <c r="AB66" s="12" t="s">
        <v>119</v>
      </c>
      <c r="AC66" s="13" t="s">
        <v>775</v>
      </c>
    </row>
    <row r="67" spans="1:29" ht="15" x14ac:dyDescent="0.2">
      <c r="A67" s="32" t="s">
        <v>245</v>
      </c>
      <c r="B67" s="32" t="s">
        <v>27</v>
      </c>
      <c r="C67" s="34" t="s">
        <v>15</v>
      </c>
      <c r="D67" s="34" t="s">
        <v>12</v>
      </c>
      <c r="E67" s="27" t="str">
        <f t="shared" si="0"/>
        <v>Chateau Lafite Rothschild Premier Cru Classe, Pauillac</v>
      </c>
      <c r="F67" s="32" t="s">
        <v>13</v>
      </c>
      <c r="G67" s="33">
        <v>3</v>
      </c>
      <c r="H67" s="34" t="s">
        <v>104</v>
      </c>
      <c r="I67" s="34" t="s">
        <v>33</v>
      </c>
      <c r="J67" s="32" t="s">
        <v>34</v>
      </c>
      <c r="K67" s="35">
        <v>500</v>
      </c>
      <c r="L67" s="35">
        <v>700</v>
      </c>
      <c r="M67" s="35"/>
      <c r="N67" s="34" t="s">
        <v>665</v>
      </c>
      <c r="AB67" s="12" t="s">
        <v>134</v>
      </c>
      <c r="AC67" s="13" t="s">
        <v>776</v>
      </c>
    </row>
    <row r="68" spans="1:29" ht="15" x14ac:dyDescent="0.2">
      <c r="A68" s="32" t="s">
        <v>246</v>
      </c>
      <c r="B68" s="32" t="s">
        <v>27</v>
      </c>
      <c r="C68" s="34" t="s">
        <v>15</v>
      </c>
      <c r="D68" s="34" t="s">
        <v>12</v>
      </c>
      <c r="E68" s="27" t="str">
        <f t="shared" ref="E68:E131" si="1">HYPERLINK(AC68,AB68)</f>
        <v>Chateau Mouton Rothschild Premier Cru Classe, Pauillac</v>
      </c>
      <c r="F68" s="32" t="s">
        <v>13</v>
      </c>
      <c r="G68" s="33">
        <v>12</v>
      </c>
      <c r="H68" s="34" t="s">
        <v>104</v>
      </c>
      <c r="I68" s="34" t="s">
        <v>40</v>
      </c>
      <c r="J68" s="32" t="s">
        <v>34</v>
      </c>
      <c r="K68" s="35">
        <v>2600</v>
      </c>
      <c r="L68" s="35">
        <v>3400</v>
      </c>
      <c r="M68" s="35"/>
      <c r="N68" s="34" t="s">
        <v>665</v>
      </c>
      <c r="AB68" s="12" t="s">
        <v>120</v>
      </c>
      <c r="AC68" s="13" t="s">
        <v>777</v>
      </c>
    </row>
    <row r="69" spans="1:29" ht="15" x14ac:dyDescent="0.2">
      <c r="A69" s="32" t="s">
        <v>247</v>
      </c>
      <c r="B69" s="32" t="s">
        <v>27</v>
      </c>
      <c r="C69" s="34" t="s">
        <v>15</v>
      </c>
      <c r="D69" s="34" t="s">
        <v>12</v>
      </c>
      <c r="E69" s="27" t="str">
        <f t="shared" si="1"/>
        <v>Chateau Haut-Brion Premier Cru Classe, Pessac-Leognan</v>
      </c>
      <c r="F69" s="32" t="s">
        <v>13</v>
      </c>
      <c r="G69" s="33">
        <v>3</v>
      </c>
      <c r="H69" s="34" t="s">
        <v>104</v>
      </c>
      <c r="I69" s="34" t="s">
        <v>33</v>
      </c>
      <c r="J69" s="32" t="s">
        <v>34</v>
      </c>
      <c r="K69" s="35">
        <v>500</v>
      </c>
      <c r="L69" s="35">
        <v>700</v>
      </c>
      <c r="M69" s="35"/>
      <c r="N69" s="34" t="s">
        <v>665</v>
      </c>
      <c r="AB69" s="12" t="s">
        <v>113</v>
      </c>
      <c r="AC69" s="13" t="s">
        <v>778</v>
      </c>
    </row>
    <row r="70" spans="1:29" ht="15" x14ac:dyDescent="0.2">
      <c r="A70" s="32" t="s">
        <v>248</v>
      </c>
      <c r="B70" s="32" t="s">
        <v>27</v>
      </c>
      <c r="C70" s="34" t="s">
        <v>15</v>
      </c>
      <c r="D70" s="34" t="s">
        <v>12</v>
      </c>
      <c r="E70" s="27" t="str">
        <f t="shared" si="1"/>
        <v>Ducru-Beaucaillou 2eme Cru Classe, Saint-Julien</v>
      </c>
      <c r="F70" s="32" t="s">
        <v>13</v>
      </c>
      <c r="G70" s="33">
        <v>6</v>
      </c>
      <c r="H70" s="34" t="s">
        <v>104</v>
      </c>
      <c r="I70" s="34" t="s">
        <v>33</v>
      </c>
      <c r="J70" s="32" t="s">
        <v>34</v>
      </c>
      <c r="K70" s="35">
        <v>400</v>
      </c>
      <c r="L70" s="35">
        <v>600</v>
      </c>
      <c r="M70" s="35"/>
      <c r="N70" s="34" t="s">
        <v>663</v>
      </c>
      <c r="AB70" s="12" t="s">
        <v>123</v>
      </c>
      <c r="AC70" s="13" t="s">
        <v>779</v>
      </c>
    </row>
    <row r="71" spans="1:29" ht="15" x14ac:dyDescent="0.2">
      <c r="A71" s="32" t="s">
        <v>249</v>
      </c>
      <c r="B71" s="32" t="s">
        <v>27</v>
      </c>
      <c r="C71" s="34" t="s">
        <v>15</v>
      </c>
      <c r="D71" s="34" t="s">
        <v>12</v>
      </c>
      <c r="E71" s="27" t="str">
        <f t="shared" si="1"/>
        <v>Ducru-Beaucaillou 2eme Cru Classe, Saint-Julien (Magnum)</v>
      </c>
      <c r="F71" s="32" t="s">
        <v>32</v>
      </c>
      <c r="G71" s="33">
        <v>4</v>
      </c>
      <c r="H71" s="34" t="s">
        <v>104</v>
      </c>
      <c r="I71" s="34" t="s">
        <v>40</v>
      </c>
      <c r="J71" s="32" t="s">
        <v>34</v>
      </c>
      <c r="K71" s="35">
        <v>800</v>
      </c>
      <c r="L71" s="35">
        <v>1200</v>
      </c>
      <c r="M71" s="35"/>
      <c r="N71" s="34" t="s">
        <v>663</v>
      </c>
      <c r="AB71" s="12" t="s">
        <v>515</v>
      </c>
      <c r="AC71" s="13" t="s">
        <v>780</v>
      </c>
    </row>
    <row r="72" spans="1:29" ht="15" x14ac:dyDescent="0.2">
      <c r="A72" s="32" t="s">
        <v>250</v>
      </c>
      <c r="B72" s="32" t="s">
        <v>27</v>
      </c>
      <c r="C72" s="34" t="s">
        <v>15</v>
      </c>
      <c r="D72" s="34" t="s">
        <v>12</v>
      </c>
      <c r="E72" s="27" t="str">
        <f t="shared" si="1"/>
        <v>La Croix Ducru-Beaucaillou, Saint-Julien</v>
      </c>
      <c r="F72" s="32" t="s">
        <v>13</v>
      </c>
      <c r="G72" s="33">
        <v>12</v>
      </c>
      <c r="H72" s="34" t="s">
        <v>104</v>
      </c>
      <c r="I72" s="34" t="s">
        <v>33</v>
      </c>
      <c r="J72" s="32" t="s">
        <v>34</v>
      </c>
      <c r="K72" s="35">
        <v>280</v>
      </c>
      <c r="L72" s="35">
        <v>380</v>
      </c>
      <c r="M72" s="35"/>
      <c r="N72" s="34" t="s">
        <v>663</v>
      </c>
      <c r="AB72" s="12" t="s">
        <v>516</v>
      </c>
      <c r="AC72" s="13" t="s">
        <v>781</v>
      </c>
    </row>
    <row r="73" spans="1:29" ht="15" x14ac:dyDescent="0.2">
      <c r="A73" s="32" t="s">
        <v>251</v>
      </c>
      <c r="B73" s="32" t="s">
        <v>133</v>
      </c>
      <c r="C73" s="34" t="s">
        <v>15</v>
      </c>
      <c r="D73" s="34" t="s">
        <v>12</v>
      </c>
      <c r="E73" s="27" t="str">
        <f t="shared" si="1"/>
        <v>Chateau Mouton Rothschild Premier Cru Classe, Pauillac</v>
      </c>
      <c r="F73" s="32" t="s">
        <v>13</v>
      </c>
      <c r="G73" s="33">
        <v>6</v>
      </c>
      <c r="H73" s="34" t="s">
        <v>104</v>
      </c>
      <c r="I73" s="34" t="s">
        <v>40</v>
      </c>
      <c r="J73" s="32" t="s">
        <v>34</v>
      </c>
      <c r="K73" s="35">
        <v>1800</v>
      </c>
      <c r="L73" s="35">
        <v>2200</v>
      </c>
      <c r="M73" s="35"/>
      <c r="N73" s="34" t="s">
        <v>665</v>
      </c>
      <c r="AB73" s="12" t="s">
        <v>120</v>
      </c>
      <c r="AC73" s="13" t="s">
        <v>782</v>
      </c>
    </row>
    <row r="74" spans="1:29" ht="15" x14ac:dyDescent="0.2">
      <c r="A74" s="32" t="s">
        <v>252</v>
      </c>
      <c r="B74" s="32" t="s">
        <v>133</v>
      </c>
      <c r="C74" s="34" t="s">
        <v>15</v>
      </c>
      <c r="D74" s="34" t="s">
        <v>12</v>
      </c>
      <c r="E74" s="27" t="str">
        <f t="shared" si="1"/>
        <v>Chateau Montrose 2eme Cru Classe, Saint-Estephe</v>
      </c>
      <c r="F74" s="32" t="s">
        <v>13</v>
      </c>
      <c r="G74" s="33">
        <v>6</v>
      </c>
      <c r="H74" s="34" t="s">
        <v>104</v>
      </c>
      <c r="I74" s="34" t="s">
        <v>40</v>
      </c>
      <c r="J74" s="32" t="s">
        <v>34</v>
      </c>
      <c r="K74" s="35">
        <v>500</v>
      </c>
      <c r="L74" s="35">
        <v>600</v>
      </c>
      <c r="M74" s="35"/>
      <c r="N74" s="34" t="s">
        <v>665</v>
      </c>
      <c r="AB74" s="12" t="s">
        <v>517</v>
      </c>
      <c r="AC74" s="13" t="s">
        <v>783</v>
      </c>
    </row>
    <row r="75" spans="1:29" ht="15" x14ac:dyDescent="0.2">
      <c r="A75" s="32" t="s">
        <v>253</v>
      </c>
      <c r="B75" s="32" t="s">
        <v>133</v>
      </c>
      <c r="C75" s="34" t="s">
        <v>15</v>
      </c>
      <c r="D75" s="34" t="s">
        <v>12</v>
      </c>
      <c r="E75" s="27" t="str">
        <f t="shared" si="1"/>
        <v>Chateau Calon Segur 3eme Cru Classe, Saint-Estephe - In Bond</v>
      </c>
      <c r="F75" s="32" t="s">
        <v>13</v>
      </c>
      <c r="G75" s="33">
        <v>12</v>
      </c>
      <c r="H75" s="34" t="s">
        <v>104</v>
      </c>
      <c r="I75" s="34" t="s">
        <v>40</v>
      </c>
      <c r="J75" s="32" t="s">
        <v>30</v>
      </c>
      <c r="K75" s="35">
        <v>280</v>
      </c>
      <c r="L75" s="35">
        <v>380</v>
      </c>
      <c r="M75" s="35"/>
      <c r="N75" s="35"/>
      <c r="AB75" s="12" t="s">
        <v>518</v>
      </c>
      <c r="AC75" s="13" t="s">
        <v>784</v>
      </c>
    </row>
    <row r="76" spans="1:29" ht="15" x14ac:dyDescent="0.2">
      <c r="A76" s="32" t="s">
        <v>254</v>
      </c>
      <c r="B76" s="32" t="s">
        <v>133</v>
      </c>
      <c r="C76" s="34" t="s">
        <v>15</v>
      </c>
      <c r="D76" s="34" t="s">
        <v>12</v>
      </c>
      <c r="E76" s="27" t="str">
        <f t="shared" si="1"/>
        <v>Chateau Beychevelle 4eme Cru Classe, Saint-Julien</v>
      </c>
      <c r="F76" s="32" t="s">
        <v>13</v>
      </c>
      <c r="G76" s="33">
        <v>12</v>
      </c>
      <c r="H76" s="34" t="s">
        <v>104</v>
      </c>
      <c r="I76" s="34" t="s">
        <v>33</v>
      </c>
      <c r="J76" s="32" t="s">
        <v>34</v>
      </c>
      <c r="K76" s="35">
        <v>500</v>
      </c>
      <c r="L76" s="35">
        <v>700</v>
      </c>
      <c r="M76" s="34" t="s">
        <v>666</v>
      </c>
      <c r="N76" s="34" t="s">
        <v>663</v>
      </c>
      <c r="AB76" s="12" t="s">
        <v>124</v>
      </c>
      <c r="AC76" s="13" t="s">
        <v>785</v>
      </c>
    </row>
    <row r="77" spans="1:29" ht="15" x14ac:dyDescent="0.2">
      <c r="A77" s="32" t="s">
        <v>255</v>
      </c>
      <c r="B77" s="32" t="s">
        <v>133</v>
      </c>
      <c r="C77" s="34" t="s">
        <v>15</v>
      </c>
      <c r="D77" s="34" t="s">
        <v>12</v>
      </c>
      <c r="E77" s="27" t="str">
        <f t="shared" si="1"/>
        <v>Les Forts de Latour, Pauillac</v>
      </c>
      <c r="F77" s="32" t="s">
        <v>13</v>
      </c>
      <c r="G77" s="33">
        <v>12</v>
      </c>
      <c r="H77" s="34" t="s">
        <v>104</v>
      </c>
      <c r="I77" s="34" t="s">
        <v>40</v>
      </c>
      <c r="J77" s="32" t="s">
        <v>34</v>
      </c>
      <c r="K77" s="35">
        <v>750</v>
      </c>
      <c r="L77" s="35">
        <v>1200</v>
      </c>
      <c r="M77" s="35"/>
      <c r="N77" s="34" t="s">
        <v>105</v>
      </c>
      <c r="AB77" s="12" t="s">
        <v>57</v>
      </c>
      <c r="AC77" s="13" t="s">
        <v>786</v>
      </c>
    </row>
    <row r="78" spans="1:29" ht="15" x14ac:dyDescent="0.2">
      <c r="A78" s="32" t="s">
        <v>256</v>
      </c>
      <c r="B78" s="32" t="s">
        <v>133</v>
      </c>
      <c r="C78" s="34" t="s">
        <v>15</v>
      </c>
      <c r="D78" s="34" t="s">
        <v>12</v>
      </c>
      <c r="E78" s="27" t="str">
        <f t="shared" si="1"/>
        <v>Les Forts de Latour, Pauillac</v>
      </c>
      <c r="F78" s="32" t="s">
        <v>13</v>
      </c>
      <c r="G78" s="33">
        <v>12</v>
      </c>
      <c r="H78" s="34" t="s">
        <v>104</v>
      </c>
      <c r="I78" s="34" t="s">
        <v>40</v>
      </c>
      <c r="J78" s="32" t="s">
        <v>34</v>
      </c>
      <c r="K78" s="35">
        <v>800</v>
      </c>
      <c r="L78" s="35">
        <v>1200</v>
      </c>
      <c r="M78" s="35"/>
      <c r="N78" s="34" t="s">
        <v>105</v>
      </c>
      <c r="AB78" s="12" t="s">
        <v>57</v>
      </c>
      <c r="AC78" s="13" t="s">
        <v>787</v>
      </c>
    </row>
    <row r="79" spans="1:29" ht="15" x14ac:dyDescent="0.2">
      <c r="A79" s="32" t="s">
        <v>257</v>
      </c>
      <c r="B79" s="32" t="s">
        <v>133</v>
      </c>
      <c r="C79" s="34" t="s">
        <v>15</v>
      </c>
      <c r="D79" s="34" t="s">
        <v>12</v>
      </c>
      <c r="E79" s="27" t="str">
        <f t="shared" si="1"/>
        <v>Chateau Beausejour (Duffau-Lagarrosse) Premier GC Classe B, Saint-Emilion Grand Cru - In Bond</v>
      </c>
      <c r="F79" s="32" t="s">
        <v>13</v>
      </c>
      <c r="G79" s="33">
        <v>12</v>
      </c>
      <c r="H79" s="34" t="s">
        <v>104</v>
      </c>
      <c r="I79" s="34" t="s">
        <v>40</v>
      </c>
      <c r="J79" s="32" t="s">
        <v>30</v>
      </c>
      <c r="K79" s="35">
        <v>400</v>
      </c>
      <c r="L79" s="35">
        <v>600</v>
      </c>
      <c r="M79" s="35"/>
      <c r="N79" s="35"/>
      <c r="AB79" s="12" t="s">
        <v>519</v>
      </c>
      <c r="AC79" s="13" t="s">
        <v>788</v>
      </c>
    </row>
    <row r="80" spans="1:29" ht="15" x14ac:dyDescent="0.2">
      <c r="A80" s="32" t="s">
        <v>258</v>
      </c>
      <c r="B80" s="32" t="s">
        <v>52</v>
      </c>
      <c r="C80" s="34" t="s">
        <v>15</v>
      </c>
      <c r="D80" s="34" t="s">
        <v>12</v>
      </c>
      <c r="E80" s="27" t="str">
        <f t="shared" si="1"/>
        <v>Chateau Lafite Rothschild Premier Cru Classe, Pauillac</v>
      </c>
      <c r="F80" s="32" t="s">
        <v>13</v>
      </c>
      <c r="G80" s="33">
        <v>6</v>
      </c>
      <c r="H80" s="34" t="s">
        <v>104</v>
      </c>
      <c r="I80" s="34" t="s">
        <v>40</v>
      </c>
      <c r="J80" s="32" t="s">
        <v>34</v>
      </c>
      <c r="K80" s="35">
        <v>1300</v>
      </c>
      <c r="L80" s="35">
        <v>1700</v>
      </c>
      <c r="M80" s="35"/>
      <c r="N80" s="34" t="s">
        <v>665</v>
      </c>
      <c r="AB80" s="12" t="s">
        <v>134</v>
      </c>
      <c r="AC80" s="13" t="s">
        <v>789</v>
      </c>
    </row>
    <row r="81" spans="1:29" ht="15" x14ac:dyDescent="0.2">
      <c r="A81" s="32" t="s">
        <v>259</v>
      </c>
      <c r="B81" s="32" t="s">
        <v>52</v>
      </c>
      <c r="C81" s="34" t="s">
        <v>15</v>
      </c>
      <c r="D81" s="34" t="s">
        <v>12</v>
      </c>
      <c r="E81" s="27" t="str">
        <f t="shared" si="1"/>
        <v>Chateau Latour Premier Cru Classe, Pauillac</v>
      </c>
      <c r="F81" s="32" t="s">
        <v>13</v>
      </c>
      <c r="G81" s="33">
        <v>6</v>
      </c>
      <c r="H81" s="34" t="s">
        <v>104</v>
      </c>
      <c r="I81" s="34" t="s">
        <v>40</v>
      </c>
      <c r="J81" s="32" t="s">
        <v>34</v>
      </c>
      <c r="K81" s="35">
        <v>1300</v>
      </c>
      <c r="L81" s="35">
        <v>1700</v>
      </c>
      <c r="M81" s="35"/>
      <c r="N81" s="34" t="s">
        <v>665</v>
      </c>
      <c r="AB81" s="12" t="s">
        <v>118</v>
      </c>
      <c r="AC81" s="13" t="s">
        <v>790</v>
      </c>
    </row>
    <row r="82" spans="1:29" ht="15" x14ac:dyDescent="0.2">
      <c r="A82" s="32" t="s">
        <v>260</v>
      </c>
      <c r="B82" s="32" t="s">
        <v>52</v>
      </c>
      <c r="C82" s="34" t="s">
        <v>15</v>
      </c>
      <c r="D82" s="34" t="s">
        <v>12</v>
      </c>
      <c r="E82" s="27" t="str">
        <f t="shared" si="1"/>
        <v>Ducru-Beaucaillou 2eme Cru Classe, Saint-Julien</v>
      </c>
      <c r="F82" s="32" t="s">
        <v>13</v>
      </c>
      <c r="G82" s="33">
        <v>12</v>
      </c>
      <c r="H82" s="34" t="s">
        <v>104</v>
      </c>
      <c r="I82" s="34" t="s">
        <v>33</v>
      </c>
      <c r="J82" s="32" t="s">
        <v>34</v>
      </c>
      <c r="K82" s="35">
        <v>700</v>
      </c>
      <c r="L82" s="35">
        <v>900</v>
      </c>
      <c r="M82" s="35"/>
      <c r="N82" s="34" t="s">
        <v>663</v>
      </c>
      <c r="AB82" s="12" t="s">
        <v>123</v>
      </c>
      <c r="AC82" s="13" t="s">
        <v>791</v>
      </c>
    </row>
    <row r="83" spans="1:29" ht="15" x14ac:dyDescent="0.2">
      <c r="A83" s="32" t="s">
        <v>261</v>
      </c>
      <c r="B83" s="32" t="s">
        <v>52</v>
      </c>
      <c r="C83" s="34" t="s">
        <v>15</v>
      </c>
      <c r="D83" s="34" t="s">
        <v>12</v>
      </c>
      <c r="E83" s="27" t="str">
        <f t="shared" si="1"/>
        <v>Les Forts de Latour, Pauillac</v>
      </c>
      <c r="F83" s="32" t="s">
        <v>13</v>
      </c>
      <c r="G83" s="33">
        <v>12</v>
      </c>
      <c r="H83" s="34" t="s">
        <v>104</v>
      </c>
      <c r="I83" s="34" t="s">
        <v>40</v>
      </c>
      <c r="J83" s="32" t="s">
        <v>34</v>
      </c>
      <c r="K83" s="35">
        <v>700</v>
      </c>
      <c r="L83" s="35">
        <v>900</v>
      </c>
      <c r="M83" s="35"/>
      <c r="N83" s="34" t="s">
        <v>105</v>
      </c>
      <c r="AB83" s="12" t="s">
        <v>57</v>
      </c>
      <c r="AC83" s="13" t="s">
        <v>792</v>
      </c>
    </row>
    <row r="84" spans="1:29" ht="15" x14ac:dyDescent="0.2">
      <c r="A84" s="32" t="s">
        <v>262</v>
      </c>
      <c r="B84" s="32" t="s">
        <v>52</v>
      </c>
      <c r="C84" s="34" t="s">
        <v>15</v>
      </c>
      <c r="D84" s="34" t="s">
        <v>12</v>
      </c>
      <c r="E84" s="27" t="str">
        <f t="shared" si="1"/>
        <v>Les Forts de Latour, Pauillac (Halves)</v>
      </c>
      <c r="F84" s="32" t="s">
        <v>43</v>
      </c>
      <c r="G84" s="33">
        <v>24</v>
      </c>
      <c r="H84" s="34" t="s">
        <v>104</v>
      </c>
      <c r="I84" s="34" t="s">
        <v>40</v>
      </c>
      <c r="J84" s="32" t="s">
        <v>34</v>
      </c>
      <c r="K84" s="35">
        <v>700</v>
      </c>
      <c r="L84" s="35">
        <v>900</v>
      </c>
      <c r="M84" s="35"/>
      <c r="N84" s="34" t="s">
        <v>105</v>
      </c>
      <c r="AB84" s="12" t="s">
        <v>135</v>
      </c>
      <c r="AC84" s="13" t="s">
        <v>793</v>
      </c>
    </row>
    <row r="85" spans="1:29" ht="15" x14ac:dyDescent="0.2">
      <c r="A85" s="32" t="s">
        <v>263</v>
      </c>
      <c r="B85" s="32" t="s">
        <v>52</v>
      </c>
      <c r="C85" s="34" t="s">
        <v>15</v>
      </c>
      <c r="D85" s="34" t="s">
        <v>12</v>
      </c>
      <c r="E85" s="27" t="str">
        <f t="shared" si="1"/>
        <v>Les Forts de Latour, Pauillac (Halves)</v>
      </c>
      <c r="F85" s="32" t="s">
        <v>43</v>
      </c>
      <c r="G85" s="33">
        <v>24</v>
      </c>
      <c r="H85" s="34" t="s">
        <v>104</v>
      </c>
      <c r="I85" s="34" t="s">
        <v>40</v>
      </c>
      <c r="J85" s="32" t="s">
        <v>34</v>
      </c>
      <c r="K85" s="35">
        <v>700</v>
      </c>
      <c r="L85" s="35">
        <v>900</v>
      </c>
      <c r="M85" s="35"/>
      <c r="N85" s="34" t="s">
        <v>105</v>
      </c>
      <c r="AB85" s="12" t="s">
        <v>135</v>
      </c>
      <c r="AC85" s="13" t="s">
        <v>794</v>
      </c>
    </row>
    <row r="86" spans="1:29" ht="15" x14ac:dyDescent="0.2">
      <c r="A86" s="32" t="s">
        <v>264</v>
      </c>
      <c r="B86" s="32" t="s">
        <v>52</v>
      </c>
      <c r="C86" s="34" t="s">
        <v>15</v>
      </c>
      <c r="D86" s="34" t="s">
        <v>12</v>
      </c>
      <c r="E86" s="27" t="str">
        <f t="shared" si="1"/>
        <v>Les Forts de Latour, Pauillac (Magnums)</v>
      </c>
      <c r="F86" s="32" t="s">
        <v>32</v>
      </c>
      <c r="G86" s="33">
        <v>6</v>
      </c>
      <c r="H86" s="34" t="s">
        <v>104</v>
      </c>
      <c r="I86" s="34" t="s">
        <v>40</v>
      </c>
      <c r="J86" s="32" t="s">
        <v>34</v>
      </c>
      <c r="K86" s="35">
        <v>700</v>
      </c>
      <c r="L86" s="35">
        <v>900</v>
      </c>
      <c r="M86" s="35"/>
      <c r="N86" s="34" t="s">
        <v>105</v>
      </c>
      <c r="AB86" s="12" t="s">
        <v>125</v>
      </c>
      <c r="AC86" s="13" t="s">
        <v>795</v>
      </c>
    </row>
    <row r="87" spans="1:29" ht="15" x14ac:dyDescent="0.2">
      <c r="A87" s="32" t="s">
        <v>265</v>
      </c>
      <c r="B87" s="32" t="s">
        <v>52</v>
      </c>
      <c r="C87" s="34" t="s">
        <v>15</v>
      </c>
      <c r="D87" s="34" t="s">
        <v>12</v>
      </c>
      <c r="E87" s="27" t="str">
        <f t="shared" si="1"/>
        <v>Chateau Magdelaine Premier Grand Cru Classe B, Saint-Emilion Grand Cru - In Bond</v>
      </c>
      <c r="F87" s="32" t="s">
        <v>13</v>
      </c>
      <c r="G87" s="33">
        <v>12</v>
      </c>
      <c r="H87" s="34" t="s">
        <v>104</v>
      </c>
      <c r="I87" s="34" t="s">
        <v>40</v>
      </c>
      <c r="J87" s="32" t="s">
        <v>30</v>
      </c>
      <c r="K87" s="35">
        <v>500</v>
      </c>
      <c r="L87" s="35">
        <v>700</v>
      </c>
      <c r="M87" s="35"/>
      <c r="N87" s="35"/>
      <c r="AB87" s="12" t="s">
        <v>520</v>
      </c>
      <c r="AC87" s="13" t="s">
        <v>796</v>
      </c>
    </row>
    <row r="88" spans="1:29" ht="15" x14ac:dyDescent="0.2">
      <c r="A88" s="32" t="s">
        <v>266</v>
      </c>
      <c r="B88" s="32" t="s">
        <v>52</v>
      </c>
      <c r="C88" s="34" t="s">
        <v>15</v>
      </c>
      <c r="D88" s="34" t="s">
        <v>12</v>
      </c>
      <c r="E88" s="27" t="str">
        <f t="shared" si="1"/>
        <v>Vieux Chateau Certan, Pomerol</v>
      </c>
      <c r="F88" s="32" t="s">
        <v>13</v>
      </c>
      <c r="G88" s="33">
        <v>12</v>
      </c>
      <c r="H88" s="34" t="s">
        <v>104</v>
      </c>
      <c r="I88" s="34" t="s">
        <v>40</v>
      </c>
      <c r="J88" s="32" t="s">
        <v>34</v>
      </c>
      <c r="K88" s="35">
        <v>800</v>
      </c>
      <c r="L88" s="35">
        <v>1100</v>
      </c>
      <c r="M88" s="34" t="s">
        <v>37</v>
      </c>
      <c r="N88" s="34" t="s">
        <v>665</v>
      </c>
      <c r="AB88" s="12" t="s">
        <v>127</v>
      </c>
      <c r="AC88" s="13" t="s">
        <v>797</v>
      </c>
    </row>
    <row r="89" spans="1:29" ht="15" x14ac:dyDescent="0.2">
      <c r="A89" s="32" t="s">
        <v>267</v>
      </c>
      <c r="B89" s="32" t="s">
        <v>44</v>
      </c>
      <c r="C89" s="34" t="s">
        <v>15</v>
      </c>
      <c r="D89" s="34" t="s">
        <v>12</v>
      </c>
      <c r="E89" s="27" t="str">
        <f t="shared" si="1"/>
        <v>Chateau Lagrange 3eme Cru Classe, Saint-Julien</v>
      </c>
      <c r="F89" s="32" t="s">
        <v>13</v>
      </c>
      <c r="G89" s="33">
        <v>12</v>
      </c>
      <c r="H89" s="34" t="s">
        <v>104</v>
      </c>
      <c r="I89" s="34" t="s">
        <v>40</v>
      </c>
      <c r="J89" s="32" t="s">
        <v>34</v>
      </c>
      <c r="K89" s="35">
        <v>500</v>
      </c>
      <c r="L89" s="35">
        <v>700</v>
      </c>
      <c r="M89" s="35"/>
      <c r="N89" s="34" t="s">
        <v>663</v>
      </c>
      <c r="AB89" s="12" t="s">
        <v>512</v>
      </c>
      <c r="AC89" s="13" t="s">
        <v>798</v>
      </c>
    </row>
    <row r="90" spans="1:29" ht="15" x14ac:dyDescent="0.2">
      <c r="A90" s="32" t="s">
        <v>268</v>
      </c>
      <c r="B90" s="32" t="s">
        <v>44</v>
      </c>
      <c r="C90" s="34" t="s">
        <v>15</v>
      </c>
      <c r="D90" s="34" t="s">
        <v>12</v>
      </c>
      <c r="E90" s="27" t="str">
        <f t="shared" si="1"/>
        <v>Chateau Talbot 4eme Cru Classe, Saint-Julien</v>
      </c>
      <c r="F90" s="32" t="s">
        <v>13</v>
      </c>
      <c r="G90" s="33">
        <v>6</v>
      </c>
      <c r="H90" s="34" t="s">
        <v>104</v>
      </c>
      <c r="I90" s="34" t="s">
        <v>33</v>
      </c>
      <c r="J90" s="32" t="s">
        <v>34</v>
      </c>
      <c r="K90" s="35">
        <v>240</v>
      </c>
      <c r="L90" s="35">
        <v>320</v>
      </c>
      <c r="M90" s="35"/>
      <c r="N90" s="34" t="s">
        <v>663</v>
      </c>
      <c r="AB90" s="12" t="s">
        <v>521</v>
      </c>
      <c r="AC90" s="13" t="s">
        <v>799</v>
      </c>
    </row>
    <row r="91" spans="1:29" ht="15" x14ac:dyDescent="0.2">
      <c r="A91" s="32" t="s">
        <v>269</v>
      </c>
      <c r="B91" s="32" t="s">
        <v>44</v>
      </c>
      <c r="C91" s="34" t="s">
        <v>15</v>
      </c>
      <c r="D91" s="34" t="s">
        <v>12</v>
      </c>
      <c r="E91" s="27" t="str">
        <f t="shared" si="1"/>
        <v>Les Forts de Latour, Pauillac (Magnums)</v>
      </c>
      <c r="F91" s="32" t="s">
        <v>32</v>
      </c>
      <c r="G91" s="33">
        <v>6</v>
      </c>
      <c r="H91" s="34" t="s">
        <v>104</v>
      </c>
      <c r="I91" s="34" t="s">
        <v>40</v>
      </c>
      <c r="J91" s="32" t="s">
        <v>34</v>
      </c>
      <c r="K91" s="35">
        <v>800</v>
      </c>
      <c r="L91" s="35">
        <v>1200</v>
      </c>
      <c r="M91" s="35"/>
      <c r="N91" s="34" t="s">
        <v>105</v>
      </c>
      <c r="AB91" s="12" t="s">
        <v>125</v>
      </c>
      <c r="AC91" s="13" t="s">
        <v>800</v>
      </c>
    </row>
    <row r="92" spans="1:29" ht="15" x14ac:dyDescent="0.2">
      <c r="A92" s="32" t="s">
        <v>270</v>
      </c>
      <c r="B92" s="32" t="s">
        <v>44</v>
      </c>
      <c r="C92" s="34" t="s">
        <v>15</v>
      </c>
      <c r="D92" s="34" t="s">
        <v>12</v>
      </c>
      <c r="E92" s="27" t="str">
        <f t="shared" si="1"/>
        <v>Clos du Marquis, Saint-Julien</v>
      </c>
      <c r="F92" s="32" t="s">
        <v>13</v>
      </c>
      <c r="G92" s="33">
        <v>12</v>
      </c>
      <c r="H92" s="34" t="s">
        <v>104</v>
      </c>
      <c r="I92" s="34" t="s">
        <v>33</v>
      </c>
      <c r="J92" s="32" t="s">
        <v>34</v>
      </c>
      <c r="K92" s="35">
        <v>340</v>
      </c>
      <c r="L92" s="35">
        <v>440</v>
      </c>
      <c r="M92" s="35"/>
      <c r="N92" s="34" t="s">
        <v>663</v>
      </c>
      <c r="AB92" s="12" t="s">
        <v>513</v>
      </c>
      <c r="AC92" s="13" t="s">
        <v>801</v>
      </c>
    </row>
    <row r="93" spans="1:29" ht="15" x14ac:dyDescent="0.2">
      <c r="A93" s="32" t="s">
        <v>271</v>
      </c>
      <c r="B93" s="32" t="s">
        <v>44</v>
      </c>
      <c r="C93" s="34" t="s">
        <v>15</v>
      </c>
      <c r="D93" s="34" t="s">
        <v>12</v>
      </c>
      <c r="E93" s="27" t="str">
        <f t="shared" si="1"/>
        <v>Chateau Vieux Clos St Emilion, Saint-Emilion Grand Cru</v>
      </c>
      <c r="F93" s="32" t="s">
        <v>13</v>
      </c>
      <c r="G93" s="33">
        <v>12</v>
      </c>
      <c r="H93" s="34" t="s">
        <v>104</v>
      </c>
      <c r="I93" s="34" t="s">
        <v>29</v>
      </c>
      <c r="J93" s="32" t="s">
        <v>34</v>
      </c>
      <c r="K93" s="35">
        <v>140</v>
      </c>
      <c r="L93" s="35">
        <v>180</v>
      </c>
      <c r="M93" s="35"/>
      <c r="N93" s="34" t="s">
        <v>116</v>
      </c>
      <c r="AB93" s="12" t="s">
        <v>136</v>
      </c>
      <c r="AC93" s="13" t="s">
        <v>802</v>
      </c>
    </row>
    <row r="94" spans="1:29" ht="15" x14ac:dyDescent="0.2">
      <c r="A94" s="32" t="s">
        <v>272</v>
      </c>
      <c r="B94" s="32" t="s">
        <v>44</v>
      </c>
      <c r="C94" s="34" t="s">
        <v>15</v>
      </c>
      <c r="D94" s="34" t="s">
        <v>12</v>
      </c>
      <c r="E94" s="27" t="str">
        <f t="shared" si="1"/>
        <v>Chateau Vieux Clos St Emilion, Saint-Emilion Grand Cru</v>
      </c>
      <c r="F94" s="32" t="s">
        <v>13</v>
      </c>
      <c r="G94" s="33">
        <v>12</v>
      </c>
      <c r="H94" s="34" t="s">
        <v>104</v>
      </c>
      <c r="I94" s="34" t="s">
        <v>29</v>
      </c>
      <c r="J94" s="32" t="s">
        <v>34</v>
      </c>
      <c r="K94" s="35">
        <v>140</v>
      </c>
      <c r="L94" s="35">
        <v>180</v>
      </c>
      <c r="M94" s="35"/>
      <c r="N94" s="34" t="s">
        <v>116</v>
      </c>
      <c r="AB94" s="12" t="s">
        <v>136</v>
      </c>
      <c r="AC94" s="13" t="s">
        <v>803</v>
      </c>
    </row>
    <row r="95" spans="1:29" ht="15" x14ac:dyDescent="0.2">
      <c r="A95" s="32" t="s">
        <v>273</v>
      </c>
      <c r="B95" s="32" t="s">
        <v>44</v>
      </c>
      <c r="C95" s="34" t="s">
        <v>15</v>
      </c>
      <c r="D95" s="34" t="s">
        <v>12</v>
      </c>
      <c r="E95" s="27" t="str">
        <f t="shared" si="1"/>
        <v>Vieux Chateau Certan, Pomerol</v>
      </c>
      <c r="F95" s="32" t="s">
        <v>13</v>
      </c>
      <c r="G95" s="33">
        <v>6</v>
      </c>
      <c r="H95" s="34" t="s">
        <v>104</v>
      </c>
      <c r="I95" s="34" t="s">
        <v>40</v>
      </c>
      <c r="J95" s="32" t="s">
        <v>34</v>
      </c>
      <c r="K95" s="35">
        <v>600</v>
      </c>
      <c r="L95" s="35">
        <v>800</v>
      </c>
      <c r="M95" s="35"/>
      <c r="N95" s="34" t="s">
        <v>105</v>
      </c>
      <c r="AB95" s="12" t="s">
        <v>127</v>
      </c>
      <c r="AC95" s="13" t="s">
        <v>804</v>
      </c>
    </row>
    <row r="96" spans="1:29" ht="15" x14ac:dyDescent="0.2">
      <c r="A96" s="32" t="s">
        <v>274</v>
      </c>
      <c r="B96" s="32" t="s">
        <v>31</v>
      </c>
      <c r="C96" s="34" t="s">
        <v>15</v>
      </c>
      <c r="D96" s="34" t="s">
        <v>12</v>
      </c>
      <c r="E96" s="27" t="str">
        <f t="shared" si="1"/>
        <v>Chateau d'Armailhac 5eme Cru Classe, Pauillac - In Bond</v>
      </c>
      <c r="F96" s="32" t="s">
        <v>13</v>
      </c>
      <c r="G96" s="33">
        <v>12</v>
      </c>
      <c r="H96" s="34" t="s">
        <v>104</v>
      </c>
      <c r="I96" s="34" t="s">
        <v>40</v>
      </c>
      <c r="J96" s="32" t="s">
        <v>30</v>
      </c>
      <c r="K96" s="35">
        <v>380</v>
      </c>
      <c r="L96" s="35">
        <v>480</v>
      </c>
      <c r="M96" s="35"/>
      <c r="N96" s="35"/>
      <c r="AB96" s="12" t="s">
        <v>522</v>
      </c>
      <c r="AC96" s="13" t="s">
        <v>805</v>
      </c>
    </row>
    <row r="97" spans="1:29" ht="15" x14ac:dyDescent="0.2">
      <c r="A97" s="32" t="s">
        <v>275</v>
      </c>
      <c r="B97" s="32" t="s">
        <v>31</v>
      </c>
      <c r="C97" s="34" t="s">
        <v>15</v>
      </c>
      <c r="D97" s="34" t="s">
        <v>12</v>
      </c>
      <c r="E97" s="27" t="str">
        <f t="shared" si="1"/>
        <v>Clos Fourtet Premier Grand Cru Classe B, Saint-Emilion Grand Cru - In Bond</v>
      </c>
      <c r="F97" s="32" t="s">
        <v>13</v>
      </c>
      <c r="G97" s="33">
        <v>12</v>
      </c>
      <c r="H97" s="34" t="s">
        <v>104</v>
      </c>
      <c r="I97" s="34" t="s">
        <v>40</v>
      </c>
      <c r="J97" s="32" t="s">
        <v>30</v>
      </c>
      <c r="K97" s="35">
        <v>460</v>
      </c>
      <c r="L97" s="35">
        <v>650</v>
      </c>
      <c r="M97" s="34" t="s">
        <v>667</v>
      </c>
      <c r="N97" s="35"/>
      <c r="AB97" s="12" t="s">
        <v>523</v>
      </c>
      <c r="AC97" s="13" t="s">
        <v>806</v>
      </c>
    </row>
    <row r="98" spans="1:29" ht="15" x14ac:dyDescent="0.2">
      <c r="A98" s="32" t="s">
        <v>276</v>
      </c>
      <c r="B98" s="32" t="s">
        <v>45</v>
      </c>
      <c r="C98" s="34" t="s">
        <v>15</v>
      </c>
      <c r="D98" s="34" t="s">
        <v>12</v>
      </c>
      <c r="E98" s="27" t="str">
        <f t="shared" si="1"/>
        <v>Chateau Rauzan-Segla 2eme Cru Classe, Margaux</v>
      </c>
      <c r="F98" s="32" t="s">
        <v>13</v>
      </c>
      <c r="G98" s="33">
        <v>12</v>
      </c>
      <c r="H98" s="34" t="s">
        <v>104</v>
      </c>
      <c r="I98" s="34" t="s">
        <v>40</v>
      </c>
      <c r="J98" s="32" t="s">
        <v>34</v>
      </c>
      <c r="K98" s="35">
        <v>400</v>
      </c>
      <c r="L98" s="35">
        <v>600</v>
      </c>
      <c r="M98" s="35"/>
      <c r="N98" s="34" t="s">
        <v>663</v>
      </c>
      <c r="AB98" s="12" t="s">
        <v>524</v>
      </c>
      <c r="AC98" s="13" t="s">
        <v>807</v>
      </c>
    </row>
    <row r="99" spans="1:29" ht="15" x14ac:dyDescent="0.2">
      <c r="A99" s="32" t="s">
        <v>277</v>
      </c>
      <c r="B99" s="32" t="s">
        <v>45</v>
      </c>
      <c r="C99" s="34" t="s">
        <v>15</v>
      </c>
      <c r="D99" s="34" t="s">
        <v>12</v>
      </c>
      <c r="E99" s="27" t="str">
        <f t="shared" si="1"/>
        <v>Mathilde, Chateau La Fleur Morange, Saint-Emilion - In Bond</v>
      </c>
      <c r="F99" s="32" t="s">
        <v>13</v>
      </c>
      <c r="G99" s="33">
        <v>12</v>
      </c>
      <c r="H99" s="34" t="s">
        <v>104</v>
      </c>
      <c r="I99" s="34" t="s">
        <v>29</v>
      </c>
      <c r="J99" s="32" t="s">
        <v>30</v>
      </c>
      <c r="K99" s="35">
        <v>100</v>
      </c>
      <c r="L99" s="35">
        <v>150</v>
      </c>
      <c r="M99" s="35"/>
      <c r="N99" s="35"/>
      <c r="AB99" s="12" t="s">
        <v>140</v>
      </c>
      <c r="AC99" s="13" t="s">
        <v>808</v>
      </c>
    </row>
    <row r="100" spans="1:29" ht="15" x14ac:dyDescent="0.2">
      <c r="A100" s="32" t="s">
        <v>278</v>
      </c>
      <c r="B100" s="32" t="s">
        <v>45</v>
      </c>
      <c r="C100" s="34" t="s">
        <v>15</v>
      </c>
      <c r="D100" s="34" t="s">
        <v>12</v>
      </c>
      <c r="E100" s="27" t="str">
        <f t="shared" si="1"/>
        <v>Mathilde, Chateau La Fleur Morange, Saint-Emilion - In Bond</v>
      </c>
      <c r="F100" s="32" t="s">
        <v>13</v>
      </c>
      <c r="G100" s="33">
        <v>12</v>
      </c>
      <c r="H100" s="34" t="s">
        <v>104</v>
      </c>
      <c r="I100" s="34" t="s">
        <v>29</v>
      </c>
      <c r="J100" s="32" t="s">
        <v>30</v>
      </c>
      <c r="K100" s="35">
        <v>100</v>
      </c>
      <c r="L100" s="35">
        <v>150</v>
      </c>
      <c r="M100" s="35"/>
      <c r="N100" s="35"/>
      <c r="AB100" s="12" t="s">
        <v>140</v>
      </c>
      <c r="AC100" s="13" t="s">
        <v>809</v>
      </c>
    </row>
    <row r="101" spans="1:29" ht="15" x14ac:dyDescent="0.2">
      <c r="A101" s="32" t="s">
        <v>279</v>
      </c>
      <c r="B101" s="32" t="s">
        <v>35</v>
      </c>
      <c r="C101" s="34" t="s">
        <v>15</v>
      </c>
      <c r="D101" s="34" t="s">
        <v>12</v>
      </c>
      <c r="E101" s="27" t="str">
        <f t="shared" si="1"/>
        <v>Chateau Montrose 2eme Cru Classe, Saint-Estephe - In Bond</v>
      </c>
      <c r="F101" s="32" t="s">
        <v>13</v>
      </c>
      <c r="G101" s="33">
        <v>6</v>
      </c>
      <c r="H101" s="34" t="s">
        <v>104</v>
      </c>
      <c r="I101" s="34" t="s">
        <v>40</v>
      </c>
      <c r="J101" s="32" t="s">
        <v>30</v>
      </c>
      <c r="K101" s="35">
        <v>260</v>
      </c>
      <c r="L101" s="35">
        <v>320</v>
      </c>
      <c r="M101" s="34" t="s">
        <v>668</v>
      </c>
      <c r="N101" s="35"/>
      <c r="AB101" s="12" t="s">
        <v>525</v>
      </c>
      <c r="AC101" s="13" t="s">
        <v>810</v>
      </c>
    </row>
    <row r="102" spans="1:29" ht="15" x14ac:dyDescent="0.2">
      <c r="A102" s="32" t="s">
        <v>280</v>
      </c>
      <c r="B102" s="32" t="s">
        <v>35</v>
      </c>
      <c r="C102" s="34" t="s">
        <v>15</v>
      </c>
      <c r="D102" s="34" t="s">
        <v>12</v>
      </c>
      <c r="E102" s="27" t="str">
        <f t="shared" si="1"/>
        <v>Les Forts de Latour, Pauillac (Halves)</v>
      </c>
      <c r="F102" s="32" t="s">
        <v>43</v>
      </c>
      <c r="G102" s="33">
        <v>24</v>
      </c>
      <c r="H102" s="34" t="s">
        <v>104</v>
      </c>
      <c r="I102" s="34" t="s">
        <v>40</v>
      </c>
      <c r="J102" s="32" t="s">
        <v>34</v>
      </c>
      <c r="K102" s="35">
        <v>650</v>
      </c>
      <c r="L102" s="35">
        <v>850</v>
      </c>
      <c r="M102" s="35"/>
      <c r="N102" s="34" t="s">
        <v>105</v>
      </c>
      <c r="AB102" s="12" t="s">
        <v>135</v>
      </c>
      <c r="AC102" s="13" t="s">
        <v>811</v>
      </c>
    </row>
    <row r="103" spans="1:29" ht="15" x14ac:dyDescent="0.2">
      <c r="A103" s="32" t="s">
        <v>281</v>
      </c>
      <c r="B103" s="32" t="s">
        <v>35</v>
      </c>
      <c r="C103" s="34" t="s">
        <v>15</v>
      </c>
      <c r="D103" s="34" t="s">
        <v>12</v>
      </c>
      <c r="E103" s="27" t="str">
        <f t="shared" si="1"/>
        <v>Les Forts de Latour, Pauillac (Magnums)</v>
      </c>
      <c r="F103" s="32" t="s">
        <v>32</v>
      </c>
      <c r="G103" s="33">
        <v>6</v>
      </c>
      <c r="H103" s="34" t="s">
        <v>104</v>
      </c>
      <c r="I103" s="34" t="s">
        <v>40</v>
      </c>
      <c r="J103" s="32" t="s">
        <v>34</v>
      </c>
      <c r="K103" s="35">
        <v>650</v>
      </c>
      <c r="L103" s="35">
        <v>850</v>
      </c>
      <c r="M103" s="35"/>
      <c r="N103" s="34" t="s">
        <v>105</v>
      </c>
      <c r="AB103" s="12" t="s">
        <v>125</v>
      </c>
      <c r="AC103" s="13" t="s">
        <v>812</v>
      </c>
    </row>
    <row r="104" spans="1:29" ht="15" x14ac:dyDescent="0.2">
      <c r="A104" s="32" t="s">
        <v>282</v>
      </c>
      <c r="B104" s="32" t="s">
        <v>47</v>
      </c>
      <c r="C104" s="34" t="s">
        <v>15</v>
      </c>
      <c r="D104" s="34" t="s">
        <v>12</v>
      </c>
      <c r="E104" s="27" t="str">
        <f t="shared" si="1"/>
        <v>Chateau Rauzan-Segla 2eme Cru Classe, Margaux</v>
      </c>
      <c r="F104" s="32" t="s">
        <v>13</v>
      </c>
      <c r="G104" s="33">
        <v>12</v>
      </c>
      <c r="H104" s="34" t="s">
        <v>104</v>
      </c>
      <c r="I104" s="34" t="s">
        <v>40</v>
      </c>
      <c r="J104" s="32" t="s">
        <v>34</v>
      </c>
      <c r="K104" s="35">
        <v>750</v>
      </c>
      <c r="L104" s="35">
        <v>950</v>
      </c>
      <c r="M104" s="35"/>
      <c r="N104" s="34" t="s">
        <v>663</v>
      </c>
      <c r="AB104" s="12" t="s">
        <v>524</v>
      </c>
      <c r="AC104" s="13" t="s">
        <v>813</v>
      </c>
    </row>
    <row r="105" spans="1:29" ht="15" x14ac:dyDescent="0.2">
      <c r="A105" s="32" t="s">
        <v>283</v>
      </c>
      <c r="B105" s="32" t="s">
        <v>47</v>
      </c>
      <c r="C105" s="34" t="s">
        <v>15</v>
      </c>
      <c r="D105" s="34" t="s">
        <v>12</v>
      </c>
      <c r="E105" s="27" t="str">
        <f t="shared" si="1"/>
        <v>Chateau Rauzan-Segla 2eme Cru Classe, Margaux (Magnums)</v>
      </c>
      <c r="F105" s="32" t="s">
        <v>32</v>
      </c>
      <c r="G105" s="33">
        <v>6</v>
      </c>
      <c r="H105" s="34" t="s">
        <v>104</v>
      </c>
      <c r="I105" s="34" t="s">
        <v>40</v>
      </c>
      <c r="J105" s="32" t="s">
        <v>34</v>
      </c>
      <c r="K105" s="35">
        <v>750</v>
      </c>
      <c r="L105" s="35">
        <v>950</v>
      </c>
      <c r="M105" s="35"/>
      <c r="N105" s="34" t="s">
        <v>663</v>
      </c>
      <c r="AB105" s="12" t="s">
        <v>526</v>
      </c>
      <c r="AC105" s="13" t="s">
        <v>814</v>
      </c>
    </row>
    <row r="106" spans="1:29" ht="15" x14ac:dyDescent="0.2">
      <c r="A106" s="32" t="s">
        <v>284</v>
      </c>
      <c r="B106" s="32" t="s">
        <v>47</v>
      </c>
      <c r="C106" s="34" t="s">
        <v>15</v>
      </c>
      <c r="D106" s="34" t="s">
        <v>12</v>
      </c>
      <c r="E106" s="27" t="str">
        <f t="shared" si="1"/>
        <v>Chateau Lagrange 3eme Cru Classe, Saint-Julien</v>
      </c>
      <c r="F106" s="32" t="s">
        <v>13</v>
      </c>
      <c r="G106" s="33">
        <v>12</v>
      </c>
      <c r="H106" s="34" t="s">
        <v>104</v>
      </c>
      <c r="I106" s="34" t="s">
        <v>40</v>
      </c>
      <c r="J106" s="32" t="s">
        <v>34</v>
      </c>
      <c r="K106" s="35">
        <v>460</v>
      </c>
      <c r="L106" s="35">
        <v>650</v>
      </c>
      <c r="M106" s="35"/>
      <c r="N106" s="34" t="s">
        <v>663</v>
      </c>
      <c r="AB106" s="12" t="s">
        <v>512</v>
      </c>
      <c r="AC106" s="13" t="s">
        <v>815</v>
      </c>
    </row>
    <row r="107" spans="1:29" ht="15" x14ac:dyDescent="0.2">
      <c r="A107" s="32" t="s">
        <v>285</v>
      </c>
      <c r="B107" s="32" t="s">
        <v>47</v>
      </c>
      <c r="C107" s="34" t="s">
        <v>15</v>
      </c>
      <c r="D107" s="34" t="s">
        <v>12</v>
      </c>
      <c r="E107" s="27" t="str">
        <f t="shared" si="1"/>
        <v>Chateau Beychevelle 4eme Cru Classe, Saint-Julien</v>
      </c>
      <c r="F107" s="32" t="s">
        <v>13</v>
      </c>
      <c r="G107" s="33">
        <v>12</v>
      </c>
      <c r="H107" s="34" t="s">
        <v>104</v>
      </c>
      <c r="I107" s="34" t="s">
        <v>33</v>
      </c>
      <c r="J107" s="32" t="s">
        <v>34</v>
      </c>
      <c r="K107" s="35">
        <v>600</v>
      </c>
      <c r="L107" s="35">
        <v>800</v>
      </c>
      <c r="M107" s="35"/>
      <c r="N107" s="34" t="s">
        <v>663</v>
      </c>
      <c r="AB107" s="12" t="s">
        <v>124</v>
      </c>
      <c r="AC107" s="13" t="s">
        <v>816</v>
      </c>
    </row>
    <row r="108" spans="1:29" ht="15" x14ac:dyDescent="0.2">
      <c r="A108" s="32" t="s">
        <v>286</v>
      </c>
      <c r="B108" s="32" t="s">
        <v>47</v>
      </c>
      <c r="C108" s="34" t="s">
        <v>15</v>
      </c>
      <c r="D108" s="34" t="s">
        <v>12</v>
      </c>
      <c r="E108" s="27" t="str">
        <f t="shared" si="1"/>
        <v>Chateau Talbot 4eme Cru Classe, Saint-Julien</v>
      </c>
      <c r="F108" s="32" t="s">
        <v>13</v>
      </c>
      <c r="G108" s="33">
        <v>12</v>
      </c>
      <c r="H108" s="34" t="s">
        <v>104</v>
      </c>
      <c r="I108" s="34" t="s">
        <v>40</v>
      </c>
      <c r="J108" s="32" t="s">
        <v>34</v>
      </c>
      <c r="K108" s="35">
        <v>400</v>
      </c>
      <c r="L108" s="35">
        <v>500</v>
      </c>
      <c r="M108" s="35"/>
      <c r="N108" s="34" t="s">
        <v>663</v>
      </c>
      <c r="AB108" s="12" t="s">
        <v>521</v>
      </c>
      <c r="AC108" s="13" t="s">
        <v>817</v>
      </c>
    </row>
    <row r="109" spans="1:29" ht="15" x14ac:dyDescent="0.2">
      <c r="A109" s="32" t="s">
        <v>287</v>
      </c>
      <c r="B109" s="32" t="s">
        <v>47</v>
      </c>
      <c r="C109" s="34" t="s">
        <v>15</v>
      </c>
      <c r="D109" s="34" t="s">
        <v>12</v>
      </c>
      <c r="E109" s="27" t="str">
        <f t="shared" si="1"/>
        <v>La Croix Ducru-Beaucaillou, Saint-Julien</v>
      </c>
      <c r="F109" s="32" t="s">
        <v>13</v>
      </c>
      <c r="G109" s="33">
        <v>6</v>
      </c>
      <c r="H109" s="34" t="s">
        <v>104</v>
      </c>
      <c r="I109" s="34" t="s">
        <v>33</v>
      </c>
      <c r="J109" s="32" t="s">
        <v>34</v>
      </c>
      <c r="K109" s="35">
        <v>140</v>
      </c>
      <c r="L109" s="35">
        <v>240</v>
      </c>
      <c r="M109" s="35"/>
      <c r="N109" s="34" t="s">
        <v>663</v>
      </c>
      <c r="AB109" s="12" t="s">
        <v>516</v>
      </c>
      <c r="AC109" s="13" t="s">
        <v>818</v>
      </c>
    </row>
    <row r="110" spans="1:29" ht="15" x14ac:dyDescent="0.2">
      <c r="A110" s="32" t="s">
        <v>288</v>
      </c>
      <c r="B110" s="32" t="s">
        <v>47</v>
      </c>
      <c r="C110" s="34" t="s">
        <v>15</v>
      </c>
      <c r="D110" s="34" t="s">
        <v>12</v>
      </c>
      <c r="E110" s="27" t="str">
        <f t="shared" si="1"/>
        <v>Clos du Marquis, Saint-Julien</v>
      </c>
      <c r="F110" s="32" t="s">
        <v>13</v>
      </c>
      <c r="G110" s="33">
        <v>12</v>
      </c>
      <c r="H110" s="34" t="s">
        <v>104</v>
      </c>
      <c r="I110" s="34" t="s">
        <v>40</v>
      </c>
      <c r="J110" s="32" t="s">
        <v>34</v>
      </c>
      <c r="K110" s="35">
        <v>400</v>
      </c>
      <c r="L110" s="35">
        <v>550</v>
      </c>
      <c r="M110" s="35"/>
      <c r="N110" s="34" t="s">
        <v>663</v>
      </c>
      <c r="AB110" s="12" t="s">
        <v>513</v>
      </c>
      <c r="AC110" s="13" t="s">
        <v>819</v>
      </c>
    </row>
    <row r="111" spans="1:29" ht="15" x14ac:dyDescent="0.2">
      <c r="A111" s="32" t="s">
        <v>289</v>
      </c>
      <c r="B111" s="32" t="s">
        <v>47</v>
      </c>
      <c r="C111" s="34" t="s">
        <v>15</v>
      </c>
      <c r="D111" s="34" t="s">
        <v>12</v>
      </c>
      <c r="E111" s="27" t="str">
        <f t="shared" si="1"/>
        <v>Segla, Margaux</v>
      </c>
      <c r="F111" s="32" t="s">
        <v>13</v>
      </c>
      <c r="G111" s="33">
        <v>12</v>
      </c>
      <c r="H111" s="34" t="s">
        <v>104</v>
      </c>
      <c r="I111" s="34" t="s">
        <v>40</v>
      </c>
      <c r="J111" s="32" t="s">
        <v>34</v>
      </c>
      <c r="K111" s="35">
        <v>280</v>
      </c>
      <c r="L111" s="35">
        <v>380</v>
      </c>
      <c r="M111" s="35"/>
      <c r="N111" s="34" t="s">
        <v>663</v>
      </c>
      <c r="AB111" s="12" t="s">
        <v>527</v>
      </c>
      <c r="AC111" s="13" t="s">
        <v>820</v>
      </c>
    </row>
    <row r="112" spans="1:29" ht="15" x14ac:dyDescent="0.2">
      <c r="A112" s="32" t="s">
        <v>290</v>
      </c>
      <c r="B112" s="32" t="s">
        <v>47</v>
      </c>
      <c r="C112" s="34" t="s">
        <v>15</v>
      </c>
      <c r="D112" s="34" t="s">
        <v>12</v>
      </c>
      <c r="E112" s="27" t="str">
        <f t="shared" si="1"/>
        <v>Chateau Petit-Village, Pomerol - In Bond</v>
      </c>
      <c r="F112" s="32" t="s">
        <v>13</v>
      </c>
      <c r="G112" s="33">
        <v>6</v>
      </c>
      <c r="H112" s="34" t="s">
        <v>104</v>
      </c>
      <c r="I112" s="34" t="s">
        <v>40</v>
      </c>
      <c r="J112" s="32" t="s">
        <v>30</v>
      </c>
      <c r="K112" s="35">
        <v>260</v>
      </c>
      <c r="L112" s="35">
        <v>360</v>
      </c>
      <c r="M112" s="35"/>
      <c r="N112" s="35"/>
      <c r="AB112" s="12" t="s">
        <v>528</v>
      </c>
      <c r="AC112" s="13" t="s">
        <v>821</v>
      </c>
    </row>
    <row r="113" spans="1:29" ht="15" x14ac:dyDescent="0.2">
      <c r="A113" s="32" t="s">
        <v>291</v>
      </c>
      <c r="B113" s="32" t="s">
        <v>53</v>
      </c>
      <c r="C113" s="34" t="s">
        <v>15</v>
      </c>
      <c r="D113" s="34" t="s">
        <v>12</v>
      </c>
      <c r="E113" s="27" t="str">
        <f t="shared" si="1"/>
        <v>Chateau Rauzan-Segla 2eme Cru Classe, Margaux</v>
      </c>
      <c r="F113" s="32" t="s">
        <v>13</v>
      </c>
      <c r="G113" s="33">
        <v>12</v>
      </c>
      <c r="H113" s="34" t="s">
        <v>104</v>
      </c>
      <c r="I113" s="34" t="s">
        <v>40</v>
      </c>
      <c r="J113" s="32" t="s">
        <v>34</v>
      </c>
      <c r="K113" s="35">
        <v>600</v>
      </c>
      <c r="L113" s="35">
        <v>800</v>
      </c>
      <c r="M113" s="34" t="s">
        <v>37</v>
      </c>
      <c r="N113" s="34" t="s">
        <v>663</v>
      </c>
      <c r="AB113" s="12" t="s">
        <v>524</v>
      </c>
      <c r="AC113" s="13" t="s">
        <v>822</v>
      </c>
    </row>
    <row r="114" spans="1:29" ht="15" x14ac:dyDescent="0.2">
      <c r="A114" s="32" t="s">
        <v>292</v>
      </c>
      <c r="B114" s="32" t="s">
        <v>53</v>
      </c>
      <c r="C114" s="34" t="s">
        <v>15</v>
      </c>
      <c r="D114" s="34" t="s">
        <v>12</v>
      </c>
      <c r="E114" s="27" t="str">
        <f t="shared" si="1"/>
        <v>Chateau Beychevelle 4eme Cru Classe, Saint-Julien</v>
      </c>
      <c r="F114" s="32" t="s">
        <v>13</v>
      </c>
      <c r="G114" s="33">
        <v>12</v>
      </c>
      <c r="H114" s="34" t="s">
        <v>104</v>
      </c>
      <c r="I114" s="34" t="s">
        <v>40</v>
      </c>
      <c r="J114" s="32" t="s">
        <v>34</v>
      </c>
      <c r="K114" s="35">
        <v>650</v>
      </c>
      <c r="L114" s="35">
        <v>850</v>
      </c>
      <c r="M114" s="35"/>
      <c r="N114" s="34" t="s">
        <v>663</v>
      </c>
      <c r="AB114" s="12" t="s">
        <v>124</v>
      </c>
      <c r="AC114" s="13" t="s">
        <v>823</v>
      </c>
    </row>
    <row r="115" spans="1:29" ht="15" x14ac:dyDescent="0.2">
      <c r="A115" s="32" t="s">
        <v>293</v>
      </c>
      <c r="B115" s="32" t="s">
        <v>53</v>
      </c>
      <c r="C115" s="34" t="s">
        <v>15</v>
      </c>
      <c r="D115" s="34" t="s">
        <v>12</v>
      </c>
      <c r="E115" s="27" t="str">
        <f t="shared" si="1"/>
        <v>Chateau Talbot 4eme Cru Classe, Saint-Julien</v>
      </c>
      <c r="F115" s="32" t="s">
        <v>13</v>
      </c>
      <c r="G115" s="33">
        <v>12</v>
      </c>
      <c r="H115" s="34" t="s">
        <v>104</v>
      </c>
      <c r="I115" s="34" t="s">
        <v>40</v>
      </c>
      <c r="J115" s="32" t="s">
        <v>34</v>
      </c>
      <c r="K115" s="35">
        <v>500</v>
      </c>
      <c r="L115" s="35">
        <v>600</v>
      </c>
      <c r="M115" s="35"/>
      <c r="N115" s="34" t="s">
        <v>663</v>
      </c>
      <c r="AB115" s="12" t="s">
        <v>521</v>
      </c>
      <c r="AC115" s="13" t="s">
        <v>824</v>
      </c>
    </row>
    <row r="116" spans="1:29" ht="15" x14ac:dyDescent="0.2">
      <c r="A116" s="32" t="s">
        <v>294</v>
      </c>
      <c r="B116" s="32" t="s">
        <v>53</v>
      </c>
      <c r="C116" s="34" t="s">
        <v>15</v>
      </c>
      <c r="D116" s="34" t="s">
        <v>12</v>
      </c>
      <c r="E116" s="27" t="str">
        <f t="shared" si="1"/>
        <v>Chateau Talbot 4eme Cru Classe, Saint-Julien (Magnums)</v>
      </c>
      <c r="F116" s="32" t="s">
        <v>32</v>
      </c>
      <c r="G116" s="33">
        <v>5</v>
      </c>
      <c r="H116" s="34" t="s">
        <v>104</v>
      </c>
      <c r="I116" s="34" t="s">
        <v>40</v>
      </c>
      <c r="J116" s="32" t="s">
        <v>34</v>
      </c>
      <c r="K116" s="35">
        <v>400</v>
      </c>
      <c r="L116" s="35">
        <v>600</v>
      </c>
      <c r="M116" s="35"/>
      <c r="N116" s="34" t="s">
        <v>663</v>
      </c>
      <c r="AB116" s="12" t="s">
        <v>529</v>
      </c>
      <c r="AC116" s="13" t="s">
        <v>825</v>
      </c>
    </row>
    <row r="117" spans="1:29" ht="15" x14ac:dyDescent="0.2">
      <c r="A117" s="32" t="s">
        <v>295</v>
      </c>
      <c r="B117" s="32" t="s">
        <v>53</v>
      </c>
      <c r="C117" s="34" t="s">
        <v>15</v>
      </c>
      <c r="D117" s="34" t="s">
        <v>12</v>
      </c>
      <c r="E117" s="27" t="str">
        <f t="shared" si="1"/>
        <v>Chateau Talbot 4eme Cru Classe, Saint-Julien (Double Magnum)</v>
      </c>
      <c r="F117" s="32" t="s">
        <v>82</v>
      </c>
      <c r="G117" s="33">
        <v>1</v>
      </c>
      <c r="H117" s="34" t="s">
        <v>104</v>
      </c>
      <c r="I117" s="34" t="s">
        <v>33</v>
      </c>
      <c r="J117" s="32" t="s">
        <v>34</v>
      </c>
      <c r="K117" s="35">
        <v>140</v>
      </c>
      <c r="L117" s="35">
        <v>180</v>
      </c>
      <c r="M117" s="35"/>
      <c r="N117" s="34" t="s">
        <v>663</v>
      </c>
      <c r="AB117" s="12" t="s">
        <v>530</v>
      </c>
      <c r="AC117" s="13" t="s">
        <v>826</v>
      </c>
    </row>
    <row r="118" spans="1:29" ht="15" x14ac:dyDescent="0.2">
      <c r="A118" s="32" t="s">
        <v>296</v>
      </c>
      <c r="B118" s="32" t="s">
        <v>53</v>
      </c>
      <c r="C118" s="34" t="s">
        <v>15</v>
      </c>
      <c r="D118" s="34" t="s">
        <v>12</v>
      </c>
      <c r="E118" s="27" t="str">
        <f t="shared" si="1"/>
        <v>Duluc de Branaire-Ducru, Chateau Branaire-Ducru, Saint-Julien</v>
      </c>
      <c r="F118" s="32" t="s">
        <v>13</v>
      </c>
      <c r="G118" s="33">
        <v>12</v>
      </c>
      <c r="H118" s="34" t="s">
        <v>104</v>
      </c>
      <c r="I118" s="34" t="s">
        <v>40</v>
      </c>
      <c r="J118" s="32" t="s">
        <v>34</v>
      </c>
      <c r="K118" s="35">
        <v>100</v>
      </c>
      <c r="L118" s="35">
        <v>150</v>
      </c>
      <c r="M118" s="34" t="s">
        <v>37</v>
      </c>
      <c r="N118" s="34" t="s">
        <v>663</v>
      </c>
      <c r="AB118" s="12" t="s">
        <v>531</v>
      </c>
      <c r="AC118" s="13" t="s">
        <v>827</v>
      </c>
    </row>
    <row r="119" spans="1:29" ht="15" x14ac:dyDescent="0.2">
      <c r="A119" s="32" t="s">
        <v>297</v>
      </c>
      <c r="B119" s="32" t="s">
        <v>53</v>
      </c>
      <c r="C119" s="34" t="s">
        <v>15</v>
      </c>
      <c r="D119" s="34" t="s">
        <v>12</v>
      </c>
      <c r="E119" s="27" t="str">
        <f t="shared" si="1"/>
        <v>Segla, Margaux (Magnums)</v>
      </c>
      <c r="F119" s="32" t="s">
        <v>32</v>
      </c>
      <c r="G119" s="33">
        <v>6</v>
      </c>
      <c r="H119" s="34" t="s">
        <v>104</v>
      </c>
      <c r="I119" s="34" t="s">
        <v>40</v>
      </c>
      <c r="J119" s="32" t="s">
        <v>34</v>
      </c>
      <c r="K119" s="35">
        <v>360</v>
      </c>
      <c r="L119" s="35">
        <v>460</v>
      </c>
      <c r="M119" s="35"/>
      <c r="N119" s="34" t="s">
        <v>663</v>
      </c>
      <c r="AB119" s="12" t="s">
        <v>532</v>
      </c>
      <c r="AC119" s="13" t="s">
        <v>828</v>
      </c>
    </row>
    <row r="120" spans="1:29" ht="12" customHeight="1" x14ac:dyDescent="0.2">
      <c r="A120" s="32" t="s">
        <v>298</v>
      </c>
      <c r="B120" s="32" t="s">
        <v>54</v>
      </c>
      <c r="C120" s="34" t="s">
        <v>15</v>
      </c>
      <c r="D120" s="34" t="s">
        <v>12</v>
      </c>
      <c r="E120" s="27" t="str">
        <f t="shared" si="1"/>
        <v>Chateau Beychevelle 4eme Cru Classe, Saint-Julien</v>
      </c>
      <c r="F120" s="32" t="s">
        <v>13</v>
      </c>
      <c r="G120" s="33">
        <v>12</v>
      </c>
      <c r="H120" s="34" t="s">
        <v>104</v>
      </c>
      <c r="I120" s="34" t="s">
        <v>33</v>
      </c>
      <c r="J120" s="32" t="s">
        <v>34</v>
      </c>
      <c r="K120" s="35">
        <v>500</v>
      </c>
      <c r="L120" s="35">
        <v>700</v>
      </c>
      <c r="M120" s="35"/>
      <c r="N120" s="34" t="s">
        <v>663</v>
      </c>
      <c r="AB120" s="13" t="s">
        <v>124</v>
      </c>
      <c r="AC120" s="13" t="s">
        <v>829</v>
      </c>
    </row>
    <row r="121" spans="1:29" ht="12" customHeight="1" x14ac:dyDescent="0.2">
      <c r="A121" s="32" t="s">
        <v>299</v>
      </c>
      <c r="B121" s="32" t="s">
        <v>24</v>
      </c>
      <c r="C121" s="34" t="s">
        <v>15</v>
      </c>
      <c r="D121" s="34" t="s">
        <v>12</v>
      </c>
      <c r="E121" s="27" t="str">
        <f t="shared" si="1"/>
        <v>L'If, Saint-Emilion</v>
      </c>
      <c r="F121" s="32" t="s">
        <v>13</v>
      </c>
      <c r="G121" s="33">
        <v>6</v>
      </c>
      <c r="H121" s="34" t="s">
        <v>104</v>
      </c>
      <c r="I121" s="34" t="s">
        <v>40</v>
      </c>
      <c r="J121" s="32" t="s">
        <v>34</v>
      </c>
      <c r="K121" s="35">
        <v>180</v>
      </c>
      <c r="L121" s="35">
        <v>260</v>
      </c>
      <c r="M121" s="35"/>
      <c r="N121" s="34" t="s">
        <v>643</v>
      </c>
      <c r="AB121" s="13" t="s">
        <v>533</v>
      </c>
      <c r="AC121" s="13" t="s">
        <v>830</v>
      </c>
    </row>
    <row r="122" spans="1:29" ht="12" customHeight="1" x14ac:dyDescent="0.2">
      <c r="A122" s="32" t="s">
        <v>300</v>
      </c>
      <c r="B122" s="32" t="s">
        <v>56</v>
      </c>
      <c r="C122" s="34" t="s">
        <v>15</v>
      </c>
      <c r="D122" s="34" t="s">
        <v>12</v>
      </c>
      <c r="E122" s="27" t="str">
        <f t="shared" si="1"/>
        <v>Les Griffons de Pichon Baron Rouge, Pauillac</v>
      </c>
      <c r="F122" s="32" t="s">
        <v>13</v>
      </c>
      <c r="G122" s="33">
        <v>6</v>
      </c>
      <c r="H122" s="34" t="s">
        <v>104</v>
      </c>
      <c r="I122" s="34" t="s">
        <v>33</v>
      </c>
      <c r="J122" s="32" t="s">
        <v>34</v>
      </c>
      <c r="K122" s="35">
        <v>100</v>
      </c>
      <c r="L122" s="35">
        <v>150</v>
      </c>
      <c r="M122" s="35"/>
      <c r="N122" s="35"/>
      <c r="AB122" s="13" t="s">
        <v>534</v>
      </c>
      <c r="AC122" s="13" t="s">
        <v>831</v>
      </c>
    </row>
    <row r="123" spans="1:29" ht="12" customHeight="1" x14ac:dyDescent="0.2">
      <c r="A123" s="32" t="s">
        <v>301</v>
      </c>
      <c r="B123" s="32" t="s">
        <v>26</v>
      </c>
      <c r="C123" s="34" t="s">
        <v>15</v>
      </c>
      <c r="D123" s="34" t="s">
        <v>12</v>
      </c>
      <c r="E123" s="27" t="str">
        <f t="shared" si="1"/>
        <v>Chateau Palmer 3eme Cru Classe, Margaux - In Bond</v>
      </c>
      <c r="F123" s="32" t="s">
        <v>13</v>
      </c>
      <c r="G123" s="33">
        <v>6</v>
      </c>
      <c r="H123" s="34" t="s">
        <v>104</v>
      </c>
      <c r="I123" s="34" t="s">
        <v>40</v>
      </c>
      <c r="J123" s="32" t="s">
        <v>30</v>
      </c>
      <c r="K123" s="35">
        <v>800</v>
      </c>
      <c r="L123" s="35">
        <v>1000</v>
      </c>
      <c r="M123" s="35"/>
      <c r="N123" s="34" t="s">
        <v>669</v>
      </c>
      <c r="AB123" s="13" t="s">
        <v>535</v>
      </c>
      <c r="AC123" s="13" t="s">
        <v>832</v>
      </c>
    </row>
    <row r="124" spans="1:29" ht="12" customHeight="1" x14ac:dyDescent="0.2">
      <c r="A124" s="32" t="s">
        <v>302</v>
      </c>
      <c r="B124" s="32" t="s">
        <v>26</v>
      </c>
      <c r="C124" s="34" t="s">
        <v>15</v>
      </c>
      <c r="D124" s="34" t="s">
        <v>12</v>
      </c>
      <c r="E124" s="27" t="str">
        <f t="shared" si="1"/>
        <v>Chateau Palmer 3eme Cru Classe, Margaux - In Bond</v>
      </c>
      <c r="F124" s="32" t="s">
        <v>13</v>
      </c>
      <c r="G124" s="33">
        <v>6</v>
      </c>
      <c r="H124" s="34" t="s">
        <v>104</v>
      </c>
      <c r="I124" s="34" t="s">
        <v>40</v>
      </c>
      <c r="J124" s="32" t="s">
        <v>30</v>
      </c>
      <c r="K124" s="35">
        <v>800</v>
      </c>
      <c r="L124" s="35">
        <v>1000</v>
      </c>
      <c r="M124" s="35"/>
      <c r="N124" s="34" t="s">
        <v>669</v>
      </c>
      <c r="AB124" s="13" t="s">
        <v>535</v>
      </c>
      <c r="AC124" s="13" t="s">
        <v>833</v>
      </c>
    </row>
    <row r="125" spans="1:29" ht="12" customHeight="1" x14ac:dyDescent="0.2">
      <c r="A125" s="32" t="s">
        <v>303</v>
      </c>
      <c r="B125" s="32" t="s">
        <v>23</v>
      </c>
      <c r="C125" s="34" t="s">
        <v>15</v>
      </c>
      <c r="D125" s="34" t="s">
        <v>12</v>
      </c>
      <c r="E125" s="27" t="str">
        <f t="shared" si="1"/>
        <v>Chateau Haut-Brion Premier Cru Classe, Pessac-Leognan - In Bond</v>
      </c>
      <c r="F125" s="32" t="s">
        <v>13</v>
      </c>
      <c r="G125" s="33">
        <v>6</v>
      </c>
      <c r="H125" s="34" t="s">
        <v>104</v>
      </c>
      <c r="I125" s="34" t="s">
        <v>40</v>
      </c>
      <c r="J125" s="32" t="s">
        <v>30</v>
      </c>
      <c r="K125" s="35">
        <v>1350</v>
      </c>
      <c r="L125" s="35">
        <v>1700</v>
      </c>
      <c r="M125" s="35"/>
      <c r="N125" s="34" t="s">
        <v>669</v>
      </c>
      <c r="AB125" s="13" t="s">
        <v>536</v>
      </c>
      <c r="AC125" s="13" t="s">
        <v>834</v>
      </c>
    </row>
    <row r="126" spans="1:29" ht="12" customHeight="1" x14ac:dyDescent="0.2">
      <c r="A126" s="32" t="s">
        <v>304</v>
      </c>
      <c r="B126" s="32" t="s">
        <v>23</v>
      </c>
      <c r="C126" s="34" t="s">
        <v>15</v>
      </c>
      <c r="D126" s="34" t="s">
        <v>12</v>
      </c>
      <c r="E126" s="27" t="str">
        <f t="shared" si="1"/>
        <v>Chateau Haut-Brion Premier Cru Classe, Pessac-Leognan - In Bond</v>
      </c>
      <c r="F126" s="32" t="s">
        <v>13</v>
      </c>
      <c r="G126" s="33">
        <v>6</v>
      </c>
      <c r="H126" s="34" t="s">
        <v>104</v>
      </c>
      <c r="I126" s="34" t="s">
        <v>40</v>
      </c>
      <c r="J126" s="32" t="s">
        <v>30</v>
      </c>
      <c r="K126" s="35">
        <v>1350</v>
      </c>
      <c r="L126" s="35">
        <v>1700</v>
      </c>
      <c r="M126" s="35"/>
      <c r="N126" s="34" t="s">
        <v>669</v>
      </c>
      <c r="AB126" s="13" t="s">
        <v>536</v>
      </c>
      <c r="AC126" s="13" t="s">
        <v>835</v>
      </c>
    </row>
    <row r="127" spans="1:29" ht="12" customHeight="1" x14ac:dyDescent="0.2">
      <c r="A127" s="32" t="s">
        <v>305</v>
      </c>
      <c r="B127" s="32" t="s">
        <v>23</v>
      </c>
      <c r="C127" s="34" t="s">
        <v>15</v>
      </c>
      <c r="D127" s="34" t="s">
        <v>12</v>
      </c>
      <c r="E127" s="27" t="str">
        <f t="shared" si="1"/>
        <v>Chateau Pontet-Canet 5eme Cru Classe, Pauillac</v>
      </c>
      <c r="F127" s="32" t="s">
        <v>13</v>
      </c>
      <c r="G127" s="33">
        <v>12</v>
      </c>
      <c r="H127" s="34" t="s">
        <v>104</v>
      </c>
      <c r="I127" s="34" t="s">
        <v>40</v>
      </c>
      <c r="J127" s="32" t="s">
        <v>34</v>
      </c>
      <c r="K127" s="35">
        <v>650</v>
      </c>
      <c r="L127" s="35">
        <v>750</v>
      </c>
      <c r="M127" s="34" t="s">
        <v>37</v>
      </c>
      <c r="N127" s="35"/>
      <c r="AB127" s="13" t="s">
        <v>58</v>
      </c>
      <c r="AC127" s="13" t="s">
        <v>836</v>
      </c>
    </row>
    <row r="128" spans="1:29" ht="12" customHeight="1" x14ac:dyDescent="0.2">
      <c r="A128" s="32" t="s">
        <v>306</v>
      </c>
      <c r="B128" s="32" t="s">
        <v>23</v>
      </c>
      <c r="C128" s="34" t="s">
        <v>15</v>
      </c>
      <c r="D128" s="34" t="s">
        <v>12</v>
      </c>
      <c r="E128" s="27" t="str">
        <f t="shared" si="1"/>
        <v>Chateau Pontet-Canet 5eme Cru Classe, Pauillac</v>
      </c>
      <c r="F128" s="32" t="s">
        <v>13</v>
      </c>
      <c r="G128" s="33">
        <v>12</v>
      </c>
      <c r="H128" s="34" t="s">
        <v>104</v>
      </c>
      <c r="I128" s="34" t="s">
        <v>40</v>
      </c>
      <c r="J128" s="32" t="s">
        <v>34</v>
      </c>
      <c r="K128" s="35">
        <v>650</v>
      </c>
      <c r="L128" s="35">
        <v>750</v>
      </c>
      <c r="M128" s="34" t="s">
        <v>37</v>
      </c>
      <c r="N128" s="35"/>
      <c r="AB128" s="13" t="s">
        <v>58</v>
      </c>
      <c r="AC128" s="13" t="s">
        <v>837</v>
      </c>
    </row>
    <row r="129" spans="1:29" ht="12" customHeight="1" x14ac:dyDescent="0.2">
      <c r="A129" s="32" t="s">
        <v>307</v>
      </c>
      <c r="B129" s="32" t="s">
        <v>23</v>
      </c>
      <c r="C129" s="34" t="s">
        <v>15</v>
      </c>
      <c r="D129" s="34" t="s">
        <v>12</v>
      </c>
      <c r="E129" s="27" t="str">
        <f t="shared" si="1"/>
        <v>Chateau Pontet-Canet 5eme Cru Classe, Pauillac</v>
      </c>
      <c r="F129" s="32" t="s">
        <v>13</v>
      </c>
      <c r="G129" s="33">
        <v>12</v>
      </c>
      <c r="H129" s="34" t="s">
        <v>104</v>
      </c>
      <c r="I129" s="34" t="s">
        <v>40</v>
      </c>
      <c r="J129" s="32" t="s">
        <v>34</v>
      </c>
      <c r="K129" s="35">
        <v>650</v>
      </c>
      <c r="L129" s="35">
        <v>750</v>
      </c>
      <c r="M129" s="34" t="s">
        <v>37</v>
      </c>
      <c r="N129" s="35"/>
      <c r="AB129" s="13" t="s">
        <v>58</v>
      </c>
      <c r="AC129" s="13" t="s">
        <v>838</v>
      </c>
    </row>
    <row r="130" spans="1:29" ht="12" customHeight="1" x14ac:dyDescent="0.2">
      <c r="A130" s="32" t="s">
        <v>308</v>
      </c>
      <c r="B130" s="32" t="s">
        <v>23</v>
      </c>
      <c r="C130" s="34" t="s">
        <v>15</v>
      </c>
      <c r="D130" s="34" t="s">
        <v>12</v>
      </c>
      <c r="E130" s="27" t="str">
        <f t="shared" si="1"/>
        <v>Chateau Barde Haut Grand Cru Classe, Saint-Emilion Grand Cru - In Bond</v>
      </c>
      <c r="F130" s="32" t="s">
        <v>13</v>
      </c>
      <c r="G130" s="33">
        <v>12</v>
      </c>
      <c r="H130" s="34" t="s">
        <v>104</v>
      </c>
      <c r="I130" s="34" t="s">
        <v>29</v>
      </c>
      <c r="J130" s="32" t="s">
        <v>30</v>
      </c>
      <c r="K130" s="35">
        <v>220</v>
      </c>
      <c r="L130" s="35">
        <v>250</v>
      </c>
      <c r="M130" s="35"/>
      <c r="N130" s="35"/>
      <c r="AB130" s="13" t="s">
        <v>537</v>
      </c>
      <c r="AC130" s="13" t="s">
        <v>839</v>
      </c>
    </row>
    <row r="131" spans="1:29" ht="12" customHeight="1" x14ac:dyDescent="0.2">
      <c r="A131" s="32" t="s">
        <v>309</v>
      </c>
      <c r="B131" s="32" t="s">
        <v>23</v>
      </c>
      <c r="C131" s="34" t="s">
        <v>15</v>
      </c>
      <c r="D131" s="34" t="s">
        <v>12</v>
      </c>
      <c r="E131" s="27" t="str">
        <f t="shared" si="1"/>
        <v>Chateau Barde Haut Grand Cru Classe, Saint-Emilion Grand Cru - In Bond</v>
      </c>
      <c r="F131" s="32" t="s">
        <v>13</v>
      </c>
      <c r="G131" s="33">
        <v>12</v>
      </c>
      <c r="H131" s="34" t="s">
        <v>104</v>
      </c>
      <c r="I131" s="34" t="s">
        <v>29</v>
      </c>
      <c r="J131" s="32" t="s">
        <v>30</v>
      </c>
      <c r="K131" s="35">
        <v>220</v>
      </c>
      <c r="L131" s="35">
        <v>250</v>
      </c>
      <c r="M131" s="35"/>
      <c r="N131" s="35"/>
      <c r="AB131" s="13" t="s">
        <v>537</v>
      </c>
      <c r="AC131" s="13" t="s">
        <v>840</v>
      </c>
    </row>
    <row r="132" spans="1:29" ht="12" customHeight="1" x14ac:dyDescent="0.2">
      <c r="A132" s="32" t="s">
        <v>310</v>
      </c>
      <c r="B132" s="32" t="s">
        <v>46</v>
      </c>
      <c r="C132" s="34" t="s">
        <v>15</v>
      </c>
      <c r="D132" s="34" t="s">
        <v>12</v>
      </c>
      <c r="E132" s="27" t="str">
        <f t="shared" ref="E132:E195" si="2">HYPERLINK(AC132,AB132)</f>
        <v>Chateau Clerc Milon 5eme Cru Classe, Pauillac</v>
      </c>
      <c r="F132" s="32" t="s">
        <v>13</v>
      </c>
      <c r="G132" s="33">
        <v>12</v>
      </c>
      <c r="H132" s="34" t="s">
        <v>104</v>
      </c>
      <c r="I132" s="34" t="s">
        <v>40</v>
      </c>
      <c r="J132" s="32" t="s">
        <v>34</v>
      </c>
      <c r="K132" s="35">
        <v>480</v>
      </c>
      <c r="L132" s="35">
        <v>600</v>
      </c>
      <c r="M132" s="34" t="s">
        <v>37</v>
      </c>
      <c r="N132" s="35"/>
      <c r="AB132" s="13" t="s">
        <v>538</v>
      </c>
      <c r="AC132" s="13" t="s">
        <v>841</v>
      </c>
    </row>
    <row r="133" spans="1:29" ht="12" customHeight="1" x14ac:dyDescent="0.2">
      <c r="A133" s="32" t="s">
        <v>311</v>
      </c>
      <c r="B133" s="32" t="s">
        <v>59</v>
      </c>
      <c r="C133" s="34" t="s">
        <v>15</v>
      </c>
      <c r="D133" s="34" t="s">
        <v>12</v>
      </c>
      <c r="E133" s="27" t="str">
        <f t="shared" si="2"/>
        <v>Chateau Pichon Baron 2eme Cru Classe, Pauillac - In Bond</v>
      </c>
      <c r="F133" s="32" t="s">
        <v>13</v>
      </c>
      <c r="G133" s="33">
        <v>12</v>
      </c>
      <c r="H133" s="34" t="s">
        <v>104</v>
      </c>
      <c r="I133" s="34" t="s">
        <v>40</v>
      </c>
      <c r="J133" s="32" t="s">
        <v>30</v>
      </c>
      <c r="K133" s="35">
        <v>600</v>
      </c>
      <c r="L133" s="35">
        <v>800</v>
      </c>
      <c r="M133" s="34" t="s">
        <v>37</v>
      </c>
      <c r="N133" s="35"/>
      <c r="AB133" s="13" t="s">
        <v>539</v>
      </c>
      <c r="AC133" s="13" t="s">
        <v>842</v>
      </c>
    </row>
    <row r="134" spans="1:29" ht="12" customHeight="1" x14ac:dyDescent="0.2">
      <c r="A134" s="32" t="s">
        <v>312</v>
      </c>
      <c r="B134" s="32" t="s">
        <v>59</v>
      </c>
      <c r="C134" s="34" t="s">
        <v>15</v>
      </c>
      <c r="D134" s="34" t="s">
        <v>12</v>
      </c>
      <c r="E134" s="27" t="str">
        <f t="shared" si="2"/>
        <v>Chateau Leoville Barton 2eme Cru Classe, Saint-Julien (Imperial) - In Bond</v>
      </c>
      <c r="F134" s="32" t="s">
        <v>55</v>
      </c>
      <c r="G134" s="33">
        <v>1</v>
      </c>
      <c r="H134" s="34" t="s">
        <v>104</v>
      </c>
      <c r="I134" s="34" t="s">
        <v>40</v>
      </c>
      <c r="J134" s="32" t="s">
        <v>30</v>
      </c>
      <c r="K134" s="35">
        <v>250</v>
      </c>
      <c r="L134" s="35">
        <v>380</v>
      </c>
      <c r="M134" s="35"/>
      <c r="N134" s="35"/>
      <c r="AB134" s="13" t="s">
        <v>540</v>
      </c>
      <c r="AC134" s="13" t="s">
        <v>843</v>
      </c>
    </row>
    <row r="135" spans="1:29" ht="12" customHeight="1" x14ac:dyDescent="0.2">
      <c r="A135" s="32" t="s">
        <v>313</v>
      </c>
      <c r="B135" s="32" t="s">
        <v>59</v>
      </c>
      <c r="C135" s="34" t="s">
        <v>15</v>
      </c>
      <c r="D135" s="34" t="s">
        <v>12</v>
      </c>
      <c r="E135" s="27" t="str">
        <f t="shared" si="2"/>
        <v>Chateau La Mission Haut-Brion Cru Classe, Pessac-Leognan - In Bond</v>
      </c>
      <c r="F135" s="32" t="s">
        <v>13</v>
      </c>
      <c r="G135" s="33">
        <v>6</v>
      </c>
      <c r="H135" s="34" t="s">
        <v>104</v>
      </c>
      <c r="I135" s="34" t="s">
        <v>40</v>
      </c>
      <c r="J135" s="32" t="s">
        <v>30</v>
      </c>
      <c r="K135" s="35">
        <v>560</v>
      </c>
      <c r="L135" s="35">
        <v>700</v>
      </c>
      <c r="M135" s="35"/>
      <c r="N135" s="34" t="s">
        <v>669</v>
      </c>
      <c r="AB135" s="13" t="s">
        <v>541</v>
      </c>
      <c r="AC135" s="13" t="s">
        <v>844</v>
      </c>
    </row>
    <row r="136" spans="1:29" ht="12" customHeight="1" x14ac:dyDescent="0.2">
      <c r="A136" s="32" t="s">
        <v>314</v>
      </c>
      <c r="B136" s="32" t="s">
        <v>59</v>
      </c>
      <c r="C136" s="34" t="s">
        <v>15</v>
      </c>
      <c r="D136" s="34" t="s">
        <v>12</v>
      </c>
      <c r="E136" s="27" t="str">
        <f t="shared" si="2"/>
        <v>Chateau La Mission Haut-Brion Cru Classe, Pessac-Leognan - In Bond</v>
      </c>
      <c r="F136" s="32" t="s">
        <v>13</v>
      </c>
      <c r="G136" s="33">
        <v>6</v>
      </c>
      <c r="H136" s="34" t="s">
        <v>104</v>
      </c>
      <c r="I136" s="34" t="s">
        <v>40</v>
      </c>
      <c r="J136" s="32" t="s">
        <v>30</v>
      </c>
      <c r="K136" s="35">
        <v>560</v>
      </c>
      <c r="L136" s="35">
        <v>700</v>
      </c>
      <c r="M136" s="35"/>
      <c r="N136" s="34" t="s">
        <v>669</v>
      </c>
      <c r="AB136" s="13" t="s">
        <v>541</v>
      </c>
      <c r="AC136" s="13" t="s">
        <v>845</v>
      </c>
    </row>
    <row r="137" spans="1:29" ht="12" customHeight="1" x14ac:dyDescent="0.2">
      <c r="A137" s="32" t="s">
        <v>315</v>
      </c>
      <c r="B137" s="32" t="s">
        <v>59</v>
      </c>
      <c r="C137" s="34" t="s">
        <v>15</v>
      </c>
      <c r="D137" s="34" t="s">
        <v>12</v>
      </c>
      <c r="E137" s="27" t="str">
        <f t="shared" si="2"/>
        <v>Chateau Anthonic, Moulis en Medoc - In Bond</v>
      </c>
      <c r="F137" s="32" t="s">
        <v>13</v>
      </c>
      <c r="G137" s="33">
        <v>12</v>
      </c>
      <c r="H137" s="34" t="s">
        <v>104</v>
      </c>
      <c r="I137" s="34" t="s">
        <v>29</v>
      </c>
      <c r="J137" s="32" t="s">
        <v>30</v>
      </c>
      <c r="K137" s="35">
        <v>120</v>
      </c>
      <c r="L137" s="35">
        <v>150</v>
      </c>
      <c r="M137" s="34" t="s">
        <v>37</v>
      </c>
      <c r="N137" s="35"/>
      <c r="AB137" s="13" t="s">
        <v>542</v>
      </c>
      <c r="AC137" s="13" t="s">
        <v>846</v>
      </c>
    </row>
    <row r="138" spans="1:29" ht="12" customHeight="1" x14ac:dyDescent="0.2">
      <c r="A138" s="32" t="s">
        <v>316</v>
      </c>
      <c r="B138" s="32" t="s">
        <v>59</v>
      </c>
      <c r="C138" s="34" t="s">
        <v>15</v>
      </c>
      <c r="D138" s="34" t="s">
        <v>12</v>
      </c>
      <c r="E138" s="27" t="str">
        <f t="shared" si="2"/>
        <v>Chateau Anthonic, Moulis en Medoc - In Bond</v>
      </c>
      <c r="F138" s="32" t="s">
        <v>13</v>
      </c>
      <c r="G138" s="33">
        <v>12</v>
      </c>
      <c r="H138" s="34" t="s">
        <v>104</v>
      </c>
      <c r="I138" s="34" t="s">
        <v>29</v>
      </c>
      <c r="J138" s="32" t="s">
        <v>30</v>
      </c>
      <c r="K138" s="35">
        <v>120</v>
      </c>
      <c r="L138" s="35">
        <v>150</v>
      </c>
      <c r="M138" s="34" t="s">
        <v>37</v>
      </c>
      <c r="N138" s="35"/>
      <c r="AB138" s="13" t="s">
        <v>542</v>
      </c>
      <c r="AC138" s="13" t="s">
        <v>847</v>
      </c>
    </row>
    <row r="139" spans="1:29" ht="12" customHeight="1" x14ac:dyDescent="0.2">
      <c r="A139" s="32" t="s">
        <v>317</v>
      </c>
      <c r="B139" s="32" t="s">
        <v>59</v>
      </c>
      <c r="C139" s="34" t="s">
        <v>15</v>
      </c>
      <c r="D139" s="34" t="s">
        <v>12</v>
      </c>
      <c r="E139" s="27" t="str">
        <f t="shared" si="2"/>
        <v>L'Enchanteur de Vray Croix de Gay, Pomerol (Halves)</v>
      </c>
      <c r="F139" s="32" t="s">
        <v>43</v>
      </c>
      <c r="G139" s="33">
        <v>12</v>
      </c>
      <c r="H139" s="34" t="s">
        <v>104</v>
      </c>
      <c r="I139" s="34" t="s">
        <v>29</v>
      </c>
      <c r="J139" s="32" t="s">
        <v>34</v>
      </c>
      <c r="K139" s="35">
        <v>100</v>
      </c>
      <c r="L139" s="35">
        <v>150</v>
      </c>
      <c r="M139" s="35"/>
      <c r="N139" s="34" t="s">
        <v>643</v>
      </c>
      <c r="AB139" s="13" t="s">
        <v>543</v>
      </c>
      <c r="AC139" s="13" t="s">
        <v>848</v>
      </c>
    </row>
    <row r="140" spans="1:29" ht="12" customHeight="1" x14ac:dyDescent="0.2">
      <c r="A140" s="32" t="s">
        <v>318</v>
      </c>
      <c r="B140" s="32" t="s">
        <v>60</v>
      </c>
      <c r="C140" s="34" t="s">
        <v>15</v>
      </c>
      <c r="D140" s="34" t="s">
        <v>12</v>
      </c>
      <c r="E140" s="27" t="str">
        <f t="shared" si="2"/>
        <v>Chateau Langoa Barton 3eme Cru Classe, Saint-Julien</v>
      </c>
      <c r="F140" s="32" t="s">
        <v>13</v>
      </c>
      <c r="G140" s="33">
        <v>12</v>
      </c>
      <c r="H140" s="34" t="s">
        <v>104</v>
      </c>
      <c r="I140" s="34" t="s">
        <v>40</v>
      </c>
      <c r="J140" s="32" t="s">
        <v>34</v>
      </c>
      <c r="K140" s="35">
        <v>200</v>
      </c>
      <c r="L140" s="35">
        <v>300</v>
      </c>
      <c r="M140" s="35"/>
      <c r="N140" s="34" t="s">
        <v>643</v>
      </c>
      <c r="AB140" s="13" t="s">
        <v>544</v>
      </c>
      <c r="AC140" s="13" t="s">
        <v>849</v>
      </c>
    </row>
    <row r="141" spans="1:29" ht="12" customHeight="1" x14ac:dyDescent="0.2">
      <c r="A141" s="32" t="s">
        <v>319</v>
      </c>
      <c r="B141" s="32" t="s">
        <v>60</v>
      </c>
      <c r="C141" s="34" t="s">
        <v>15</v>
      </c>
      <c r="D141" s="34" t="s">
        <v>12</v>
      </c>
      <c r="E141" s="27" t="str">
        <f t="shared" si="2"/>
        <v>Chateau du Tertre 5eme Cru Classe, Margaux - In Bond</v>
      </c>
      <c r="F141" s="32" t="s">
        <v>13</v>
      </c>
      <c r="G141" s="33">
        <v>12</v>
      </c>
      <c r="H141" s="34" t="s">
        <v>104</v>
      </c>
      <c r="I141" s="34" t="s">
        <v>40</v>
      </c>
      <c r="J141" s="32" t="s">
        <v>30</v>
      </c>
      <c r="K141" s="35">
        <v>220</v>
      </c>
      <c r="L141" s="35">
        <v>260</v>
      </c>
      <c r="M141" s="35"/>
      <c r="N141" s="35"/>
      <c r="AB141" s="13" t="s">
        <v>545</v>
      </c>
      <c r="AC141" s="13" t="s">
        <v>850</v>
      </c>
    </row>
    <row r="142" spans="1:29" ht="12" customHeight="1" x14ac:dyDescent="0.2">
      <c r="A142" s="32" t="s">
        <v>320</v>
      </c>
      <c r="B142" s="32" t="s">
        <v>60</v>
      </c>
      <c r="C142" s="34" t="s">
        <v>15</v>
      </c>
      <c r="D142" s="34" t="s">
        <v>12</v>
      </c>
      <c r="E142" s="27" t="str">
        <f t="shared" si="2"/>
        <v>Chateau Haut-Bailly Cru Classe, Pessac-Leognan - In Bond</v>
      </c>
      <c r="F142" s="32" t="s">
        <v>13</v>
      </c>
      <c r="G142" s="33">
        <v>12</v>
      </c>
      <c r="H142" s="34" t="s">
        <v>104</v>
      </c>
      <c r="I142" s="34" t="s">
        <v>40</v>
      </c>
      <c r="J142" s="32" t="s">
        <v>30</v>
      </c>
      <c r="K142" s="35">
        <v>400</v>
      </c>
      <c r="L142" s="35">
        <v>500</v>
      </c>
      <c r="M142" s="35"/>
      <c r="N142" s="35"/>
      <c r="AB142" s="13" t="s">
        <v>546</v>
      </c>
      <c r="AC142" s="13" t="s">
        <v>851</v>
      </c>
    </row>
    <row r="143" spans="1:29" ht="12" customHeight="1" x14ac:dyDescent="0.2">
      <c r="A143" s="32" t="s">
        <v>321</v>
      </c>
      <c r="B143" s="32" t="s">
        <v>60</v>
      </c>
      <c r="C143" s="34" t="s">
        <v>15</v>
      </c>
      <c r="D143" s="34" t="s">
        <v>12</v>
      </c>
      <c r="E143" s="27" t="str">
        <f t="shared" si="2"/>
        <v>Domaine de Chevalier, Rouge Cru Classe, Pessac-Leognan - In Bond</v>
      </c>
      <c r="F143" s="32" t="s">
        <v>13</v>
      </c>
      <c r="G143" s="33">
        <v>12</v>
      </c>
      <c r="H143" s="34" t="s">
        <v>104</v>
      </c>
      <c r="I143" s="34" t="s">
        <v>40</v>
      </c>
      <c r="J143" s="32" t="s">
        <v>30</v>
      </c>
      <c r="K143" s="35">
        <v>400</v>
      </c>
      <c r="L143" s="35">
        <v>460</v>
      </c>
      <c r="M143" s="35"/>
      <c r="N143" s="35"/>
      <c r="AB143" s="13" t="s">
        <v>138</v>
      </c>
      <c r="AC143" s="13" t="s">
        <v>852</v>
      </c>
    </row>
    <row r="144" spans="1:29" ht="12" customHeight="1" x14ac:dyDescent="0.2">
      <c r="A144" s="32" t="s">
        <v>322</v>
      </c>
      <c r="B144" s="32" t="s">
        <v>60</v>
      </c>
      <c r="C144" s="34" t="s">
        <v>15</v>
      </c>
      <c r="D144" s="34" t="s">
        <v>12</v>
      </c>
      <c r="E144" s="27" t="str">
        <f t="shared" si="2"/>
        <v>Chateau du Moulin Rouge, Haut-Medoc - In Bond</v>
      </c>
      <c r="F144" s="32" t="s">
        <v>13</v>
      </c>
      <c r="G144" s="33">
        <v>12</v>
      </c>
      <c r="H144" s="34" t="s">
        <v>104</v>
      </c>
      <c r="I144" s="34" t="s">
        <v>29</v>
      </c>
      <c r="J144" s="32" t="s">
        <v>30</v>
      </c>
      <c r="K144" s="35">
        <v>100</v>
      </c>
      <c r="L144" s="35">
        <v>140</v>
      </c>
      <c r="M144" s="34" t="s">
        <v>37</v>
      </c>
      <c r="N144" s="35"/>
      <c r="AB144" s="13" t="s">
        <v>547</v>
      </c>
      <c r="AC144" s="13" t="s">
        <v>853</v>
      </c>
    </row>
    <row r="145" spans="1:29" ht="12" customHeight="1" x14ac:dyDescent="0.2">
      <c r="A145" s="32" t="s">
        <v>323</v>
      </c>
      <c r="B145" s="32" t="s">
        <v>60</v>
      </c>
      <c r="C145" s="34" t="s">
        <v>15</v>
      </c>
      <c r="D145" s="34" t="s">
        <v>12</v>
      </c>
      <c r="E145" s="27" t="str">
        <f t="shared" si="2"/>
        <v>Chateau du Moulin Rouge, Haut-Medoc - In Bond</v>
      </c>
      <c r="F145" s="32" t="s">
        <v>13</v>
      </c>
      <c r="G145" s="33">
        <v>12</v>
      </c>
      <c r="H145" s="34" t="s">
        <v>104</v>
      </c>
      <c r="I145" s="34" t="s">
        <v>29</v>
      </c>
      <c r="J145" s="32" t="s">
        <v>30</v>
      </c>
      <c r="K145" s="35">
        <v>100</v>
      </c>
      <c r="L145" s="35">
        <v>140</v>
      </c>
      <c r="M145" s="34" t="s">
        <v>37</v>
      </c>
      <c r="N145" s="35"/>
      <c r="AB145" s="13" t="s">
        <v>547</v>
      </c>
      <c r="AC145" s="13" t="s">
        <v>854</v>
      </c>
    </row>
    <row r="146" spans="1:29" ht="12" customHeight="1" x14ac:dyDescent="0.2">
      <c r="A146" s="32" t="s">
        <v>324</v>
      </c>
      <c r="B146" s="32" t="s">
        <v>60</v>
      </c>
      <c r="C146" s="34" t="s">
        <v>15</v>
      </c>
      <c r="D146" s="34" t="s">
        <v>12</v>
      </c>
      <c r="E146" s="27" t="str">
        <f t="shared" si="2"/>
        <v>Chateau Tour St Bonnet, Medoc - In Bond</v>
      </c>
      <c r="F146" s="32" t="s">
        <v>13</v>
      </c>
      <c r="G146" s="33">
        <v>12</v>
      </c>
      <c r="H146" s="34" t="s">
        <v>104</v>
      </c>
      <c r="I146" s="34" t="s">
        <v>29</v>
      </c>
      <c r="J146" s="32" t="s">
        <v>30</v>
      </c>
      <c r="K146" s="35">
        <v>90</v>
      </c>
      <c r="L146" s="35">
        <v>120</v>
      </c>
      <c r="M146" s="35"/>
      <c r="N146" s="35"/>
      <c r="AB146" s="13" t="s">
        <v>139</v>
      </c>
      <c r="AC146" s="13" t="s">
        <v>855</v>
      </c>
    </row>
    <row r="147" spans="1:29" ht="12" customHeight="1" x14ac:dyDescent="0.2">
      <c r="A147" s="32" t="s">
        <v>325</v>
      </c>
      <c r="B147" s="32" t="s">
        <v>60</v>
      </c>
      <c r="C147" s="34" t="s">
        <v>15</v>
      </c>
      <c r="D147" s="34" t="s">
        <v>12</v>
      </c>
      <c r="E147" s="27" t="str">
        <f t="shared" si="2"/>
        <v>Chateau Fombrauge Grand Cru Classe, Saint-Emilion Grand Cru - In Bond</v>
      </c>
      <c r="F147" s="32" t="s">
        <v>13</v>
      </c>
      <c r="G147" s="33">
        <v>12</v>
      </c>
      <c r="H147" s="34" t="s">
        <v>104</v>
      </c>
      <c r="I147" s="34" t="s">
        <v>40</v>
      </c>
      <c r="J147" s="32" t="s">
        <v>30</v>
      </c>
      <c r="K147" s="35">
        <v>160</v>
      </c>
      <c r="L147" s="35">
        <v>200</v>
      </c>
      <c r="M147" s="34" t="s">
        <v>37</v>
      </c>
      <c r="N147" s="35"/>
      <c r="AB147" s="13" t="s">
        <v>548</v>
      </c>
      <c r="AC147" s="13" t="s">
        <v>856</v>
      </c>
    </row>
    <row r="148" spans="1:29" ht="12" customHeight="1" x14ac:dyDescent="0.2">
      <c r="A148" s="32" t="s">
        <v>326</v>
      </c>
      <c r="B148" s="32" t="s">
        <v>60</v>
      </c>
      <c r="C148" s="34" t="s">
        <v>15</v>
      </c>
      <c r="D148" s="34" t="s">
        <v>12</v>
      </c>
      <c r="E148" s="27" t="str">
        <f t="shared" si="2"/>
        <v>Chateau Fombrauge Grand Cru Classe, Saint-Emilion Grand Cru (Halves) - In Bond</v>
      </c>
      <c r="F148" s="32" t="s">
        <v>43</v>
      </c>
      <c r="G148" s="33">
        <v>24</v>
      </c>
      <c r="H148" s="34" t="s">
        <v>104</v>
      </c>
      <c r="I148" s="34" t="s">
        <v>40</v>
      </c>
      <c r="J148" s="32" t="s">
        <v>30</v>
      </c>
      <c r="K148" s="35">
        <v>160</v>
      </c>
      <c r="L148" s="35">
        <v>200</v>
      </c>
      <c r="M148" s="34" t="s">
        <v>670</v>
      </c>
      <c r="N148" s="35"/>
      <c r="AB148" s="13" t="s">
        <v>549</v>
      </c>
      <c r="AC148" s="13" t="s">
        <v>857</v>
      </c>
    </row>
    <row r="149" spans="1:29" ht="12" customHeight="1" x14ac:dyDescent="0.2">
      <c r="A149" s="32" t="s">
        <v>327</v>
      </c>
      <c r="B149" s="32" t="s">
        <v>61</v>
      </c>
      <c r="C149" s="34" t="s">
        <v>15</v>
      </c>
      <c r="D149" s="34" t="s">
        <v>12</v>
      </c>
      <c r="E149" s="27" t="str">
        <f t="shared" si="2"/>
        <v>Chateau d'Issan 3eme Cru Classe, Margaux - In Bond</v>
      </c>
      <c r="F149" s="32" t="s">
        <v>13</v>
      </c>
      <c r="G149" s="33">
        <v>12</v>
      </c>
      <c r="H149" s="34" t="s">
        <v>104</v>
      </c>
      <c r="I149" s="34" t="s">
        <v>40</v>
      </c>
      <c r="J149" s="32" t="s">
        <v>30</v>
      </c>
      <c r="K149" s="35">
        <v>260</v>
      </c>
      <c r="L149" s="35">
        <v>300</v>
      </c>
      <c r="M149" s="34" t="s">
        <v>37</v>
      </c>
      <c r="N149" s="35"/>
      <c r="AB149" s="13" t="s">
        <v>550</v>
      </c>
      <c r="AC149" s="13" t="s">
        <v>858</v>
      </c>
    </row>
    <row r="150" spans="1:29" ht="12" customHeight="1" x14ac:dyDescent="0.2">
      <c r="A150" s="32" t="s">
        <v>328</v>
      </c>
      <c r="B150" s="32" t="s">
        <v>61</v>
      </c>
      <c r="C150" s="34" t="s">
        <v>15</v>
      </c>
      <c r="D150" s="34" t="s">
        <v>12</v>
      </c>
      <c r="E150" s="27" t="str">
        <f t="shared" si="2"/>
        <v>Chateau Talbot 4eme Cru Classe, Saint-Julien - In Bond</v>
      </c>
      <c r="F150" s="32" t="s">
        <v>13</v>
      </c>
      <c r="G150" s="33">
        <v>12</v>
      </c>
      <c r="H150" s="34" t="s">
        <v>104</v>
      </c>
      <c r="I150" s="34" t="s">
        <v>40</v>
      </c>
      <c r="J150" s="32" t="s">
        <v>30</v>
      </c>
      <c r="K150" s="35">
        <v>300</v>
      </c>
      <c r="L150" s="35">
        <v>340</v>
      </c>
      <c r="M150" s="34" t="s">
        <v>37</v>
      </c>
      <c r="N150" s="35"/>
      <c r="AB150" s="13" t="s">
        <v>551</v>
      </c>
      <c r="AC150" s="13" t="s">
        <v>859</v>
      </c>
    </row>
    <row r="151" spans="1:29" ht="12" customHeight="1" x14ac:dyDescent="0.2">
      <c r="A151" s="32" t="s">
        <v>329</v>
      </c>
      <c r="B151" s="32" t="s">
        <v>61</v>
      </c>
      <c r="C151" s="34" t="s">
        <v>15</v>
      </c>
      <c r="D151" s="34" t="s">
        <v>12</v>
      </c>
      <c r="E151" s="27" t="str">
        <f t="shared" si="2"/>
        <v>Chateau du Tertre 5eme Cru Classe, Margaux - In Bond</v>
      </c>
      <c r="F151" s="32" t="s">
        <v>13</v>
      </c>
      <c r="G151" s="33">
        <v>12</v>
      </c>
      <c r="H151" s="34" t="s">
        <v>104</v>
      </c>
      <c r="I151" s="34" t="s">
        <v>40</v>
      </c>
      <c r="J151" s="32" t="s">
        <v>30</v>
      </c>
      <c r="K151" s="35">
        <v>220</v>
      </c>
      <c r="L151" s="35">
        <v>260</v>
      </c>
      <c r="M151" s="34" t="s">
        <v>37</v>
      </c>
      <c r="N151" s="35"/>
      <c r="AB151" s="13" t="s">
        <v>545</v>
      </c>
      <c r="AC151" s="13" t="s">
        <v>860</v>
      </c>
    </row>
    <row r="152" spans="1:29" ht="12" customHeight="1" x14ac:dyDescent="0.2">
      <c r="A152" s="32" t="s">
        <v>330</v>
      </c>
      <c r="B152" s="32" t="s">
        <v>61</v>
      </c>
      <c r="C152" s="34" t="s">
        <v>15</v>
      </c>
      <c r="D152" s="34" t="s">
        <v>12</v>
      </c>
      <c r="E152" s="27" t="str">
        <f t="shared" si="2"/>
        <v>Chateau Quintus, Saint-Emilion Grand Cru - In Bond</v>
      </c>
      <c r="F152" s="32" t="s">
        <v>13</v>
      </c>
      <c r="G152" s="33">
        <v>6</v>
      </c>
      <c r="H152" s="34" t="s">
        <v>104</v>
      </c>
      <c r="I152" s="34" t="s">
        <v>40</v>
      </c>
      <c r="J152" s="32" t="s">
        <v>30</v>
      </c>
      <c r="K152" s="35">
        <v>130</v>
      </c>
      <c r="L152" s="35">
        <v>160</v>
      </c>
      <c r="M152" s="35"/>
      <c r="N152" s="35"/>
      <c r="AB152" s="13" t="s">
        <v>552</v>
      </c>
      <c r="AC152" s="13" t="s">
        <v>861</v>
      </c>
    </row>
    <row r="153" spans="1:29" ht="12" customHeight="1" x14ac:dyDescent="0.2">
      <c r="A153" s="32" t="s">
        <v>331</v>
      </c>
      <c r="B153" s="32" t="s">
        <v>62</v>
      </c>
      <c r="C153" s="34" t="s">
        <v>15</v>
      </c>
      <c r="D153" s="34" t="s">
        <v>12</v>
      </c>
      <c r="E153" s="27" t="str">
        <f t="shared" si="2"/>
        <v>Chateau Meyney, Saint-Estephe - In Bond</v>
      </c>
      <c r="F153" s="32" t="s">
        <v>13</v>
      </c>
      <c r="G153" s="33">
        <v>12</v>
      </c>
      <c r="H153" s="34" t="s">
        <v>104</v>
      </c>
      <c r="I153" s="34" t="s">
        <v>40</v>
      </c>
      <c r="J153" s="32" t="s">
        <v>30</v>
      </c>
      <c r="K153" s="35">
        <v>150</v>
      </c>
      <c r="L153" s="35">
        <v>200</v>
      </c>
      <c r="M153" s="34" t="s">
        <v>37</v>
      </c>
      <c r="N153" s="35"/>
      <c r="AB153" s="13" t="s">
        <v>83</v>
      </c>
      <c r="AC153" s="13" t="s">
        <v>862</v>
      </c>
    </row>
    <row r="154" spans="1:29" ht="12" customHeight="1" x14ac:dyDescent="0.2">
      <c r="A154" s="32" t="s">
        <v>332</v>
      </c>
      <c r="B154" s="32" t="s">
        <v>62</v>
      </c>
      <c r="C154" s="34" t="s">
        <v>15</v>
      </c>
      <c r="D154" s="34" t="s">
        <v>12</v>
      </c>
      <c r="E154" s="27" t="str">
        <f t="shared" si="2"/>
        <v>Chateau Meyney, Saint-Estephe - In Bond</v>
      </c>
      <c r="F154" s="32" t="s">
        <v>13</v>
      </c>
      <c r="G154" s="33">
        <v>12</v>
      </c>
      <c r="H154" s="34" t="s">
        <v>104</v>
      </c>
      <c r="I154" s="34" t="s">
        <v>40</v>
      </c>
      <c r="J154" s="32" t="s">
        <v>30</v>
      </c>
      <c r="K154" s="35">
        <v>150</v>
      </c>
      <c r="L154" s="35">
        <v>200</v>
      </c>
      <c r="M154" s="34" t="s">
        <v>37</v>
      </c>
      <c r="N154" s="35"/>
      <c r="AB154" s="13" t="s">
        <v>83</v>
      </c>
      <c r="AC154" s="13" t="s">
        <v>863</v>
      </c>
    </row>
    <row r="155" spans="1:29" ht="12" customHeight="1" x14ac:dyDescent="0.2">
      <c r="A155" s="32" t="s">
        <v>333</v>
      </c>
      <c r="B155" s="32"/>
      <c r="C155" s="34" t="s">
        <v>15</v>
      </c>
      <c r="D155" s="34" t="s">
        <v>12</v>
      </c>
      <c r="E155" s="27" t="str">
        <f t="shared" si="2"/>
        <v>1970/1988 Mixed Trio of Second Growth Bordeaux</v>
      </c>
      <c r="F155" s="32" t="s">
        <v>13</v>
      </c>
      <c r="G155" s="33">
        <v>3</v>
      </c>
      <c r="H155" s="34" t="s">
        <v>104</v>
      </c>
      <c r="I155" s="34" t="s">
        <v>33</v>
      </c>
      <c r="J155" s="32" t="s">
        <v>34</v>
      </c>
      <c r="K155" s="35">
        <v>100</v>
      </c>
      <c r="L155" s="35">
        <v>200</v>
      </c>
      <c r="M155" s="36" t="s">
        <v>1009</v>
      </c>
      <c r="N155" s="34" t="s">
        <v>105</v>
      </c>
      <c r="AB155" s="13" t="s">
        <v>553</v>
      </c>
      <c r="AC155" s="13" t="s">
        <v>864</v>
      </c>
    </row>
    <row r="156" spans="1:29" ht="12" customHeight="1" x14ac:dyDescent="0.2">
      <c r="A156" s="32" t="s">
        <v>334</v>
      </c>
      <c r="B156" s="32" t="s">
        <v>107</v>
      </c>
      <c r="C156" s="34" t="s">
        <v>15</v>
      </c>
      <c r="D156" s="34" t="s">
        <v>12</v>
      </c>
      <c r="E156" s="27" t="str">
        <f t="shared" si="2"/>
        <v>Mixed Lot of Chateau Mouton Rothschild and Chateau Palmer</v>
      </c>
      <c r="F156" s="32" t="s">
        <v>13</v>
      </c>
      <c r="G156" s="33">
        <v>3</v>
      </c>
      <c r="H156" s="34" t="s">
        <v>104</v>
      </c>
      <c r="I156" s="34" t="s">
        <v>33</v>
      </c>
      <c r="J156" s="32" t="s">
        <v>34</v>
      </c>
      <c r="K156" s="35">
        <v>200</v>
      </c>
      <c r="L156" s="35">
        <v>300</v>
      </c>
      <c r="M156" s="36" t="s">
        <v>671</v>
      </c>
      <c r="N156" s="34" t="s">
        <v>105</v>
      </c>
      <c r="AB156" s="13" t="s">
        <v>554</v>
      </c>
      <c r="AC156" s="13" t="s">
        <v>865</v>
      </c>
    </row>
    <row r="157" spans="1:29" ht="12" customHeight="1" x14ac:dyDescent="0.2">
      <c r="A157" s="32" t="s">
        <v>335</v>
      </c>
      <c r="B157" s="32"/>
      <c r="C157" s="34" t="s">
        <v>15</v>
      </c>
      <c r="D157" s="34" t="s">
        <v>12</v>
      </c>
      <c r="E157" s="27" t="str">
        <f t="shared" si="2"/>
        <v>1992/2009 Mixed Lot of Fine Bordeaux</v>
      </c>
      <c r="F157" s="32" t="s">
        <v>13</v>
      </c>
      <c r="G157" s="33">
        <v>1</v>
      </c>
      <c r="H157" s="34" t="s">
        <v>104</v>
      </c>
      <c r="I157" s="34" t="s">
        <v>33</v>
      </c>
      <c r="J157" s="32" t="s">
        <v>34</v>
      </c>
      <c r="K157" s="35">
        <v>400</v>
      </c>
      <c r="L157" s="35">
        <v>550</v>
      </c>
      <c r="M157" s="36" t="s">
        <v>672</v>
      </c>
      <c r="N157" s="34" t="s">
        <v>105</v>
      </c>
      <c r="AB157" s="13" t="s">
        <v>555</v>
      </c>
      <c r="AC157" s="13" t="s">
        <v>866</v>
      </c>
    </row>
    <row r="158" spans="1:29" ht="12" customHeight="1" x14ac:dyDescent="0.2">
      <c r="A158" s="32" t="s">
        <v>336</v>
      </c>
      <c r="B158" s="32"/>
      <c r="C158" s="34" t="s">
        <v>15</v>
      </c>
      <c r="D158" s="34" t="s">
        <v>12</v>
      </c>
      <c r="E158" s="27" t="str">
        <f t="shared" si="2"/>
        <v>1995/1998 Chateau Pichon Baron 2eme Cru Classe, Pauillac</v>
      </c>
      <c r="F158" s="32" t="s">
        <v>13</v>
      </c>
      <c r="G158" s="33">
        <v>5</v>
      </c>
      <c r="H158" s="34" t="s">
        <v>104</v>
      </c>
      <c r="I158" s="34" t="s">
        <v>33</v>
      </c>
      <c r="J158" s="32" t="s">
        <v>34</v>
      </c>
      <c r="K158" s="35">
        <v>160</v>
      </c>
      <c r="L158" s="35">
        <v>240</v>
      </c>
      <c r="M158" s="36" t="s">
        <v>673</v>
      </c>
      <c r="N158" s="34" t="s">
        <v>105</v>
      </c>
      <c r="AB158" s="13" t="s">
        <v>556</v>
      </c>
      <c r="AC158" s="13" t="s">
        <v>867</v>
      </c>
    </row>
    <row r="159" spans="1:29" ht="12" customHeight="1" x14ac:dyDescent="0.2">
      <c r="A159" s="32" t="s">
        <v>337</v>
      </c>
      <c r="B159" s="33"/>
      <c r="C159" s="35"/>
      <c r="D159" s="35"/>
      <c r="E159" s="27" t="str">
        <f t="shared" si="2"/>
        <v>Lot Withdrawn</v>
      </c>
      <c r="F159" s="33"/>
      <c r="G159" s="33"/>
      <c r="H159" s="35"/>
      <c r="I159" s="35"/>
      <c r="J159" s="33"/>
      <c r="K159" s="35"/>
      <c r="L159" s="35"/>
      <c r="M159" s="35"/>
      <c r="N159" s="35"/>
      <c r="AB159" s="13" t="s">
        <v>557</v>
      </c>
      <c r="AC159" s="13" t="s">
        <v>868</v>
      </c>
    </row>
    <row r="160" spans="1:29" ht="12" customHeight="1" x14ac:dyDescent="0.2">
      <c r="A160" s="32" t="s">
        <v>338</v>
      </c>
      <c r="B160" s="32"/>
      <c r="C160" s="34" t="s">
        <v>15</v>
      </c>
      <c r="D160" s="34" t="s">
        <v>12</v>
      </c>
      <c r="E160" s="27" t="str">
        <f t="shared" si="2"/>
        <v>2014/2019 Mixed Lot of Bordeaux Second Wines</v>
      </c>
      <c r="F160" s="32" t="s">
        <v>13</v>
      </c>
      <c r="G160" s="33">
        <v>12</v>
      </c>
      <c r="H160" s="34" t="s">
        <v>104</v>
      </c>
      <c r="I160" s="34" t="s">
        <v>33</v>
      </c>
      <c r="J160" s="32" t="s">
        <v>34</v>
      </c>
      <c r="K160" s="35">
        <v>140</v>
      </c>
      <c r="L160" s="35">
        <v>180</v>
      </c>
      <c r="M160" s="36" t="s">
        <v>674</v>
      </c>
      <c r="N160" s="35"/>
      <c r="AB160" s="13" t="s">
        <v>558</v>
      </c>
      <c r="AC160" s="13" t="s">
        <v>869</v>
      </c>
    </row>
    <row r="161" spans="1:29" ht="12" customHeight="1" x14ac:dyDescent="0.2">
      <c r="A161" s="32" t="s">
        <v>339</v>
      </c>
      <c r="B161" s="32" t="s">
        <v>60</v>
      </c>
      <c r="C161" s="34" t="s">
        <v>15</v>
      </c>
      <c r="D161" s="34" t="s">
        <v>12</v>
      </c>
      <c r="E161" s="27" t="str">
        <f t="shared" si="2"/>
        <v>Mixed Lot of Left Bank Bordeaux</v>
      </c>
      <c r="F161" s="32" t="s">
        <v>13</v>
      </c>
      <c r="G161" s="33">
        <v>12</v>
      </c>
      <c r="H161" s="34" t="s">
        <v>104</v>
      </c>
      <c r="I161" s="34" t="s">
        <v>40</v>
      </c>
      <c r="J161" s="32" t="s">
        <v>34</v>
      </c>
      <c r="K161" s="35">
        <v>180</v>
      </c>
      <c r="L161" s="35">
        <v>240</v>
      </c>
      <c r="M161" s="36" t="s">
        <v>675</v>
      </c>
      <c r="N161" s="34" t="s">
        <v>643</v>
      </c>
      <c r="AB161" s="13" t="s">
        <v>559</v>
      </c>
      <c r="AC161" s="13" t="s">
        <v>870</v>
      </c>
    </row>
    <row r="162" spans="1:29" ht="12" customHeight="1" x14ac:dyDescent="0.2">
      <c r="A162" s="32" t="s">
        <v>340</v>
      </c>
      <c r="B162" s="32" t="s">
        <v>107</v>
      </c>
      <c r="C162" s="34" t="s">
        <v>48</v>
      </c>
      <c r="D162" s="34" t="s">
        <v>12</v>
      </c>
      <c r="E162" s="27" t="str">
        <f t="shared" si="2"/>
        <v>Chateau de la Tour, Clos de Vougeot Grand Cru</v>
      </c>
      <c r="F162" s="32" t="s">
        <v>13</v>
      </c>
      <c r="G162" s="33">
        <v>3</v>
      </c>
      <c r="H162" s="34" t="s">
        <v>104</v>
      </c>
      <c r="I162" s="34" t="s">
        <v>33</v>
      </c>
      <c r="J162" s="32" t="s">
        <v>34</v>
      </c>
      <c r="K162" s="35">
        <v>200</v>
      </c>
      <c r="L162" s="35">
        <v>300</v>
      </c>
      <c r="M162" s="34" t="s">
        <v>676</v>
      </c>
      <c r="N162" s="35"/>
      <c r="AB162" s="13" t="s">
        <v>560</v>
      </c>
      <c r="AC162" s="13" t="s">
        <v>871</v>
      </c>
    </row>
    <row r="163" spans="1:29" ht="12" customHeight="1" x14ac:dyDescent="0.2">
      <c r="A163" s="32" t="s">
        <v>341</v>
      </c>
      <c r="B163" s="32" t="s">
        <v>126</v>
      </c>
      <c r="C163" s="34" t="s">
        <v>48</v>
      </c>
      <c r="D163" s="34" t="s">
        <v>12</v>
      </c>
      <c r="E163" s="27" t="str">
        <f t="shared" si="2"/>
        <v>Bocquenet, Echezeaux Grand Cru</v>
      </c>
      <c r="F163" s="32" t="s">
        <v>13</v>
      </c>
      <c r="G163" s="33">
        <v>10</v>
      </c>
      <c r="H163" s="34" t="s">
        <v>104</v>
      </c>
      <c r="I163" s="34" t="s">
        <v>33</v>
      </c>
      <c r="J163" s="32" t="s">
        <v>34</v>
      </c>
      <c r="K163" s="35">
        <v>500</v>
      </c>
      <c r="L163" s="35">
        <v>700</v>
      </c>
      <c r="M163" s="34" t="s">
        <v>677</v>
      </c>
      <c r="N163" s="35"/>
      <c r="AB163" s="13" t="s">
        <v>561</v>
      </c>
      <c r="AC163" s="13" t="s">
        <v>872</v>
      </c>
    </row>
    <row r="164" spans="1:29" ht="12" customHeight="1" x14ac:dyDescent="0.2">
      <c r="A164" s="32" t="s">
        <v>342</v>
      </c>
      <c r="B164" s="32" t="s">
        <v>126</v>
      </c>
      <c r="C164" s="34" t="s">
        <v>48</v>
      </c>
      <c r="D164" s="34" t="s">
        <v>12</v>
      </c>
      <c r="E164" s="27" t="str">
        <f t="shared" si="2"/>
        <v>Bocquenet, Nuits-Saint-Georges, Aux Saints-Juliens</v>
      </c>
      <c r="F164" s="32" t="s">
        <v>13</v>
      </c>
      <c r="G164" s="33">
        <v>10</v>
      </c>
      <c r="H164" s="34" t="s">
        <v>104</v>
      </c>
      <c r="I164" s="34" t="s">
        <v>33</v>
      </c>
      <c r="J164" s="32" t="s">
        <v>34</v>
      </c>
      <c r="K164" s="35">
        <v>240</v>
      </c>
      <c r="L164" s="35">
        <v>340</v>
      </c>
      <c r="M164" s="34" t="s">
        <v>678</v>
      </c>
      <c r="N164" s="35"/>
      <c r="AB164" s="13" t="s">
        <v>562</v>
      </c>
      <c r="AC164" s="13" t="s">
        <v>873</v>
      </c>
    </row>
    <row r="165" spans="1:29" ht="12" customHeight="1" x14ac:dyDescent="0.2">
      <c r="A165" s="32" t="s">
        <v>343</v>
      </c>
      <c r="B165" s="32" t="s">
        <v>109</v>
      </c>
      <c r="C165" s="34" t="s">
        <v>48</v>
      </c>
      <c r="D165" s="34" t="s">
        <v>12</v>
      </c>
      <c r="E165" s="27" t="str">
        <f t="shared" si="2"/>
        <v>Bocquenet, Echezeaux Grand Cru</v>
      </c>
      <c r="F165" s="32" t="s">
        <v>13</v>
      </c>
      <c r="G165" s="33">
        <v>10</v>
      </c>
      <c r="H165" s="34" t="s">
        <v>104</v>
      </c>
      <c r="I165" s="34" t="s">
        <v>33</v>
      </c>
      <c r="J165" s="32" t="s">
        <v>34</v>
      </c>
      <c r="K165" s="35">
        <v>500</v>
      </c>
      <c r="L165" s="35">
        <v>700</v>
      </c>
      <c r="M165" s="34" t="s">
        <v>661</v>
      </c>
      <c r="N165" s="35"/>
      <c r="AB165" s="13" t="s">
        <v>561</v>
      </c>
      <c r="AC165" s="13" t="s">
        <v>874</v>
      </c>
    </row>
    <row r="166" spans="1:29" ht="12" customHeight="1" x14ac:dyDescent="0.2">
      <c r="A166" s="32" t="s">
        <v>344</v>
      </c>
      <c r="B166" s="32" t="s">
        <v>44</v>
      </c>
      <c r="C166" s="34" t="s">
        <v>48</v>
      </c>
      <c r="D166" s="34" t="s">
        <v>12</v>
      </c>
      <c r="E166" s="27" t="str">
        <f t="shared" si="2"/>
        <v>Jacques Cacheux, Vosne-Romanee, Les Chalandins</v>
      </c>
      <c r="F166" s="32" t="s">
        <v>13</v>
      </c>
      <c r="G166" s="33">
        <v>12</v>
      </c>
      <c r="H166" s="34" t="s">
        <v>104</v>
      </c>
      <c r="I166" s="34" t="s">
        <v>33</v>
      </c>
      <c r="J166" s="32" t="s">
        <v>34</v>
      </c>
      <c r="K166" s="35">
        <v>280</v>
      </c>
      <c r="L166" s="35">
        <v>380</v>
      </c>
      <c r="M166" s="35"/>
      <c r="N166" s="34" t="s">
        <v>77</v>
      </c>
      <c r="AB166" s="13" t="s">
        <v>563</v>
      </c>
      <c r="AC166" s="13" t="s">
        <v>875</v>
      </c>
    </row>
    <row r="167" spans="1:29" ht="12" customHeight="1" x14ac:dyDescent="0.2">
      <c r="A167" s="32" t="s">
        <v>345</v>
      </c>
      <c r="B167" s="32" t="s">
        <v>35</v>
      </c>
      <c r="C167" s="34" t="s">
        <v>48</v>
      </c>
      <c r="D167" s="34" t="s">
        <v>12</v>
      </c>
      <c r="E167" s="27" t="str">
        <f t="shared" si="2"/>
        <v>Robert Groffier, Gevrey-Chambertin Premier Cru - In Bond</v>
      </c>
      <c r="F167" s="32" t="s">
        <v>13</v>
      </c>
      <c r="G167" s="33">
        <v>12</v>
      </c>
      <c r="H167" s="34" t="s">
        <v>104</v>
      </c>
      <c r="I167" s="34" t="s">
        <v>29</v>
      </c>
      <c r="J167" s="32" t="s">
        <v>30</v>
      </c>
      <c r="K167" s="35">
        <v>400</v>
      </c>
      <c r="L167" s="35">
        <v>600</v>
      </c>
      <c r="M167" s="35"/>
      <c r="N167" s="34" t="s">
        <v>137</v>
      </c>
      <c r="AB167" s="13" t="s">
        <v>142</v>
      </c>
      <c r="AC167" s="13" t="s">
        <v>876</v>
      </c>
    </row>
    <row r="168" spans="1:29" ht="12" customHeight="1" x14ac:dyDescent="0.2">
      <c r="A168" s="32" t="s">
        <v>346</v>
      </c>
      <c r="B168" s="32" t="s">
        <v>35</v>
      </c>
      <c r="C168" s="34" t="s">
        <v>48</v>
      </c>
      <c r="D168" s="34" t="s">
        <v>12</v>
      </c>
      <c r="E168" s="27" t="str">
        <f t="shared" si="2"/>
        <v>Domaine Jean Grivot, Vosne-Romanee Premier Cru, Les Rouges - In Bond</v>
      </c>
      <c r="F168" s="32" t="s">
        <v>13</v>
      </c>
      <c r="G168" s="33">
        <v>6</v>
      </c>
      <c r="H168" s="34" t="s">
        <v>104</v>
      </c>
      <c r="I168" s="34" t="s">
        <v>29</v>
      </c>
      <c r="J168" s="32" t="s">
        <v>30</v>
      </c>
      <c r="K168" s="35">
        <v>320</v>
      </c>
      <c r="L168" s="35">
        <v>420</v>
      </c>
      <c r="M168" s="35"/>
      <c r="N168" s="35"/>
      <c r="AB168" s="13" t="s">
        <v>564</v>
      </c>
      <c r="AC168" s="13" t="s">
        <v>877</v>
      </c>
    </row>
    <row r="169" spans="1:29" ht="12" customHeight="1" x14ac:dyDescent="0.2">
      <c r="A169" s="32" t="s">
        <v>347</v>
      </c>
      <c r="B169" s="32" t="s">
        <v>47</v>
      </c>
      <c r="C169" s="34" t="s">
        <v>48</v>
      </c>
      <c r="D169" s="34" t="s">
        <v>12</v>
      </c>
      <c r="E169" s="27" t="str">
        <f t="shared" si="2"/>
        <v>Domaine Humbert Freres, Gevrey-Chambertin Premier Cru, Estournelles-Saint-Jacques - In Bond</v>
      </c>
      <c r="F169" s="32" t="s">
        <v>13</v>
      </c>
      <c r="G169" s="33">
        <v>12</v>
      </c>
      <c r="H169" s="34" t="s">
        <v>104</v>
      </c>
      <c r="I169" s="34" t="s">
        <v>29</v>
      </c>
      <c r="J169" s="32" t="s">
        <v>30</v>
      </c>
      <c r="K169" s="35">
        <v>400</v>
      </c>
      <c r="L169" s="35">
        <v>500</v>
      </c>
      <c r="M169" s="35"/>
      <c r="N169" s="35"/>
      <c r="AB169" s="13" t="s">
        <v>143</v>
      </c>
      <c r="AC169" s="13" t="s">
        <v>878</v>
      </c>
    </row>
    <row r="170" spans="1:29" ht="12" customHeight="1" x14ac:dyDescent="0.2">
      <c r="A170" s="32" t="s">
        <v>348</v>
      </c>
      <c r="B170" s="32" t="s">
        <v>47</v>
      </c>
      <c r="C170" s="34" t="s">
        <v>48</v>
      </c>
      <c r="D170" s="34" t="s">
        <v>12</v>
      </c>
      <c r="E170" s="27" t="str">
        <f t="shared" si="2"/>
        <v>Robert Groffier, Chambolle-Musigny Premier Cru, Les Sentiers - In Bond</v>
      </c>
      <c r="F170" s="32" t="s">
        <v>13</v>
      </c>
      <c r="G170" s="33">
        <v>12</v>
      </c>
      <c r="H170" s="34" t="s">
        <v>104</v>
      </c>
      <c r="I170" s="34" t="s">
        <v>29</v>
      </c>
      <c r="J170" s="32" t="s">
        <v>30</v>
      </c>
      <c r="K170" s="35">
        <v>1000</v>
      </c>
      <c r="L170" s="35">
        <v>1500</v>
      </c>
      <c r="M170" s="35"/>
      <c r="N170" s="34" t="s">
        <v>137</v>
      </c>
      <c r="AB170" s="13" t="s">
        <v>144</v>
      </c>
      <c r="AC170" s="13" t="s">
        <v>879</v>
      </c>
    </row>
    <row r="171" spans="1:29" ht="12" customHeight="1" x14ac:dyDescent="0.2">
      <c r="A171" s="32" t="s">
        <v>349</v>
      </c>
      <c r="B171" s="32" t="s">
        <v>47</v>
      </c>
      <c r="C171" s="34" t="s">
        <v>48</v>
      </c>
      <c r="D171" s="34" t="s">
        <v>12</v>
      </c>
      <c r="E171" s="27" t="str">
        <f t="shared" si="2"/>
        <v>Domaine Joseph Voillot, Volnay Premier Cru, Champans - In Bond</v>
      </c>
      <c r="F171" s="32" t="s">
        <v>13</v>
      </c>
      <c r="G171" s="33">
        <v>12</v>
      </c>
      <c r="H171" s="34" t="s">
        <v>104</v>
      </c>
      <c r="I171" s="34" t="s">
        <v>29</v>
      </c>
      <c r="J171" s="32" t="s">
        <v>30</v>
      </c>
      <c r="K171" s="35">
        <v>400</v>
      </c>
      <c r="L171" s="35">
        <v>600</v>
      </c>
      <c r="M171" s="35"/>
      <c r="N171" s="35"/>
      <c r="AB171" s="13" t="s">
        <v>565</v>
      </c>
      <c r="AC171" s="13" t="s">
        <v>880</v>
      </c>
    </row>
    <row r="172" spans="1:29" ht="12" customHeight="1" x14ac:dyDescent="0.2">
      <c r="A172" s="32" t="s">
        <v>350</v>
      </c>
      <c r="B172" s="32" t="s">
        <v>54</v>
      </c>
      <c r="C172" s="34" t="s">
        <v>48</v>
      </c>
      <c r="D172" s="34" t="s">
        <v>12</v>
      </c>
      <c r="E172" s="27" t="str">
        <f t="shared" si="2"/>
        <v>Robert Chevillon, Nuits-Saint-Georges Premier Cru, Les Cailles - In Bond</v>
      </c>
      <c r="F172" s="32" t="s">
        <v>13</v>
      </c>
      <c r="G172" s="33">
        <v>6</v>
      </c>
      <c r="H172" s="34" t="s">
        <v>104</v>
      </c>
      <c r="I172" s="35"/>
      <c r="J172" s="32" t="s">
        <v>30</v>
      </c>
      <c r="K172" s="35">
        <v>300</v>
      </c>
      <c r="L172" s="35">
        <v>400</v>
      </c>
      <c r="M172" s="35"/>
      <c r="N172" s="35"/>
      <c r="AB172" s="13" t="s">
        <v>566</v>
      </c>
      <c r="AC172" s="13" t="s">
        <v>881</v>
      </c>
    </row>
    <row r="173" spans="1:29" ht="12" customHeight="1" x14ac:dyDescent="0.2">
      <c r="A173" s="32" t="s">
        <v>351</v>
      </c>
      <c r="B173" s="32" t="s">
        <v>54</v>
      </c>
      <c r="C173" s="34" t="s">
        <v>48</v>
      </c>
      <c r="D173" s="34" t="s">
        <v>12</v>
      </c>
      <c r="E173" s="27" t="str">
        <f t="shared" si="2"/>
        <v>Domaine Faiveley, Nuits-Saint-Georges Premier Cru, Les Porrets-Saint-Georges</v>
      </c>
      <c r="F173" s="32" t="s">
        <v>13</v>
      </c>
      <c r="G173" s="33">
        <v>6</v>
      </c>
      <c r="H173" s="34" t="s">
        <v>104</v>
      </c>
      <c r="I173" s="34" t="s">
        <v>29</v>
      </c>
      <c r="J173" s="32" t="s">
        <v>34</v>
      </c>
      <c r="K173" s="35">
        <v>300</v>
      </c>
      <c r="L173" s="35">
        <v>400</v>
      </c>
      <c r="M173" s="35"/>
      <c r="N173" s="34" t="s">
        <v>77</v>
      </c>
      <c r="AB173" s="13" t="s">
        <v>84</v>
      </c>
      <c r="AC173" s="13" t="s">
        <v>882</v>
      </c>
    </row>
    <row r="174" spans="1:29" ht="12" customHeight="1" x14ac:dyDescent="0.2">
      <c r="A174" s="32" t="s">
        <v>352</v>
      </c>
      <c r="B174" s="32" t="s">
        <v>24</v>
      </c>
      <c r="C174" s="34" t="s">
        <v>48</v>
      </c>
      <c r="D174" s="34" t="s">
        <v>12</v>
      </c>
      <c r="E174" s="27" t="str">
        <f t="shared" si="2"/>
        <v>Domaine David Clark, Morey-Saint-Denis, Les Porroux - In Bond</v>
      </c>
      <c r="F174" s="32" t="s">
        <v>13</v>
      </c>
      <c r="G174" s="33">
        <v>6</v>
      </c>
      <c r="H174" s="34" t="s">
        <v>104</v>
      </c>
      <c r="I174" s="34" t="s">
        <v>29</v>
      </c>
      <c r="J174" s="32" t="s">
        <v>30</v>
      </c>
      <c r="K174" s="35">
        <v>220</v>
      </c>
      <c r="L174" s="35">
        <v>320</v>
      </c>
      <c r="M174" s="35"/>
      <c r="N174" s="34" t="s">
        <v>79</v>
      </c>
      <c r="AB174" s="13" t="s">
        <v>85</v>
      </c>
      <c r="AC174" s="13" t="s">
        <v>883</v>
      </c>
    </row>
    <row r="175" spans="1:29" ht="12" customHeight="1" x14ac:dyDescent="0.2">
      <c r="A175" s="32" t="s">
        <v>353</v>
      </c>
      <c r="B175" s="32" t="s">
        <v>25</v>
      </c>
      <c r="C175" s="34" t="s">
        <v>48</v>
      </c>
      <c r="D175" s="34" t="s">
        <v>12</v>
      </c>
      <c r="E175" s="27" t="str">
        <f t="shared" si="2"/>
        <v>Joseph Faiveley, Chambolle-Musigny Premier Cru, Les Charmes</v>
      </c>
      <c r="F175" s="32" t="s">
        <v>13</v>
      </c>
      <c r="G175" s="33">
        <v>5</v>
      </c>
      <c r="H175" s="34" t="s">
        <v>104</v>
      </c>
      <c r="I175" s="34" t="s">
        <v>29</v>
      </c>
      <c r="J175" s="32" t="s">
        <v>34</v>
      </c>
      <c r="K175" s="35">
        <v>160</v>
      </c>
      <c r="L175" s="35">
        <v>250</v>
      </c>
      <c r="M175" s="35"/>
      <c r="N175" s="34" t="s">
        <v>77</v>
      </c>
      <c r="AB175" s="13" t="s">
        <v>567</v>
      </c>
      <c r="AC175" s="13" t="s">
        <v>884</v>
      </c>
    </row>
    <row r="176" spans="1:29" ht="12" customHeight="1" x14ac:dyDescent="0.2">
      <c r="A176" s="32" t="s">
        <v>354</v>
      </c>
      <c r="B176" s="32" t="s">
        <v>56</v>
      </c>
      <c r="C176" s="34" t="s">
        <v>48</v>
      </c>
      <c r="D176" s="34" t="s">
        <v>12</v>
      </c>
      <c r="E176" s="27" t="str">
        <f t="shared" si="2"/>
        <v>Domaine Francois Bertheau, Chambolle-Musigny Premier Cru, Les Charmes - In Bond</v>
      </c>
      <c r="F176" s="32" t="s">
        <v>13</v>
      </c>
      <c r="G176" s="33">
        <v>6</v>
      </c>
      <c r="H176" s="34" t="s">
        <v>104</v>
      </c>
      <c r="I176" s="34" t="s">
        <v>29</v>
      </c>
      <c r="J176" s="32" t="s">
        <v>30</v>
      </c>
      <c r="K176" s="35">
        <v>280</v>
      </c>
      <c r="L176" s="35">
        <v>360</v>
      </c>
      <c r="M176" s="35"/>
      <c r="N176" s="34" t="s">
        <v>137</v>
      </c>
      <c r="AB176" s="13" t="s">
        <v>145</v>
      </c>
      <c r="AC176" s="13" t="s">
        <v>885</v>
      </c>
    </row>
    <row r="177" spans="1:29" ht="12" customHeight="1" x14ac:dyDescent="0.2">
      <c r="A177" s="32" t="s">
        <v>355</v>
      </c>
      <c r="B177" s="32" t="s">
        <v>23</v>
      </c>
      <c r="C177" s="34" t="s">
        <v>48</v>
      </c>
      <c r="D177" s="34" t="s">
        <v>12</v>
      </c>
      <c r="E177" s="27" t="str">
        <f t="shared" si="2"/>
        <v>Maison Roche de Bellene, Bourgogne, Pinot Noir Vieilles Vignes - In Bond</v>
      </c>
      <c r="F177" s="32" t="s">
        <v>13</v>
      </c>
      <c r="G177" s="33">
        <v>12</v>
      </c>
      <c r="H177" s="34" t="s">
        <v>104</v>
      </c>
      <c r="I177" s="34" t="s">
        <v>29</v>
      </c>
      <c r="J177" s="32" t="s">
        <v>30</v>
      </c>
      <c r="K177" s="35">
        <v>120</v>
      </c>
      <c r="L177" s="35">
        <v>160</v>
      </c>
      <c r="M177" s="34" t="s">
        <v>37</v>
      </c>
      <c r="N177" s="35"/>
      <c r="AB177" s="13" t="s">
        <v>65</v>
      </c>
      <c r="AC177" s="13" t="s">
        <v>886</v>
      </c>
    </row>
    <row r="178" spans="1:29" ht="12" customHeight="1" x14ac:dyDescent="0.2">
      <c r="A178" s="32" t="s">
        <v>356</v>
      </c>
      <c r="B178" s="32" t="s">
        <v>23</v>
      </c>
      <c r="C178" s="34" t="s">
        <v>48</v>
      </c>
      <c r="D178" s="34" t="s">
        <v>12</v>
      </c>
      <c r="E178" s="27" t="str">
        <f t="shared" si="2"/>
        <v>Maison Roche de Bellene, Bourgogne, Pinot Noir Vieilles Vignes - In Bond</v>
      </c>
      <c r="F178" s="32" t="s">
        <v>13</v>
      </c>
      <c r="G178" s="33">
        <v>12</v>
      </c>
      <c r="H178" s="34" t="s">
        <v>104</v>
      </c>
      <c r="I178" s="34" t="s">
        <v>29</v>
      </c>
      <c r="J178" s="32" t="s">
        <v>30</v>
      </c>
      <c r="K178" s="35">
        <v>120</v>
      </c>
      <c r="L178" s="35">
        <v>160</v>
      </c>
      <c r="M178" s="34" t="s">
        <v>37</v>
      </c>
      <c r="N178" s="35"/>
      <c r="AB178" s="13" t="s">
        <v>65</v>
      </c>
      <c r="AC178" s="13" t="s">
        <v>887</v>
      </c>
    </row>
    <row r="179" spans="1:29" ht="12" customHeight="1" x14ac:dyDescent="0.2">
      <c r="A179" s="32" t="s">
        <v>357</v>
      </c>
      <c r="B179" s="32" t="s">
        <v>59</v>
      </c>
      <c r="C179" s="34" t="s">
        <v>48</v>
      </c>
      <c r="D179" s="34" t="s">
        <v>12</v>
      </c>
      <c r="E179" s="27" t="str">
        <f t="shared" si="2"/>
        <v>Bruno Desaunay-Bissey, Vosne-Romanee Premier Cru, Les Beaux Monts Vieilles Vignes - In Bond</v>
      </c>
      <c r="F179" s="32" t="s">
        <v>13</v>
      </c>
      <c r="G179" s="33">
        <v>6</v>
      </c>
      <c r="H179" s="34" t="s">
        <v>104</v>
      </c>
      <c r="I179" s="34" t="s">
        <v>29</v>
      </c>
      <c r="J179" s="32" t="s">
        <v>30</v>
      </c>
      <c r="K179" s="35">
        <v>280</v>
      </c>
      <c r="L179" s="35">
        <v>360</v>
      </c>
      <c r="M179" s="35"/>
      <c r="N179" s="34" t="s">
        <v>137</v>
      </c>
      <c r="AB179" s="13" t="s">
        <v>146</v>
      </c>
      <c r="AC179" s="13" t="s">
        <v>888</v>
      </c>
    </row>
    <row r="180" spans="1:29" ht="12" customHeight="1" x14ac:dyDescent="0.2">
      <c r="A180" s="32" t="s">
        <v>358</v>
      </c>
      <c r="B180" s="32" t="s">
        <v>59</v>
      </c>
      <c r="C180" s="34" t="s">
        <v>48</v>
      </c>
      <c r="D180" s="34" t="s">
        <v>12</v>
      </c>
      <c r="E180" s="27" t="str">
        <f t="shared" si="2"/>
        <v>Bruno Desaunay-Bissey, Vosne-Romanee Premier Cru, Les Rouges Vieilles Vignes - In Bond</v>
      </c>
      <c r="F180" s="32" t="s">
        <v>13</v>
      </c>
      <c r="G180" s="33">
        <v>6</v>
      </c>
      <c r="H180" s="34" t="s">
        <v>104</v>
      </c>
      <c r="I180" s="34" t="s">
        <v>29</v>
      </c>
      <c r="J180" s="32" t="s">
        <v>30</v>
      </c>
      <c r="K180" s="35">
        <v>280</v>
      </c>
      <c r="L180" s="35">
        <v>340</v>
      </c>
      <c r="M180" s="35"/>
      <c r="N180" s="34" t="s">
        <v>137</v>
      </c>
      <c r="AB180" s="13" t="s">
        <v>147</v>
      </c>
      <c r="AC180" s="13" t="s">
        <v>889</v>
      </c>
    </row>
    <row r="181" spans="1:29" ht="12" customHeight="1" x14ac:dyDescent="0.2">
      <c r="A181" s="32" t="s">
        <v>359</v>
      </c>
      <c r="B181" s="32" t="s">
        <v>59</v>
      </c>
      <c r="C181" s="34" t="s">
        <v>48</v>
      </c>
      <c r="D181" s="34" t="s">
        <v>12</v>
      </c>
      <c r="E181" s="27" t="str">
        <f t="shared" si="2"/>
        <v>Edmond Cornu, Aloxe-Corton Premier Cru, Rouge (Magnums)</v>
      </c>
      <c r="F181" s="32" t="s">
        <v>32</v>
      </c>
      <c r="G181" s="33">
        <v>3</v>
      </c>
      <c r="H181" s="34" t="s">
        <v>104</v>
      </c>
      <c r="I181" s="34" t="s">
        <v>29</v>
      </c>
      <c r="J181" s="32" t="s">
        <v>34</v>
      </c>
      <c r="K181" s="35">
        <v>150</v>
      </c>
      <c r="L181" s="35">
        <v>220</v>
      </c>
      <c r="M181" s="35"/>
      <c r="N181" s="34" t="s">
        <v>643</v>
      </c>
      <c r="AB181" s="13" t="s">
        <v>568</v>
      </c>
      <c r="AC181" s="13" t="s">
        <v>890</v>
      </c>
    </row>
    <row r="182" spans="1:29" ht="12" customHeight="1" x14ac:dyDescent="0.2">
      <c r="A182" s="32" t="s">
        <v>360</v>
      </c>
      <c r="B182" s="32" t="s">
        <v>59</v>
      </c>
      <c r="C182" s="34" t="s">
        <v>48</v>
      </c>
      <c r="D182" s="34" t="s">
        <v>12</v>
      </c>
      <c r="E182" s="27" t="str">
        <f t="shared" si="2"/>
        <v>Domaine Jean-Marc Bouley, Volnay Premier Cru, Clos des Chenes - In Bond</v>
      </c>
      <c r="F182" s="32" t="s">
        <v>13</v>
      </c>
      <c r="G182" s="33">
        <v>6</v>
      </c>
      <c r="H182" s="34" t="s">
        <v>104</v>
      </c>
      <c r="I182" s="34" t="s">
        <v>29</v>
      </c>
      <c r="J182" s="32" t="s">
        <v>30</v>
      </c>
      <c r="K182" s="35">
        <v>300</v>
      </c>
      <c r="L182" s="35">
        <v>400</v>
      </c>
      <c r="M182" s="35"/>
      <c r="N182" s="35"/>
      <c r="AB182" s="13" t="s">
        <v>86</v>
      </c>
      <c r="AC182" s="13" t="s">
        <v>891</v>
      </c>
    </row>
    <row r="183" spans="1:29" ht="12" customHeight="1" x14ac:dyDescent="0.2">
      <c r="A183" s="32" t="s">
        <v>361</v>
      </c>
      <c r="B183" s="32" t="s">
        <v>60</v>
      </c>
      <c r="C183" s="34" t="s">
        <v>48</v>
      </c>
      <c r="D183" s="34" t="s">
        <v>12</v>
      </c>
      <c r="E183" s="27" t="str">
        <f t="shared" si="2"/>
        <v>Alain Hudelot-Noellat, Romanee-Saint-Vivant Grand Cru - In Bond</v>
      </c>
      <c r="F183" s="32" t="s">
        <v>13</v>
      </c>
      <c r="G183" s="33">
        <v>3</v>
      </c>
      <c r="H183" s="34" t="s">
        <v>104</v>
      </c>
      <c r="I183" s="34" t="s">
        <v>40</v>
      </c>
      <c r="J183" s="32" t="s">
        <v>30</v>
      </c>
      <c r="K183" s="35">
        <v>2000</v>
      </c>
      <c r="L183" s="35">
        <v>2400</v>
      </c>
      <c r="M183" s="35"/>
      <c r="N183" s="34" t="s">
        <v>137</v>
      </c>
      <c r="AB183" s="13" t="s">
        <v>148</v>
      </c>
      <c r="AC183" s="13" t="s">
        <v>892</v>
      </c>
    </row>
    <row r="184" spans="1:29" ht="12" customHeight="1" x14ac:dyDescent="0.2">
      <c r="A184" s="32" t="s">
        <v>362</v>
      </c>
      <c r="B184" s="32" t="s">
        <v>60</v>
      </c>
      <c r="C184" s="34" t="s">
        <v>48</v>
      </c>
      <c r="D184" s="34" t="s">
        <v>12</v>
      </c>
      <c r="E184" s="27" t="str">
        <f t="shared" si="2"/>
        <v>Sylvie Esmonin, Gevrey-Chambertin, Vieillles Vignes - In Bond</v>
      </c>
      <c r="F184" s="32" t="s">
        <v>13</v>
      </c>
      <c r="G184" s="33">
        <v>6</v>
      </c>
      <c r="H184" s="34" t="s">
        <v>104</v>
      </c>
      <c r="I184" s="34" t="s">
        <v>29</v>
      </c>
      <c r="J184" s="32" t="s">
        <v>30</v>
      </c>
      <c r="K184" s="35">
        <v>240</v>
      </c>
      <c r="L184" s="35">
        <v>320</v>
      </c>
      <c r="M184" s="35"/>
      <c r="N184" s="35"/>
      <c r="AB184" s="13" t="s">
        <v>88</v>
      </c>
      <c r="AC184" s="13" t="s">
        <v>893</v>
      </c>
    </row>
    <row r="185" spans="1:29" ht="12" customHeight="1" x14ac:dyDescent="0.2">
      <c r="A185" s="32" t="s">
        <v>363</v>
      </c>
      <c r="B185" s="32" t="s">
        <v>60</v>
      </c>
      <c r="C185" s="34" t="s">
        <v>48</v>
      </c>
      <c r="D185" s="34" t="s">
        <v>12</v>
      </c>
      <c r="E185" s="27" t="str">
        <f t="shared" si="2"/>
        <v>Tercet (Marc Soyard), Marsannay, Rouge - In Bond</v>
      </c>
      <c r="F185" s="32" t="s">
        <v>13</v>
      </c>
      <c r="G185" s="33">
        <v>6</v>
      </c>
      <c r="H185" s="34" t="s">
        <v>104</v>
      </c>
      <c r="I185" s="34" t="s">
        <v>33</v>
      </c>
      <c r="J185" s="32" t="s">
        <v>30</v>
      </c>
      <c r="K185" s="35">
        <v>140</v>
      </c>
      <c r="L185" s="35">
        <v>240</v>
      </c>
      <c r="M185" s="34" t="s">
        <v>90</v>
      </c>
      <c r="N185" s="34" t="s">
        <v>78</v>
      </c>
      <c r="AB185" s="13" t="s">
        <v>89</v>
      </c>
      <c r="AC185" s="13" t="s">
        <v>894</v>
      </c>
    </row>
    <row r="186" spans="1:29" ht="12" customHeight="1" x14ac:dyDescent="0.2">
      <c r="A186" s="32" t="s">
        <v>364</v>
      </c>
      <c r="B186" s="32" t="s">
        <v>60</v>
      </c>
      <c r="C186" s="34" t="s">
        <v>22</v>
      </c>
      <c r="D186" s="34" t="s">
        <v>12</v>
      </c>
      <c r="E186" s="27" t="str">
        <f t="shared" si="2"/>
        <v>Domaine Lafarge Vial, Fleurie - In Bond</v>
      </c>
      <c r="F186" s="32" t="s">
        <v>13</v>
      </c>
      <c r="G186" s="33">
        <v>12</v>
      </c>
      <c r="H186" s="34" t="s">
        <v>104</v>
      </c>
      <c r="I186" s="34" t="s">
        <v>29</v>
      </c>
      <c r="J186" s="32" t="s">
        <v>30</v>
      </c>
      <c r="K186" s="35">
        <v>140</v>
      </c>
      <c r="L186" s="35">
        <v>200</v>
      </c>
      <c r="M186" s="34" t="s">
        <v>37</v>
      </c>
      <c r="N186" s="35"/>
      <c r="AB186" s="13" t="s">
        <v>151</v>
      </c>
      <c r="AC186" s="13" t="s">
        <v>895</v>
      </c>
    </row>
    <row r="187" spans="1:29" ht="12" customHeight="1" x14ac:dyDescent="0.2">
      <c r="A187" s="32" t="s">
        <v>365</v>
      </c>
      <c r="B187" s="32" t="s">
        <v>61</v>
      </c>
      <c r="C187" s="34" t="s">
        <v>48</v>
      </c>
      <c r="D187" s="34" t="s">
        <v>12</v>
      </c>
      <c r="E187" s="27" t="str">
        <f t="shared" si="2"/>
        <v>Domaine Denis Mortet, Gevrey-Chambertin Premier Cru, Champeaux - In Bond</v>
      </c>
      <c r="F187" s="32" t="s">
        <v>13</v>
      </c>
      <c r="G187" s="33">
        <v>1</v>
      </c>
      <c r="H187" s="34" t="s">
        <v>104</v>
      </c>
      <c r="I187" s="34" t="s">
        <v>33</v>
      </c>
      <c r="J187" s="32" t="s">
        <v>30</v>
      </c>
      <c r="K187" s="35">
        <v>120</v>
      </c>
      <c r="L187" s="35">
        <v>180</v>
      </c>
      <c r="M187" s="35"/>
      <c r="N187" s="34" t="s">
        <v>78</v>
      </c>
      <c r="AB187" s="13" t="s">
        <v>91</v>
      </c>
      <c r="AC187" s="13" t="s">
        <v>896</v>
      </c>
    </row>
    <row r="188" spans="1:29" ht="12" customHeight="1" x14ac:dyDescent="0.2">
      <c r="A188" s="32" t="s">
        <v>366</v>
      </c>
      <c r="B188" s="32" t="s">
        <v>61</v>
      </c>
      <c r="C188" s="34" t="s">
        <v>48</v>
      </c>
      <c r="D188" s="34" t="s">
        <v>12</v>
      </c>
      <c r="E188" s="27" t="str">
        <f t="shared" si="2"/>
        <v>Domaine Arlaud, Morey-Saint-Denis Premier Cru, Les Millandes - In Bond</v>
      </c>
      <c r="F188" s="32" t="s">
        <v>13</v>
      </c>
      <c r="G188" s="33">
        <v>6</v>
      </c>
      <c r="H188" s="34" t="s">
        <v>104</v>
      </c>
      <c r="I188" s="34" t="s">
        <v>29</v>
      </c>
      <c r="J188" s="32" t="s">
        <v>30</v>
      </c>
      <c r="K188" s="35">
        <v>180</v>
      </c>
      <c r="L188" s="35">
        <v>240</v>
      </c>
      <c r="M188" s="35"/>
      <c r="N188" s="35"/>
      <c r="AB188" s="13" t="s">
        <v>92</v>
      </c>
      <c r="AC188" s="13" t="s">
        <v>897</v>
      </c>
    </row>
    <row r="189" spans="1:29" ht="12" customHeight="1" x14ac:dyDescent="0.2">
      <c r="A189" s="32" t="s">
        <v>367</v>
      </c>
      <c r="B189" s="32" t="s">
        <v>61</v>
      </c>
      <c r="C189" s="34" t="s">
        <v>48</v>
      </c>
      <c r="D189" s="34" t="s">
        <v>12</v>
      </c>
      <c r="E189" s="27" t="str">
        <f t="shared" si="2"/>
        <v>Domaine Jean-Marc Bouley, Beaune Premier Cru, Les Reversees Rouge - In Bond</v>
      </c>
      <c r="F189" s="32" t="s">
        <v>13</v>
      </c>
      <c r="G189" s="33">
        <v>5</v>
      </c>
      <c r="H189" s="34" t="s">
        <v>104</v>
      </c>
      <c r="I189" s="34" t="s">
        <v>33</v>
      </c>
      <c r="J189" s="32" t="s">
        <v>30</v>
      </c>
      <c r="K189" s="35">
        <v>130</v>
      </c>
      <c r="L189" s="35">
        <v>200</v>
      </c>
      <c r="M189" s="35"/>
      <c r="N189" s="34" t="s">
        <v>78</v>
      </c>
      <c r="AB189" s="13" t="s">
        <v>93</v>
      </c>
      <c r="AC189" s="13" t="s">
        <v>898</v>
      </c>
    </row>
    <row r="190" spans="1:29" ht="12" customHeight="1" x14ac:dyDescent="0.2">
      <c r="A190" s="32" t="s">
        <v>368</v>
      </c>
      <c r="B190" s="32" t="s">
        <v>61</v>
      </c>
      <c r="C190" s="34" t="s">
        <v>22</v>
      </c>
      <c r="D190" s="34" t="s">
        <v>12</v>
      </c>
      <c r="E190" s="27" t="str">
        <f t="shared" si="2"/>
        <v>Domaine Lafarge Vial, Fleurie - In Bond</v>
      </c>
      <c r="F190" s="32" t="s">
        <v>13</v>
      </c>
      <c r="G190" s="33">
        <v>12</v>
      </c>
      <c r="H190" s="34" t="s">
        <v>104</v>
      </c>
      <c r="I190" s="34" t="s">
        <v>29</v>
      </c>
      <c r="J190" s="32" t="s">
        <v>30</v>
      </c>
      <c r="K190" s="35">
        <v>140</v>
      </c>
      <c r="L190" s="35">
        <v>200</v>
      </c>
      <c r="M190" s="34" t="s">
        <v>37</v>
      </c>
      <c r="N190" s="35"/>
      <c r="AB190" s="13" t="s">
        <v>151</v>
      </c>
      <c r="AC190" s="13" t="s">
        <v>899</v>
      </c>
    </row>
    <row r="191" spans="1:29" ht="12" customHeight="1" x14ac:dyDescent="0.2">
      <c r="A191" s="32" t="s">
        <v>369</v>
      </c>
      <c r="B191" s="32" t="s">
        <v>61</v>
      </c>
      <c r="C191" s="34" t="s">
        <v>22</v>
      </c>
      <c r="D191" s="34" t="s">
        <v>12</v>
      </c>
      <c r="E191" s="27" t="str">
        <f t="shared" si="2"/>
        <v>Domaine Lafarge Vial, Fleurie - In Bond</v>
      </c>
      <c r="F191" s="32" t="s">
        <v>13</v>
      </c>
      <c r="G191" s="33">
        <v>12</v>
      </c>
      <c r="H191" s="34" t="s">
        <v>104</v>
      </c>
      <c r="I191" s="34" t="s">
        <v>29</v>
      </c>
      <c r="J191" s="32" t="s">
        <v>30</v>
      </c>
      <c r="K191" s="35">
        <v>140</v>
      </c>
      <c r="L191" s="35">
        <v>200</v>
      </c>
      <c r="M191" s="34" t="s">
        <v>37</v>
      </c>
      <c r="N191" s="35"/>
      <c r="AB191" s="13" t="s">
        <v>151</v>
      </c>
      <c r="AC191" s="13" t="s">
        <v>900</v>
      </c>
    </row>
    <row r="192" spans="1:29" ht="12" customHeight="1" x14ac:dyDescent="0.2">
      <c r="A192" s="32" t="s">
        <v>370</v>
      </c>
      <c r="B192" s="32" t="s">
        <v>61</v>
      </c>
      <c r="C192" s="34" t="s">
        <v>22</v>
      </c>
      <c r="D192" s="34" t="s">
        <v>12</v>
      </c>
      <c r="E192" s="27" t="str">
        <f t="shared" si="2"/>
        <v>Domaine Lafarge Vial, Fleurie, La Joie du Palais - In Bond</v>
      </c>
      <c r="F192" s="32" t="s">
        <v>13</v>
      </c>
      <c r="G192" s="33">
        <v>12</v>
      </c>
      <c r="H192" s="34" t="s">
        <v>104</v>
      </c>
      <c r="I192" s="34" t="s">
        <v>29</v>
      </c>
      <c r="J192" s="32" t="s">
        <v>30</v>
      </c>
      <c r="K192" s="35">
        <v>140</v>
      </c>
      <c r="L192" s="35">
        <v>200</v>
      </c>
      <c r="M192" s="34" t="s">
        <v>37</v>
      </c>
      <c r="N192" s="35"/>
      <c r="AB192" s="13" t="s">
        <v>152</v>
      </c>
      <c r="AC192" s="13" t="s">
        <v>901</v>
      </c>
    </row>
    <row r="193" spans="1:29" ht="12" customHeight="1" x14ac:dyDescent="0.2">
      <c r="A193" s="32" t="s">
        <v>371</v>
      </c>
      <c r="B193" s="32" t="s">
        <v>62</v>
      </c>
      <c r="C193" s="34" t="s">
        <v>48</v>
      </c>
      <c r="D193" s="34" t="s">
        <v>12</v>
      </c>
      <c r="E193" s="27" t="str">
        <f t="shared" si="2"/>
        <v>Domaine Francois Buffet, Volnay Premier Cru, Carelle sous la Chapelle - In Bond</v>
      </c>
      <c r="F193" s="32" t="s">
        <v>13</v>
      </c>
      <c r="G193" s="33">
        <v>5</v>
      </c>
      <c r="H193" s="34" t="s">
        <v>104</v>
      </c>
      <c r="I193" s="34" t="s">
        <v>29</v>
      </c>
      <c r="J193" s="32" t="s">
        <v>30</v>
      </c>
      <c r="K193" s="35">
        <v>160</v>
      </c>
      <c r="L193" s="35">
        <v>220</v>
      </c>
      <c r="M193" s="35"/>
      <c r="N193" s="34" t="s">
        <v>78</v>
      </c>
      <c r="AB193" s="13" t="s">
        <v>94</v>
      </c>
      <c r="AC193" s="13" t="s">
        <v>902</v>
      </c>
    </row>
    <row r="194" spans="1:29" ht="12" customHeight="1" x14ac:dyDescent="0.2">
      <c r="A194" s="32" t="s">
        <v>372</v>
      </c>
      <c r="B194" s="32" t="s">
        <v>62</v>
      </c>
      <c r="C194" s="34" t="s">
        <v>48</v>
      </c>
      <c r="D194" s="34" t="s">
        <v>12</v>
      </c>
      <c r="E194" s="27" t="str">
        <f t="shared" si="2"/>
        <v>Rene Bouvier, Gevrey-Chambertin, Racine du Temps Tres Vieilles Vignes - In Bond</v>
      </c>
      <c r="F194" s="32" t="s">
        <v>13</v>
      </c>
      <c r="G194" s="33">
        <v>6</v>
      </c>
      <c r="H194" s="34" t="s">
        <v>104</v>
      </c>
      <c r="I194" s="34" t="s">
        <v>29</v>
      </c>
      <c r="J194" s="32" t="s">
        <v>30</v>
      </c>
      <c r="K194" s="35">
        <v>200</v>
      </c>
      <c r="L194" s="35">
        <v>300</v>
      </c>
      <c r="M194" s="35"/>
      <c r="N194" s="35"/>
      <c r="AB194" s="13" t="s">
        <v>95</v>
      </c>
      <c r="AC194" s="13" t="s">
        <v>903</v>
      </c>
    </row>
    <row r="195" spans="1:29" ht="12" customHeight="1" x14ac:dyDescent="0.2">
      <c r="A195" s="32" t="s">
        <v>373</v>
      </c>
      <c r="B195" s="32" t="s">
        <v>66</v>
      </c>
      <c r="C195" s="34" t="s">
        <v>48</v>
      </c>
      <c r="D195" s="34" t="s">
        <v>12</v>
      </c>
      <c r="E195" s="27" t="str">
        <f t="shared" si="2"/>
        <v>Domaine Robert Chevillon, Nuits-Saint-Georges Premier Cru, Les Vaucrains - In Bond</v>
      </c>
      <c r="F195" s="32" t="s">
        <v>13</v>
      </c>
      <c r="G195" s="33">
        <v>6</v>
      </c>
      <c r="H195" s="34" t="s">
        <v>104</v>
      </c>
      <c r="I195" s="34" t="s">
        <v>29</v>
      </c>
      <c r="J195" s="32" t="s">
        <v>30</v>
      </c>
      <c r="K195" s="35">
        <v>360</v>
      </c>
      <c r="L195" s="35">
        <v>460</v>
      </c>
      <c r="M195" s="35"/>
      <c r="N195" s="35"/>
      <c r="AB195" s="13" t="s">
        <v>96</v>
      </c>
      <c r="AC195" s="13" t="s">
        <v>904</v>
      </c>
    </row>
    <row r="196" spans="1:29" ht="12" customHeight="1" x14ac:dyDescent="0.2">
      <c r="A196" s="32" t="s">
        <v>374</v>
      </c>
      <c r="B196" s="32"/>
      <c r="C196" s="34" t="s">
        <v>48</v>
      </c>
      <c r="D196" s="34" t="s">
        <v>12</v>
      </c>
      <c r="E196" s="27" t="str">
        <f t="shared" ref="E196:E259" si="3">HYPERLINK(AC196,AB196)</f>
        <v>1987/1997 Mixed Lot of Grand Cru Red Burgundy</v>
      </c>
      <c r="F196" s="32" t="s">
        <v>13</v>
      </c>
      <c r="G196" s="33">
        <v>9</v>
      </c>
      <c r="H196" s="34" t="s">
        <v>104</v>
      </c>
      <c r="I196" s="34" t="s">
        <v>33</v>
      </c>
      <c r="J196" s="32" t="s">
        <v>34</v>
      </c>
      <c r="K196" s="35">
        <v>1000</v>
      </c>
      <c r="L196" s="35">
        <v>1500</v>
      </c>
      <c r="M196" s="36" t="s">
        <v>679</v>
      </c>
      <c r="N196" s="35"/>
      <c r="AB196" s="13" t="s">
        <v>569</v>
      </c>
      <c r="AC196" s="13" t="s">
        <v>905</v>
      </c>
    </row>
    <row r="197" spans="1:29" ht="12" customHeight="1" x14ac:dyDescent="0.2">
      <c r="A197" s="32" t="s">
        <v>375</v>
      </c>
      <c r="B197" s="32"/>
      <c r="C197" s="34" t="s">
        <v>48</v>
      </c>
      <c r="D197" s="34" t="s">
        <v>12</v>
      </c>
      <c r="E197" s="27" t="str">
        <f t="shared" si="3"/>
        <v>1990/1997 Mixed Lot of Red Burgundy</v>
      </c>
      <c r="F197" s="32" t="s">
        <v>13</v>
      </c>
      <c r="G197" s="33">
        <v>9</v>
      </c>
      <c r="H197" s="34" t="s">
        <v>104</v>
      </c>
      <c r="I197" s="34" t="s">
        <v>33</v>
      </c>
      <c r="J197" s="32" t="s">
        <v>34</v>
      </c>
      <c r="K197" s="35">
        <v>300</v>
      </c>
      <c r="L197" s="35">
        <v>500</v>
      </c>
      <c r="M197" s="36" t="s">
        <v>680</v>
      </c>
      <c r="N197" s="35"/>
      <c r="AB197" s="13" t="s">
        <v>570</v>
      </c>
      <c r="AC197" s="13" t="s">
        <v>906</v>
      </c>
    </row>
    <row r="198" spans="1:29" ht="12" customHeight="1" x14ac:dyDescent="0.2">
      <c r="A198" s="32" t="s">
        <v>376</v>
      </c>
      <c r="B198" s="32" t="s">
        <v>126</v>
      </c>
      <c r="C198" s="34" t="s">
        <v>48</v>
      </c>
      <c r="D198" s="34" t="s">
        <v>12</v>
      </c>
      <c r="E198" s="27" t="str">
        <f t="shared" si="3"/>
        <v>A Mixed Trio of Vosne-Romanee</v>
      </c>
      <c r="F198" s="32" t="s">
        <v>13</v>
      </c>
      <c r="G198" s="33">
        <v>3</v>
      </c>
      <c r="H198" s="34" t="s">
        <v>104</v>
      </c>
      <c r="I198" s="34" t="s">
        <v>33</v>
      </c>
      <c r="J198" s="32" t="s">
        <v>34</v>
      </c>
      <c r="K198" s="35">
        <v>150</v>
      </c>
      <c r="L198" s="35">
        <v>250</v>
      </c>
      <c r="M198" s="36" t="s">
        <v>150</v>
      </c>
      <c r="N198" s="34" t="s">
        <v>141</v>
      </c>
      <c r="AB198" s="13" t="s">
        <v>149</v>
      </c>
      <c r="AC198" s="13" t="s">
        <v>907</v>
      </c>
    </row>
    <row r="199" spans="1:29" ht="12" customHeight="1" x14ac:dyDescent="0.2">
      <c r="A199" s="32" t="s">
        <v>377</v>
      </c>
      <c r="B199" s="32" t="s">
        <v>27</v>
      </c>
      <c r="C199" s="34" t="s">
        <v>48</v>
      </c>
      <c r="D199" s="34" t="s">
        <v>14</v>
      </c>
      <c r="E199" s="27" t="str">
        <f t="shared" si="3"/>
        <v>Jean-Claude Ramonet, Montrachet Grand Cru</v>
      </c>
      <c r="F199" s="32" t="s">
        <v>13</v>
      </c>
      <c r="G199" s="33">
        <v>1</v>
      </c>
      <c r="H199" s="34" t="s">
        <v>104</v>
      </c>
      <c r="I199" s="34" t="s">
        <v>33</v>
      </c>
      <c r="J199" s="32" t="s">
        <v>34</v>
      </c>
      <c r="K199" s="35">
        <v>1800</v>
      </c>
      <c r="L199" s="35">
        <v>2400</v>
      </c>
      <c r="M199" s="36" t="s">
        <v>681</v>
      </c>
      <c r="N199" s="35"/>
      <c r="AB199" s="13" t="s">
        <v>571</v>
      </c>
      <c r="AC199" s="13" t="s">
        <v>908</v>
      </c>
    </row>
    <row r="200" spans="1:29" ht="12" customHeight="1" x14ac:dyDescent="0.2">
      <c r="A200" s="32" t="s">
        <v>378</v>
      </c>
      <c r="B200" s="32" t="s">
        <v>25</v>
      </c>
      <c r="C200" s="34" t="s">
        <v>48</v>
      </c>
      <c r="D200" s="34" t="s">
        <v>14</v>
      </c>
      <c r="E200" s="27" t="str">
        <f t="shared" si="3"/>
        <v>Joseph Pascal, Puligny-Montrachet Premier Cru, Les Folatieres - In Bond</v>
      </c>
      <c r="F200" s="32" t="s">
        <v>13</v>
      </c>
      <c r="G200" s="33">
        <v>12</v>
      </c>
      <c r="H200" s="34" t="s">
        <v>104</v>
      </c>
      <c r="I200" s="34" t="s">
        <v>29</v>
      </c>
      <c r="J200" s="32" t="s">
        <v>30</v>
      </c>
      <c r="K200" s="35">
        <v>400</v>
      </c>
      <c r="L200" s="35">
        <v>560</v>
      </c>
      <c r="M200" s="36" t="s">
        <v>681</v>
      </c>
      <c r="N200" s="35"/>
      <c r="AB200" s="13" t="s">
        <v>572</v>
      </c>
      <c r="AC200" s="13" t="s">
        <v>909</v>
      </c>
    </row>
    <row r="201" spans="1:29" ht="12" customHeight="1" x14ac:dyDescent="0.2">
      <c r="A201" s="32" t="s">
        <v>379</v>
      </c>
      <c r="B201" s="32" t="s">
        <v>23</v>
      </c>
      <c r="C201" s="34" t="s">
        <v>48</v>
      </c>
      <c r="D201" s="34" t="s">
        <v>14</v>
      </c>
      <c r="E201" s="27" t="str">
        <f t="shared" si="3"/>
        <v>Pierre-Yves Colin-Morey, Puligny-Montrachet Premier Cru, Champ Gain and La Garenne</v>
      </c>
      <c r="F201" s="32" t="s">
        <v>13</v>
      </c>
      <c r="G201" s="33">
        <v>2</v>
      </c>
      <c r="H201" s="34" t="s">
        <v>104</v>
      </c>
      <c r="I201" s="34" t="s">
        <v>33</v>
      </c>
      <c r="J201" s="32" t="s">
        <v>34</v>
      </c>
      <c r="K201" s="35">
        <v>220</v>
      </c>
      <c r="L201" s="35">
        <v>320</v>
      </c>
      <c r="M201" s="36" t="s">
        <v>682</v>
      </c>
      <c r="N201" s="35"/>
      <c r="AB201" s="13" t="s">
        <v>573</v>
      </c>
      <c r="AC201" s="13" t="s">
        <v>910</v>
      </c>
    </row>
    <row r="202" spans="1:29" ht="12" customHeight="1" x14ac:dyDescent="0.2">
      <c r="A202" s="32" t="s">
        <v>380</v>
      </c>
      <c r="B202" s="32" t="s">
        <v>23</v>
      </c>
      <c r="C202" s="34" t="s">
        <v>48</v>
      </c>
      <c r="D202" s="34" t="s">
        <v>14</v>
      </c>
      <c r="E202" s="27" t="str">
        <f t="shared" si="3"/>
        <v>Pierre-Yves Colin-Morey, Chassagne-Montrachet Premier Cru, La Maltroie and Les Baudines</v>
      </c>
      <c r="F202" s="32" t="s">
        <v>13</v>
      </c>
      <c r="G202" s="33">
        <v>3</v>
      </c>
      <c r="H202" s="34" t="s">
        <v>104</v>
      </c>
      <c r="I202" s="34" t="s">
        <v>33</v>
      </c>
      <c r="J202" s="32" t="s">
        <v>34</v>
      </c>
      <c r="K202" s="35">
        <v>300</v>
      </c>
      <c r="L202" s="35">
        <v>400</v>
      </c>
      <c r="M202" s="36" t="s">
        <v>683</v>
      </c>
      <c r="N202" s="35"/>
      <c r="AB202" s="13" t="s">
        <v>574</v>
      </c>
      <c r="AC202" s="13" t="s">
        <v>911</v>
      </c>
    </row>
    <row r="203" spans="1:29" ht="12" customHeight="1" x14ac:dyDescent="0.2">
      <c r="A203" s="32" t="s">
        <v>381</v>
      </c>
      <c r="B203" s="32" t="s">
        <v>23</v>
      </c>
      <c r="C203" s="34" t="s">
        <v>48</v>
      </c>
      <c r="D203" s="34" t="s">
        <v>14</v>
      </c>
      <c r="E203" s="27" t="str">
        <f t="shared" si="3"/>
        <v>Domaine Dauvissat-Camus, Chablis - In Bond</v>
      </c>
      <c r="F203" s="32" t="s">
        <v>13</v>
      </c>
      <c r="G203" s="33">
        <v>12</v>
      </c>
      <c r="H203" s="34" t="s">
        <v>104</v>
      </c>
      <c r="I203" s="34" t="s">
        <v>29</v>
      </c>
      <c r="J203" s="32" t="s">
        <v>30</v>
      </c>
      <c r="K203" s="35">
        <v>420</v>
      </c>
      <c r="L203" s="35">
        <v>540</v>
      </c>
      <c r="M203" s="36" t="s">
        <v>681</v>
      </c>
      <c r="N203" s="35"/>
      <c r="AB203" s="13" t="s">
        <v>575</v>
      </c>
      <c r="AC203" s="13" t="s">
        <v>912</v>
      </c>
    </row>
    <row r="204" spans="1:29" ht="12" customHeight="1" x14ac:dyDescent="0.2">
      <c r="A204" s="32" t="s">
        <v>382</v>
      </c>
      <c r="B204" s="32" t="s">
        <v>46</v>
      </c>
      <c r="C204" s="34" t="s">
        <v>48</v>
      </c>
      <c r="D204" s="34" t="s">
        <v>14</v>
      </c>
      <c r="E204" s="27" t="str">
        <f t="shared" si="3"/>
        <v>Pierre-Yves Colin-Morey, Puligny-Montrachet Premier Cru, Champ Gain</v>
      </c>
      <c r="F204" s="32" t="s">
        <v>13</v>
      </c>
      <c r="G204" s="33">
        <v>6</v>
      </c>
      <c r="H204" s="34" t="s">
        <v>104</v>
      </c>
      <c r="I204" s="34" t="s">
        <v>29</v>
      </c>
      <c r="J204" s="32" t="s">
        <v>34</v>
      </c>
      <c r="K204" s="35">
        <v>700</v>
      </c>
      <c r="L204" s="35">
        <v>1000</v>
      </c>
      <c r="M204" s="36" t="s">
        <v>681</v>
      </c>
      <c r="N204" s="35"/>
      <c r="AB204" s="13" t="s">
        <v>576</v>
      </c>
      <c r="AC204" s="13" t="s">
        <v>913</v>
      </c>
    </row>
    <row r="205" spans="1:29" ht="12" customHeight="1" x14ac:dyDescent="0.2">
      <c r="A205" s="32" t="s">
        <v>383</v>
      </c>
      <c r="B205" s="32" t="s">
        <v>59</v>
      </c>
      <c r="C205" s="34" t="s">
        <v>48</v>
      </c>
      <c r="D205" s="34" t="s">
        <v>14</v>
      </c>
      <c r="E205" s="27" t="str">
        <f t="shared" si="3"/>
        <v>Pierre-Yves Colin-Morey, Puligny-Montrachet Premier Cru, Champ Gain</v>
      </c>
      <c r="F205" s="32" t="s">
        <v>13</v>
      </c>
      <c r="G205" s="33">
        <v>6</v>
      </c>
      <c r="H205" s="34" t="s">
        <v>104</v>
      </c>
      <c r="I205" s="34" t="s">
        <v>29</v>
      </c>
      <c r="J205" s="32" t="s">
        <v>34</v>
      </c>
      <c r="K205" s="35">
        <v>700</v>
      </c>
      <c r="L205" s="35">
        <v>1000</v>
      </c>
      <c r="M205" s="36" t="s">
        <v>684</v>
      </c>
      <c r="N205" s="35"/>
      <c r="AB205" s="13" t="s">
        <v>576</v>
      </c>
      <c r="AC205" s="13" t="s">
        <v>914</v>
      </c>
    </row>
    <row r="206" spans="1:29" ht="12" customHeight="1" x14ac:dyDescent="0.2">
      <c r="A206" s="32" t="s">
        <v>384</v>
      </c>
      <c r="B206" s="32" t="s">
        <v>59</v>
      </c>
      <c r="C206" s="34" t="s">
        <v>48</v>
      </c>
      <c r="D206" s="34" t="s">
        <v>14</v>
      </c>
      <c r="E206" s="27" t="str">
        <f t="shared" si="3"/>
        <v>Vincent Dancer, Chassagne-Montrachet Premier Cru, La Romanee</v>
      </c>
      <c r="F206" s="32" t="s">
        <v>13</v>
      </c>
      <c r="G206" s="33">
        <v>2</v>
      </c>
      <c r="H206" s="34" t="s">
        <v>104</v>
      </c>
      <c r="I206" s="34" t="s">
        <v>33</v>
      </c>
      <c r="J206" s="32" t="s">
        <v>34</v>
      </c>
      <c r="K206" s="35">
        <v>260</v>
      </c>
      <c r="L206" s="35">
        <v>340</v>
      </c>
      <c r="M206" s="36" t="s">
        <v>681</v>
      </c>
      <c r="N206" s="35"/>
      <c r="AB206" s="13" t="s">
        <v>577</v>
      </c>
      <c r="AC206" s="13" t="s">
        <v>915</v>
      </c>
    </row>
    <row r="207" spans="1:29" ht="12" customHeight="1" x14ac:dyDescent="0.2">
      <c r="A207" s="32" t="s">
        <v>385</v>
      </c>
      <c r="B207" s="32" t="s">
        <v>59</v>
      </c>
      <c r="C207" s="34" t="s">
        <v>48</v>
      </c>
      <c r="D207" s="34" t="s">
        <v>14</v>
      </c>
      <c r="E207" s="27" t="str">
        <f t="shared" si="3"/>
        <v>Vincent Dancer, Meursault, Les Grands Charrons</v>
      </c>
      <c r="F207" s="32" t="s">
        <v>13</v>
      </c>
      <c r="G207" s="33">
        <v>3</v>
      </c>
      <c r="H207" s="34" t="s">
        <v>104</v>
      </c>
      <c r="I207" s="34" t="s">
        <v>33</v>
      </c>
      <c r="J207" s="32" t="s">
        <v>34</v>
      </c>
      <c r="K207" s="35">
        <v>300</v>
      </c>
      <c r="L207" s="35">
        <v>400</v>
      </c>
      <c r="M207" s="36" t="s">
        <v>681</v>
      </c>
      <c r="N207" s="35"/>
      <c r="AB207" s="13" t="s">
        <v>578</v>
      </c>
      <c r="AC207" s="13" t="s">
        <v>916</v>
      </c>
    </row>
    <row r="208" spans="1:29" ht="12" customHeight="1" x14ac:dyDescent="0.2">
      <c r="A208" s="32" t="s">
        <v>386</v>
      </c>
      <c r="B208" s="32" t="s">
        <v>59</v>
      </c>
      <c r="C208" s="34" t="s">
        <v>48</v>
      </c>
      <c r="D208" s="34" t="s">
        <v>14</v>
      </c>
      <c r="E208" s="27" t="str">
        <f t="shared" si="3"/>
        <v>Bruno Colin, Chassagne-Montrachet, Blanc - In Bond</v>
      </c>
      <c r="F208" s="32" t="s">
        <v>13</v>
      </c>
      <c r="G208" s="33">
        <v>12</v>
      </c>
      <c r="H208" s="34" t="s">
        <v>104</v>
      </c>
      <c r="I208" s="34" t="s">
        <v>29</v>
      </c>
      <c r="J208" s="32" t="s">
        <v>30</v>
      </c>
      <c r="K208" s="35">
        <v>400</v>
      </c>
      <c r="L208" s="35">
        <v>560</v>
      </c>
      <c r="M208" s="36" t="s">
        <v>153</v>
      </c>
      <c r="N208" s="35"/>
      <c r="AB208" s="13" t="s">
        <v>155</v>
      </c>
      <c r="AC208" s="13" t="s">
        <v>917</v>
      </c>
    </row>
    <row r="209" spans="1:29" ht="12" customHeight="1" x14ac:dyDescent="0.2">
      <c r="A209" s="32" t="s">
        <v>387</v>
      </c>
      <c r="B209" s="32" t="s">
        <v>59</v>
      </c>
      <c r="C209" s="34" t="s">
        <v>48</v>
      </c>
      <c r="D209" s="34" t="s">
        <v>14</v>
      </c>
      <c r="E209" s="27" t="str">
        <f t="shared" si="3"/>
        <v>Bruno Colin, Chassagne-Montrachet, Blanc - In Bond</v>
      </c>
      <c r="F209" s="32" t="s">
        <v>13</v>
      </c>
      <c r="G209" s="33">
        <v>12</v>
      </c>
      <c r="H209" s="34" t="s">
        <v>104</v>
      </c>
      <c r="I209" s="34" t="s">
        <v>29</v>
      </c>
      <c r="J209" s="32" t="s">
        <v>30</v>
      </c>
      <c r="K209" s="35">
        <v>400</v>
      </c>
      <c r="L209" s="35">
        <v>560</v>
      </c>
      <c r="M209" s="36" t="s">
        <v>153</v>
      </c>
      <c r="N209" s="35"/>
      <c r="AB209" s="13" t="s">
        <v>155</v>
      </c>
      <c r="AC209" s="13" t="s">
        <v>918</v>
      </c>
    </row>
    <row r="210" spans="1:29" ht="12" customHeight="1" x14ac:dyDescent="0.2">
      <c r="A210" s="32" t="s">
        <v>388</v>
      </c>
      <c r="B210" s="32" t="s">
        <v>60</v>
      </c>
      <c r="C210" s="34" t="s">
        <v>48</v>
      </c>
      <c r="D210" s="34" t="s">
        <v>14</v>
      </c>
      <c r="E210" s="27" t="str">
        <f t="shared" si="3"/>
        <v>Le Grappin, Monthelie, Les Toisieres</v>
      </c>
      <c r="F210" s="32" t="s">
        <v>13</v>
      </c>
      <c r="G210" s="33">
        <v>4</v>
      </c>
      <c r="H210" s="34" t="s">
        <v>104</v>
      </c>
      <c r="I210" s="34" t="s">
        <v>33</v>
      </c>
      <c r="J210" s="32" t="s">
        <v>34</v>
      </c>
      <c r="K210" s="35">
        <v>100</v>
      </c>
      <c r="L210" s="35">
        <v>150</v>
      </c>
      <c r="M210" s="34" t="s">
        <v>64</v>
      </c>
      <c r="N210" s="34" t="s">
        <v>78</v>
      </c>
      <c r="AB210" s="13" t="s">
        <v>579</v>
      </c>
      <c r="AC210" s="13" t="s">
        <v>919</v>
      </c>
    </row>
    <row r="211" spans="1:29" ht="12" customHeight="1" x14ac:dyDescent="0.2">
      <c r="A211" s="32" t="s">
        <v>389</v>
      </c>
      <c r="B211" s="32" t="s">
        <v>61</v>
      </c>
      <c r="C211" s="34" t="s">
        <v>48</v>
      </c>
      <c r="D211" s="34" t="s">
        <v>14</v>
      </c>
      <c r="E211" s="27" t="str">
        <f t="shared" si="3"/>
        <v>Xavier Monnot, Puligny-Montrachet Premier Cru, Les Folatieres</v>
      </c>
      <c r="F211" s="32" t="s">
        <v>13</v>
      </c>
      <c r="G211" s="33">
        <v>6</v>
      </c>
      <c r="H211" s="34" t="s">
        <v>104</v>
      </c>
      <c r="I211" s="34" t="s">
        <v>29</v>
      </c>
      <c r="J211" s="32" t="s">
        <v>34</v>
      </c>
      <c r="K211" s="35">
        <v>380</v>
      </c>
      <c r="L211" s="35">
        <v>480</v>
      </c>
      <c r="M211" s="36" t="s">
        <v>681</v>
      </c>
      <c r="N211" s="35"/>
      <c r="AB211" s="13" t="s">
        <v>580</v>
      </c>
      <c r="AC211" s="13" t="s">
        <v>920</v>
      </c>
    </row>
    <row r="212" spans="1:29" ht="12" customHeight="1" x14ac:dyDescent="0.2">
      <c r="A212" s="32" t="s">
        <v>390</v>
      </c>
      <c r="B212" s="32" t="s">
        <v>61</v>
      </c>
      <c r="C212" s="34" t="s">
        <v>48</v>
      </c>
      <c r="D212" s="34" t="s">
        <v>14</v>
      </c>
      <c r="E212" s="27" t="str">
        <f t="shared" si="3"/>
        <v>Pierre-Yves Colin-Morey, Chassagne-Montrachet Premier Cru, La Maltroie</v>
      </c>
      <c r="F212" s="32" t="s">
        <v>13</v>
      </c>
      <c r="G212" s="33">
        <v>6</v>
      </c>
      <c r="H212" s="34" t="s">
        <v>104</v>
      </c>
      <c r="I212" s="34" t="s">
        <v>29</v>
      </c>
      <c r="J212" s="32" t="s">
        <v>34</v>
      </c>
      <c r="K212" s="35">
        <v>600</v>
      </c>
      <c r="L212" s="35">
        <v>800</v>
      </c>
      <c r="M212" s="36" t="s">
        <v>681</v>
      </c>
      <c r="N212" s="35"/>
      <c r="AB212" s="13" t="s">
        <v>581</v>
      </c>
      <c r="AC212" s="13" t="s">
        <v>921</v>
      </c>
    </row>
    <row r="213" spans="1:29" ht="12" customHeight="1" x14ac:dyDescent="0.2">
      <c r="A213" s="32" t="s">
        <v>391</v>
      </c>
      <c r="B213" s="32" t="s">
        <v>61</v>
      </c>
      <c r="C213" s="34" t="s">
        <v>48</v>
      </c>
      <c r="D213" s="34" t="s">
        <v>14</v>
      </c>
      <c r="E213" s="27" t="str">
        <f t="shared" si="3"/>
        <v>Domaine de Montille, Bourgogne, Le Clos du Chateau</v>
      </c>
      <c r="F213" s="32" t="s">
        <v>13</v>
      </c>
      <c r="G213" s="33">
        <v>12</v>
      </c>
      <c r="H213" s="34" t="s">
        <v>104</v>
      </c>
      <c r="I213" s="34" t="s">
        <v>29</v>
      </c>
      <c r="J213" s="32" t="s">
        <v>34</v>
      </c>
      <c r="K213" s="35">
        <v>180</v>
      </c>
      <c r="L213" s="35">
        <v>240</v>
      </c>
      <c r="M213" s="34" t="s">
        <v>64</v>
      </c>
      <c r="N213" s="34" t="s">
        <v>154</v>
      </c>
      <c r="AB213" s="13" t="s">
        <v>156</v>
      </c>
      <c r="AC213" s="13" t="s">
        <v>922</v>
      </c>
    </row>
    <row r="214" spans="1:29" ht="12" customHeight="1" x14ac:dyDescent="0.2">
      <c r="A214" s="32" t="s">
        <v>392</v>
      </c>
      <c r="B214" s="32" t="s">
        <v>67</v>
      </c>
      <c r="C214" s="34" t="s">
        <v>48</v>
      </c>
      <c r="D214" s="34" t="s">
        <v>14</v>
      </c>
      <c r="E214" s="27" t="str">
        <f t="shared" si="3"/>
        <v>Xavier Monnot, Puligny-Montrachet Premier Cru, Les Folatieres</v>
      </c>
      <c r="F214" s="32" t="s">
        <v>13</v>
      </c>
      <c r="G214" s="33">
        <v>6</v>
      </c>
      <c r="H214" s="34" t="s">
        <v>104</v>
      </c>
      <c r="I214" s="34" t="s">
        <v>29</v>
      </c>
      <c r="J214" s="32" t="s">
        <v>34</v>
      </c>
      <c r="K214" s="35">
        <v>380</v>
      </c>
      <c r="L214" s="35">
        <v>480</v>
      </c>
      <c r="M214" s="36" t="s">
        <v>681</v>
      </c>
      <c r="N214" s="35"/>
      <c r="AB214" s="13" t="s">
        <v>580</v>
      </c>
      <c r="AC214" s="13" t="s">
        <v>923</v>
      </c>
    </row>
    <row r="215" spans="1:29" ht="12" customHeight="1" x14ac:dyDescent="0.2">
      <c r="A215" s="32" t="s">
        <v>393</v>
      </c>
      <c r="B215" s="32" t="s">
        <v>67</v>
      </c>
      <c r="C215" s="34" t="s">
        <v>48</v>
      </c>
      <c r="D215" s="34" t="s">
        <v>14</v>
      </c>
      <c r="E215" s="27" t="str">
        <f t="shared" si="3"/>
        <v>Herve Azo, Chablis - In Bond</v>
      </c>
      <c r="F215" s="32" t="s">
        <v>13</v>
      </c>
      <c r="G215" s="33">
        <v>12</v>
      </c>
      <c r="H215" s="34" t="s">
        <v>104</v>
      </c>
      <c r="I215" s="34" t="s">
        <v>29</v>
      </c>
      <c r="J215" s="32" t="s">
        <v>30</v>
      </c>
      <c r="K215" s="35">
        <v>120</v>
      </c>
      <c r="L215" s="35">
        <v>180</v>
      </c>
      <c r="M215" s="36" t="s">
        <v>681</v>
      </c>
      <c r="N215" s="35"/>
      <c r="AB215" s="13" t="s">
        <v>582</v>
      </c>
      <c r="AC215" s="13" t="s">
        <v>924</v>
      </c>
    </row>
    <row r="216" spans="1:29" ht="12" customHeight="1" x14ac:dyDescent="0.2">
      <c r="A216" s="32" t="s">
        <v>394</v>
      </c>
      <c r="B216" s="32" t="s">
        <v>67</v>
      </c>
      <c r="C216" s="34" t="s">
        <v>48</v>
      </c>
      <c r="D216" s="34" t="s">
        <v>14</v>
      </c>
      <c r="E216" s="27" t="str">
        <f t="shared" si="3"/>
        <v>Herve Azo, Chablis - In Bond</v>
      </c>
      <c r="F216" s="32" t="s">
        <v>13</v>
      </c>
      <c r="G216" s="33">
        <v>12</v>
      </c>
      <c r="H216" s="34" t="s">
        <v>104</v>
      </c>
      <c r="I216" s="34" t="s">
        <v>29</v>
      </c>
      <c r="J216" s="32" t="s">
        <v>30</v>
      </c>
      <c r="K216" s="35">
        <v>120</v>
      </c>
      <c r="L216" s="35">
        <v>180</v>
      </c>
      <c r="M216" s="36" t="s">
        <v>681</v>
      </c>
      <c r="N216" s="35"/>
      <c r="AB216" s="13" t="s">
        <v>582</v>
      </c>
      <c r="AC216" s="13" t="s">
        <v>925</v>
      </c>
    </row>
    <row r="217" spans="1:29" ht="12" customHeight="1" x14ac:dyDescent="0.2">
      <c r="A217" s="32" t="s">
        <v>395</v>
      </c>
      <c r="B217" s="32"/>
      <c r="C217" s="34" t="s">
        <v>48</v>
      </c>
      <c r="D217" s="34" t="s">
        <v>14</v>
      </c>
      <c r="E217" s="27" t="str">
        <f t="shared" si="3"/>
        <v>2010/2011 Mixed Lot of Fine White Burgundy - In Bond</v>
      </c>
      <c r="F217" s="32" t="s">
        <v>13</v>
      </c>
      <c r="G217" s="33">
        <v>12</v>
      </c>
      <c r="H217" s="34" t="s">
        <v>104</v>
      </c>
      <c r="I217" s="34" t="s">
        <v>29</v>
      </c>
      <c r="J217" s="32" t="s">
        <v>30</v>
      </c>
      <c r="K217" s="35">
        <v>500</v>
      </c>
      <c r="L217" s="35">
        <v>700</v>
      </c>
      <c r="M217" s="36" t="s">
        <v>685</v>
      </c>
      <c r="N217" s="35"/>
      <c r="AB217" s="13" t="s">
        <v>583</v>
      </c>
      <c r="AC217" s="13" t="s">
        <v>926</v>
      </c>
    </row>
    <row r="218" spans="1:29" ht="12" customHeight="1" x14ac:dyDescent="0.2">
      <c r="A218" s="32" t="s">
        <v>396</v>
      </c>
      <c r="B218" s="32" t="s">
        <v>109</v>
      </c>
      <c r="C218" s="34" t="s">
        <v>68</v>
      </c>
      <c r="D218" s="34" t="s">
        <v>12</v>
      </c>
      <c r="E218" s="27" t="str">
        <f t="shared" si="3"/>
        <v>Couly-Dutheil, Chinon, Clos Echo Crescendo</v>
      </c>
      <c r="F218" s="32" t="s">
        <v>13</v>
      </c>
      <c r="G218" s="33">
        <v>12</v>
      </c>
      <c r="H218" s="34" t="s">
        <v>104</v>
      </c>
      <c r="I218" s="34" t="s">
        <v>40</v>
      </c>
      <c r="J218" s="32" t="s">
        <v>34</v>
      </c>
      <c r="K218" s="35">
        <v>150</v>
      </c>
      <c r="L218" s="35">
        <v>250</v>
      </c>
      <c r="M218" s="35"/>
      <c r="N218" s="35"/>
      <c r="AB218" s="13" t="s">
        <v>584</v>
      </c>
      <c r="AC218" s="13" t="s">
        <v>927</v>
      </c>
    </row>
    <row r="219" spans="1:29" ht="12" customHeight="1" x14ac:dyDescent="0.2">
      <c r="A219" s="32" t="s">
        <v>397</v>
      </c>
      <c r="B219" s="32" t="s">
        <v>42</v>
      </c>
      <c r="C219" s="34" t="s">
        <v>16</v>
      </c>
      <c r="D219" s="34" t="s">
        <v>12</v>
      </c>
      <c r="E219" s="27" t="str">
        <f t="shared" si="3"/>
        <v>Domaine de la Chapelle, Hermitage, La Chapelle Rouge</v>
      </c>
      <c r="F219" s="32" t="s">
        <v>13</v>
      </c>
      <c r="G219" s="33">
        <v>6</v>
      </c>
      <c r="H219" s="34" t="s">
        <v>104</v>
      </c>
      <c r="I219" s="34" t="s">
        <v>40</v>
      </c>
      <c r="J219" s="32" t="s">
        <v>34</v>
      </c>
      <c r="K219" s="35">
        <v>380</v>
      </c>
      <c r="L219" s="35">
        <v>480</v>
      </c>
      <c r="M219" s="34" t="s">
        <v>686</v>
      </c>
      <c r="N219" s="34" t="s">
        <v>665</v>
      </c>
      <c r="AB219" s="13" t="s">
        <v>157</v>
      </c>
      <c r="AC219" s="13" t="s">
        <v>928</v>
      </c>
    </row>
    <row r="220" spans="1:29" ht="12" customHeight="1" x14ac:dyDescent="0.2">
      <c r="A220" s="32" t="s">
        <v>398</v>
      </c>
      <c r="B220" s="32" t="s">
        <v>42</v>
      </c>
      <c r="C220" s="34" t="s">
        <v>16</v>
      </c>
      <c r="D220" s="34" t="s">
        <v>12</v>
      </c>
      <c r="E220" s="27" t="str">
        <f t="shared" si="3"/>
        <v>Diffonty, Chateauneuf-du-Pape, Vatican Reserve Sixtine</v>
      </c>
      <c r="F220" s="32" t="s">
        <v>13</v>
      </c>
      <c r="G220" s="33">
        <v>12</v>
      </c>
      <c r="H220" s="34" t="s">
        <v>104</v>
      </c>
      <c r="I220" s="34" t="s">
        <v>40</v>
      </c>
      <c r="J220" s="32" t="s">
        <v>34</v>
      </c>
      <c r="K220" s="35">
        <v>200</v>
      </c>
      <c r="L220" s="35">
        <v>300</v>
      </c>
      <c r="M220" s="34" t="s">
        <v>687</v>
      </c>
      <c r="N220" s="35"/>
      <c r="AB220" s="13" t="s">
        <v>585</v>
      </c>
      <c r="AC220" s="13" t="s">
        <v>929</v>
      </c>
    </row>
    <row r="221" spans="1:29" ht="12" customHeight="1" x14ac:dyDescent="0.2">
      <c r="A221" s="32" t="s">
        <v>399</v>
      </c>
      <c r="B221" s="32" t="s">
        <v>133</v>
      </c>
      <c r="C221" s="34" t="s">
        <v>16</v>
      </c>
      <c r="D221" s="34" t="s">
        <v>12</v>
      </c>
      <c r="E221" s="27" t="str">
        <f t="shared" si="3"/>
        <v>Domaine de la Chapelle, Hermitage, La Chapelle Rouge</v>
      </c>
      <c r="F221" s="32" t="s">
        <v>13</v>
      </c>
      <c r="G221" s="33">
        <v>12</v>
      </c>
      <c r="H221" s="34" t="s">
        <v>104</v>
      </c>
      <c r="I221" s="34" t="s">
        <v>40</v>
      </c>
      <c r="J221" s="32" t="s">
        <v>34</v>
      </c>
      <c r="K221" s="35">
        <v>600</v>
      </c>
      <c r="L221" s="35">
        <v>800</v>
      </c>
      <c r="M221" s="34" t="s">
        <v>688</v>
      </c>
      <c r="N221" s="34" t="s">
        <v>665</v>
      </c>
      <c r="AB221" s="13" t="s">
        <v>157</v>
      </c>
      <c r="AC221" s="13" t="s">
        <v>930</v>
      </c>
    </row>
    <row r="222" spans="1:29" ht="12" customHeight="1" x14ac:dyDescent="0.2">
      <c r="A222" s="32" t="s">
        <v>400</v>
      </c>
      <c r="B222" s="32" t="s">
        <v>52</v>
      </c>
      <c r="C222" s="34" t="s">
        <v>16</v>
      </c>
      <c r="D222" s="34" t="s">
        <v>12</v>
      </c>
      <c r="E222" s="27" t="str">
        <f t="shared" si="3"/>
        <v>Domaine Rostaing, Cote Rotie, La Landonne</v>
      </c>
      <c r="F222" s="32" t="s">
        <v>13</v>
      </c>
      <c r="G222" s="33">
        <v>3</v>
      </c>
      <c r="H222" s="34" t="s">
        <v>104</v>
      </c>
      <c r="I222" s="34" t="s">
        <v>33</v>
      </c>
      <c r="J222" s="32" t="s">
        <v>34</v>
      </c>
      <c r="K222" s="35">
        <v>190</v>
      </c>
      <c r="L222" s="35">
        <v>240</v>
      </c>
      <c r="M222" s="35"/>
      <c r="N222" s="34" t="s">
        <v>665</v>
      </c>
      <c r="AB222" s="13" t="s">
        <v>586</v>
      </c>
      <c r="AC222" s="13" t="s">
        <v>931</v>
      </c>
    </row>
    <row r="223" spans="1:29" ht="12" customHeight="1" x14ac:dyDescent="0.2">
      <c r="A223" s="32" t="s">
        <v>401</v>
      </c>
      <c r="B223" s="32" t="s">
        <v>52</v>
      </c>
      <c r="C223" s="34" t="s">
        <v>16</v>
      </c>
      <c r="D223" s="34" t="s">
        <v>12</v>
      </c>
      <c r="E223" s="27" t="str">
        <f t="shared" si="3"/>
        <v>Clos des Papes, Chateauneuf-du-Pape, Rouge</v>
      </c>
      <c r="F223" s="32" t="s">
        <v>13</v>
      </c>
      <c r="G223" s="33">
        <v>6</v>
      </c>
      <c r="H223" s="34" t="s">
        <v>104</v>
      </c>
      <c r="I223" s="34" t="s">
        <v>29</v>
      </c>
      <c r="J223" s="32" t="s">
        <v>34</v>
      </c>
      <c r="K223" s="35">
        <v>240</v>
      </c>
      <c r="L223" s="35">
        <v>340</v>
      </c>
      <c r="M223" s="35"/>
      <c r="N223" s="34" t="s">
        <v>665</v>
      </c>
      <c r="AB223" s="13" t="s">
        <v>158</v>
      </c>
      <c r="AC223" s="13" t="s">
        <v>932</v>
      </c>
    </row>
    <row r="224" spans="1:29" ht="12" customHeight="1" x14ac:dyDescent="0.2">
      <c r="A224" s="32" t="s">
        <v>402</v>
      </c>
      <c r="B224" s="32" t="s">
        <v>31</v>
      </c>
      <c r="C224" s="34" t="s">
        <v>16</v>
      </c>
      <c r="D224" s="34" t="s">
        <v>12</v>
      </c>
      <c r="E224" s="27" t="str">
        <f t="shared" si="3"/>
        <v>Domaine Rostaing, Cote Rotie, Cote Blonde</v>
      </c>
      <c r="F224" s="32" t="s">
        <v>13</v>
      </c>
      <c r="G224" s="33">
        <v>3</v>
      </c>
      <c r="H224" s="34" t="s">
        <v>104</v>
      </c>
      <c r="I224" s="34" t="s">
        <v>33</v>
      </c>
      <c r="J224" s="32" t="s">
        <v>34</v>
      </c>
      <c r="K224" s="35">
        <v>190</v>
      </c>
      <c r="L224" s="35">
        <v>240</v>
      </c>
      <c r="M224" s="35"/>
      <c r="N224" s="34" t="s">
        <v>665</v>
      </c>
      <c r="AB224" s="13" t="s">
        <v>587</v>
      </c>
      <c r="AC224" s="13" t="s">
        <v>933</v>
      </c>
    </row>
    <row r="225" spans="1:29" ht="12" customHeight="1" x14ac:dyDescent="0.2">
      <c r="A225" s="32" t="s">
        <v>403</v>
      </c>
      <c r="B225" s="32" t="s">
        <v>45</v>
      </c>
      <c r="C225" s="34" t="s">
        <v>16</v>
      </c>
      <c r="D225" s="34" t="s">
        <v>12</v>
      </c>
      <c r="E225" s="27" t="str">
        <f t="shared" si="3"/>
        <v>Clos des Papes, Chateauneuf-du-Pape, Rouge</v>
      </c>
      <c r="F225" s="32" t="s">
        <v>13</v>
      </c>
      <c r="G225" s="33">
        <v>12</v>
      </c>
      <c r="H225" s="34" t="s">
        <v>104</v>
      </c>
      <c r="I225" s="34" t="s">
        <v>29</v>
      </c>
      <c r="J225" s="32" t="s">
        <v>34</v>
      </c>
      <c r="K225" s="35">
        <v>800</v>
      </c>
      <c r="L225" s="35">
        <v>1200</v>
      </c>
      <c r="M225" s="34" t="s">
        <v>37</v>
      </c>
      <c r="N225" s="34" t="s">
        <v>665</v>
      </c>
      <c r="AB225" s="13" t="s">
        <v>158</v>
      </c>
      <c r="AC225" s="13" t="s">
        <v>934</v>
      </c>
    </row>
    <row r="226" spans="1:29" ht="12" customHeight="1" x14ac:dyDescent="0.2">
      <c r="A226" s="32" t="s">
        <v>404</v>
      </c>
      <c r="B226" s="32" t="s">
        <v>45</v>
      </c>
      <c r="C226" s="34" t="s">
        <v>16</v>
      </c>
      <c r="D226" s="34" t="s">
        <v>14</v>
      </c>
      <c r="E226" s="27" t="str">
        <f t="shared" si="3"/>
        <v>Chateau de Beaucastel Roussanne Vieilles Vignes, Chateauneuf-du-Pape</v>
      </c>
      <c r="F226" s="32" t="s">
        <v>13</v>
      </c>
      <c r="G226" s="33">
        <v>12</v>
      </c>
      <c r="H226" s="34" t="s">
        <v>104</v>
      </c>
      <c r="I226" s="34" t="s">
        <v>40</v>
      </c>
      <c r="J226" s="32" t="s">
        <v>34</v>
      </c>
      <c r="K226" s="35">
        <v>600</v>
      </c>
      <c r="L226" s="35">
        <v>800</v>
      </c>
      <c r="M226" s="34" t="s">
        <v>689</v>
      </c>
      <c r="N226" s="34" t="s">
        <v>665</v>
      </c>
      <c r="AB226" s="13" t="s">
        <v>588</v>
      </c>
      <c r="AC226" s="13" t="s">
        <v>935</v>
      </c>
    </row>
    <row r="227" spans="1:29" ht="12" customHeight="1" x14ac:dyDescent="0.2">
      <c r="A227" s="32" t="s">
        <v>405</v>
      </c>
      <c r="B227" s="32" t="s">
        <v>45</v>
      </c>
      <c r="C227" s="34" t="s">
        <v>16</v>
      </c>
      <c r="D227" s="34" t="s">
        <v>12</v>
      </c>
      <c r="E227" s="27" t="str">
        <f t="shared" si="3"/>
        <v>St Prefert, Chateauneuf-du-Pape, Auguste Favier - In Bond</v>
      </c>
      <c r="F227" s="32" t="s">
        <v>13</v>
      </c>
      <c r="G227" s="33">
        <v>12</v>
      </c>
      <c r="H227" s="34" t="s">
        <v>104</v>
      </c>
      <c r="I227" s="34" t="s">
        <v>29</v>
      </c>
      <c r="J227" s="32" t="s">
        <v>30</v>
      </c>
      <c r="K227" s="35">
        <v>380</v>
      </c>
      <c r="L227" s="35">
        <v>480</v>
      </c>
      <c r="M227" s="35"/>
      <c r="N227" s="35"/>
      <c r="AB227" s="13" t="s">
        <v>589</v>
      </c>
      <c r="AC227" s="13" t="s">
        <v>936</v>
      </c>
    </row>
    <row r="228" spans="1:29" ht="12" customHeight="1" x14ac:dyDescent="0.2">
      <c r="A228" s="32" t="s">
        <v>406</v>
      </c>
      <c r="B228" s="32" t="s">
        <v>35</v>
      </c>
      <c r="C228" s="34" t="s">
        <v>16</v>
      </c>
      <c r="D228" s="34" t="s">
        <v>12</v>
      </c>
      <c r="E228" s="27" t="str">
        <f t="shared" si="3"/>
        <v>M. Chapoutier, Saint-Joseph, Granits Rouge</v>
      </c>
      <c r="F228" s="32" t="s">
        <v>13</v>
      </c>
      <c r="G228" s="33">
        <v>6</v>
      </c>
      <c r="H228" s="34" t="s">
        <v>104</v>
      </c>
      <c r="I228" s="34" t="s">
        <v>40</v>
      </c>
      <c r="J228" s="32" t="s">
        <v>34</v>
      </c>
      <c r="K228" s="35">
        <v>180</v>
      </c>
      <c r="L228" s="35">
        <v>280</v>
      </c>
      <c r="M228" s="34" t="s">
        <v>690</v>
      </c>
      <c r="N228" s="35"/>
      <c r="AB228" s="13" t="s">
        <v>590</v>
      </c>
      <c r="AC228" s="13" t="s">
        <v>937</v>
      </c>
    </row>
    <row r="229" spans="1:29" ht="12" customHeight="1" x14ac:dyDescent="0.2">
      <c r="A229" s="32" t="s">
        <v>407</v>
      </c>
      <c r="B229" s="32" t="s">
        <v>35</v>
      </c>
      <c r="C229" s="34" t="s">
        <v>16</v>
      </c>
      <c r="D229" s="34" t="s">
        <v>12</v>
      </c>
      <c r="E229" s="27" t="str">
        <f t="shared" si="3"/>
        <v>M. Chapoutier, Saint-Joseph, Granits Rouge</v>
      </c>
      <c r="F229" s="32" t="s">
        <v>13</v>
      </c>
      <c r="G229" s="33">
        <v>6</v>
      </c>
      <c r="H229" s="34" t="s">
        <v>104</v>
      </c>
      <c r="I229" s="34" t="s">
        <v>40</v>
      </c>
      <c r="J229" s="32" t="s">
        <v>34</v>
      </c>
      <c r="K229" s="35">
        <v>180</v>
      </c>
      <c r="L229" s="35">
        <v>280</v>
      </c>
      <c r="M229" s="34" t="s">
        <v>690</v>
      </c>
      <c r="N229" s="35"/>
      <c r="AB229" s="13" t="s">
        <v>590</v>
      </c>
      <c r="AC229" s="13" t="s">
        <v>938</v>
      </c>
    </row>
    <row r="230" spans="1:29" ht="12" customHeight="1" x14ac:dyDescent="0.2">
      <c r="A230" s="32" t="s">
        <v>408</v>
      </c>
      <c r="B230" s="32" t="s">
        <v>35</v>
      </c>
      <c r="C230" s="34" t="s">
        <v>16</v>
      </c>
      <c r="D230" s="34" t="s">
        <v>12</v>
      </c>
      <c r="E230" s="27" t="str">
        <f t="shared" si="3"/>
        <v>M. Chapoutier, Saint-Joseph, Granits Rouge</v>
      </c>
      <c r="F230" s="32" t="s">
        <v>13</v>
      </c>
      <c r="G230" s="33">
        <v>6</v>
      </c>
      <c r="H230" s="34" t="s">
        <v>104</v>
      </c>
      <c r="I230" s="34" t="s">
        <v>40</v>
      </c>
      <c r="J230" s="32" t="s">
        <v>34</v>
      </c>
      <c r="K230" s="35">
        <v>180</v>
      </c>
      <c r="L230" s="35">
        <v>280</v>
      </c>
      <c r="M230" s="34" t="s">
        <v>690</v>
      </c>
      <c r="N230" s="35"/>
      <c r="AB230" s="13" t="s">
        <v>590</v>
      </c>
      <c r="AC230" s="13" t="s">
        <v>939</v>
      </c>
    </row>
    <row r="231" spans="1:29" ht="12" customHeight="1" x14ac:dyDescent="0.2">
      <c r="A231" s="32" t="s">
        <v>409</v>
      </c>
      <c r="B231" s="32" t="s">
        <v>35</v>
      </c>
      <c r="C231" s="34" t="s">
        <v>16</v>
      </c>
      <c r="D231" s="34" t="s">
        <v>12</v>
      </c>
      <c r="E231" s="27" t="str">
        <f t="shared" si="3"/>
        <v>M. Chapoutier, Ermitage, Le Pavillon</v>
      </c>
      <c r="F231" s="32" t="s">
        <v>13</v>
      </c>
      <c r="G231" s="33">
        <v>6</v>
      </c>
      <c r="H231" s="34" t="s">
        <v>104</v>
      </c>
      <c r="I231" s="34" t="s">
        <v>40</v>
      </c>
      <c r="J231" s="32" t="s">
        <v>34</v>
      </c>
      <c r="K231" s="35">
        <v>400</v>
      </c>
      <c r="L231" s="35">
        <v>500</v>
      </c>
      <c r="M231" s="35"/>
      <c r="N231" s="35"/>
      <c r="AB231" s="13" t="s">
        <v>591</v>
      </c>
      <c r="AC231" s="13" t="s">
        <v>940</v>
      </c>
    </row>
    <row r="232" spans="1:29" ht="12" customHeight="1" x14ac:dyDescent="0.2">
      <c r="A232" s="32" t="s">
        <v>410</v>
      </c>
      <c r="B232" s="32" t="s">
        <v>35</v>
      </c>
      <c r="C232" s="34" t="s">
        <v>16</v>
      </c>
      <c r="D232" s="34" t="s">
        <v>12</v>
      </c>
      <c r="E232" s="27" t="str">
        <f t="shared" si="3"/>
        <v>M. Chapoutier, Ermitage, Le Pavillon</v>
      </c>
      <c r="F232" s="32" t="s">
        <v>13</v>
      </c>
      <c r="G232" s="33">
        <v>6</v>
      </c>
      <c r="H232" s="34" t="s">
        <v>104</v>
      </c>
      <c r="I232" s="34" t="s">
        <v>40</v>
      </c>
      <c r="J232" s="32" t="s">
        <v>34</v>
      </c>
      <c r="K232" s="35">
        <v>400</v>
      </c>
      <c r="L232" s="35">
        <v>500</v>
      </c>
      <c r="M232" s="35"/>
      <c r="N232" s="35"/>
      <c r="AB232" s="13" t="s">
        <v>591</v>
      </c>
      <c r="AC232" s="13" t="s">
        <v>941</v>
      </c>
    </row>
    <row r="233" spans="1:29" ht="12" customHeight="1" x14ac:dyDescent="0.2">
      <c r="A233" s="32" t="s">
        <v>411</v>
      </c>
      <c r="B233" s="32" t="s">
        <v>53</v>
      </c>
      <c r="C233" s="34" t="s">
        <v>16</v>
      </c>
      <c r="D233" s="34" t="s">
        <v>12</v>
      </c>
      <c r="E233" s="27" t="str">
        <f t="shared" si="3"/>
        <v>Alain Voge, Cornas, Les Chailles - In Bond</v>
      </c>
      <c r="F233" s="32" t="s">
        <v>13</v>
      </c>
      <c r="G233" s="33">
        <v>6</v>
      </c>
      <c r="H233" s="34" t="s">
        <v>104</v>
      </c>
      <c r="I233" s="34" t="s">
        <v>29</v>
      </c>
      <c r="J233" s="32" t="s">
        <v>30</v>
      </c>
      <c r="K233" s="35">
        <v>200</v>
      </c>
      <c r="L233" s="35">
        <v>300</v>
      </c>
      <c r="M233" s="35"/>
      <c r="N233" s="35"/>
      <c r="AB233" s="13" t="s">
        <v>592</v>
      </c>
      <c r="AC233" s="13" t="s">
        <v>942</v>
      </c>
    </row>
    <row r="234" spans="1:29" ht="12" customHeight="1" x14ac:dyDescent="0.2">
      <c r="A234" s="32" t="s">
        <v>412</v>
      </c>
      <c r="B234" s="32" t="s">
        <v>46</v>
      </c>
      <c r="C234" s="34" t="s">
        <v>16</v>
      </c>
      <c r="D234" s="34" t="s">
        <v>12</v>
      </c>
      <c r="E234" s="27" t="str">
        <f t="shared" si="3"/>
        <v>Delas, Cote Rotie, Seigneur de Maugiron</v>
      </c>
      <c r="F234" s="32" t="s">
        <v>13</v>
      </c>
      <c r="G234" s="33">
        <v>3</v>
      </c>
      <c r="H234" s="34" t="s">
        <v>104</v>
      </c>
      <c r="I234" s="34" t="s">
        <v>40</v>
      </c>
      <c r="J234" s="32" t="s">
        <v>34</v>
      </c>
      <c r="K234" s="35">
        <v>80</v>
      </c>
      <c r="L234" s="35">
        <v>120</v>
      </c>
      <c r="M234" s="35"/>
      <c r="N234" s="34" t="s">
        <v>643</v>
      </c>
      <c r="AB234" s="13" t="s">
        <v>593</v>
      </c>
      <c r="AC234" s="13" t="s">
        <v>943</v>
      </c>
    </row>
    <row r="235" spans="1:29" ht="12" customHeight="1" x14ac:dyDescent="0.2">
      <c r="A235" s="32" t="s">
        <v>413</v>
      </c>
      <c r="B235" s="32"/>
      <c r="C235" s="34" t="s">
        <v>16</v>
      </c>
      <c r="D235" s="34" t="s">
        <v>12</v>
      </c>
      <c r="E235" s="27" t="str">
        <f t="shared" si="3"/>
        <v>1999/2001 Mixed Lot of Chateauneuf-du-Pape</v>
      </c>
      <c r="F235" s="32" t="s">
        <v>13</v>
      </c>
      <c r="G235" s="33">
        <v>12</v>
      </c>
      <c r="H235" s="34" t="s">
        <v>104</v>
      </c>
      <c r="I235" s="34" t="s">
        <v>33</v>
      </c>
      <c r="J235" s="32" t="s">
        <v>34</v>
      </c>
      <c r="K235" s="35">
        <v>200</v>
      </c>
      <c r="L235" s="35">
        <v>300</v>
      </c>
      <c r="M235" s="36" t="s">
        <v>691</v>
      </c>
      <c r="N235" s="35"/>
      <c r="AB235" s="13" t="s">
        <v>594</v>
      </c>
      <c r="AC235" s="13" t="s">
        <v>944</v>
      </c>
    </row>
    <row r="236" spans="1:29" ht="12" customHeight="1" x14ac:dyDescent="0.2">
      <c r="A236" s="32" t="s">
        <v>414</v>
      </c>
      <c r="B236" s="32"/>
      <c r="C236" s="34" t="s">
        <v>16</v>
      </c>
      <c r="D236" s="34" t="s">
        <v>12</v>
      </c>
      <c r="E236" s="27" t="str">
        <f t="shared" si="3"/>
        <v>2000/2001 M. Chapoutier, Cote Rotie, Les Becasses (Mixed Formats)</v>
      </c>
      <c r="F236" s="32" t="s">
        <v>13</v>
      </c>
      <c r="G236" s="33">
        <v>4</v>
      </c>
      <c r="H236" s="34" t="s">
        <v>104</v>
      </c>
      <c r="I236" s="34" t="s">
        <v>33</v>
      </c>
      <c r="J236" s="32" t="s">
        <v>34</v>
      </c>
      <c r="K236" s="35">
        <v>140</v>
      </c>
      <c r="L236" s="35">
        <v>180</v>
      </c>
      <c r="M236" s="36" t="s">
        <v>692</v>
      </c>
      <c r="N236" s="35"/>
      <c r="AB236" s="13" t="s">
        <v>595</v>
      </c>
      <c r="AC236" s="13" t="s">
        <v>945</v>
      </c>
    </row>
    <row r="237" spans="1:29" ht="12" customHeight="1" x14ac:dyDescent="0.2">
      <c r="A237" s="32" t="s">
        <v>415</v>
      </c>
      <c r="B237" s="32"/>
      <c r="C237" s="35"/>
      <c r="D237" s="34" t="s">
        <v>12</v>
      </c>
      <c r="E237" s="27" t="str">
        <f t="shared" si="3"/>
        <v>2015/2020 Mixed Lot of French Burgundy and Rhone</v>
      </c>
      <c r="F237" s="32" t="s">
        <v>13</v>
      </c>
      <c r="G237" s="33">
        <v>8</v>
      </c>
      <c r="H237" s="34" t="s">
        <v>104</v>
      </c>
      <c r="I237" s="34" t="s">
        <v>33</v>
      </c>
      <c r="J237" s="32" t="s">
        <v>34</v>
      </c>
      <c r="K237" s="35">
        <v>110</v>
      </c>
      <c r="L237" s="35">
        <v>150</v>
      </c>
      <c r="M237" s="36" t="s">
        <v>693</v>
      </c>
      <c r="N237" s="34" t="s">
        <v>78</v>
      </c>
      <c r="AB237" s="13" t="s">
        <v>596</v>
      </c>
      <c r="AC237" s="13" t="s">
        <v>946</v>
      </c>
    </row>
    <row r="238" spans="1:29" ht="12" customHeight="1" x14ac:dyDescent="0.2">
      <c r="A238" s="32" t="s">
        <v>416</v>
      </c>
      <c r="B238" s="32"/>
      <c r="C238" s="35"/>
      <c r="D238" s="34" t="s">
        <v>14</v>
      </c>
      <c r="E238" s="27" t="str">
        <f t="shared" si="3"/>
        <v>2018/2019 Mixed Lot of Jean-Pierre Robinot, Vignes L'Ange Vin - In Bond</v>
      </c>
      <c r="F238" s="32" t="s">
        <v>13</v>
      </c>
      <c r="G238" s="33">
        <v>12</v>
      </c>
      <c r="H238" s="34" t="s">
        <v>104</v>
      </c>
      <c r="I238" s="34" t="s">
        <v>29</v>
      </c>
      <c r="J238" s="32" t="s">
        <v>30</v>
      </c>
      <c r="K238" s="35">
        <v>200</v>
      </c>
      <c r="L238" s="35">
        <v>300</v>
      </c>
      <c r="M238" s="36" t="s">
        <v>694</v>
      </c>
      <c r="N238" s="35"/>
      <c r="AB238" s="13" t="s">
        <v>597</v>
      </c>
      <c r="AC238" s="13" t="s">
        <v>947</v>
      </c>
    </row>
    <row r="239" spans="1:29" ht="12" customHeight="1" x14ac:dyDescent="0.2">
      <c r="A239" s="32" t="s">
        <v>417</v>
      </c>
      <c r="B239" s="32" t="s">
        <v>46</v>
      </c>
      <c r="C239" s="34" t="s">
        <v>97</v>
      </c>
      <c r="D239" s="34" t="s">
        <v>12</v>
      </c>
      <c r="E239" s="27" t="str">
        <f t="shared" si="3"/>
        <v>Furst, Burgstadter Centgrafenberg Spatburgunder GG, Franken - In Bond</v>
      </c>
      <c r="F239" s="32" t="s">
        <v>13</v>
      </c>
      <c r="G239" s="33">
        <v>6</v>
      </c>
      <c r="H239" s="34" t="s">
        <v>159</v>
      </c>
      <c r="I239" s="34" t="s">
        <v>29</v>
      </c>
      <c r="J239" s="32" t="s">
        <v>30</v>
      </c>
      <c r="K239" s="35">
        <v>280</v>
      </c>
      <c r="L239" s="35">
        <v>380</v>
      </c>
      <c r="M239" s="35"/>
      <c r="N239" s="35"/>
      <c r="AB239" s="13" t="s">
        <v>98</v>
      </c>
      <c r="AC239" s="13" t="s">
        <v>948</v>
      </c>
    </row>
    <row r="240" spans="1:29" ht="12" customHeight="1" x14ac:dyDescent="0.2">
      <c r="A240" s="32" t="s">
        <v>418</v>
      </c>
      <c r="B240" s="32" t="s">
        <v>67</v>
      </c>
      <c r="C240" s="34" t="s">
        <v>99</v>
      </c>
      <c r="D240" s="34" t="s">
        <v>12</v>
      </c>
      <c r="E240" s="27" t="str">
        <f t="shared" si="3"/>
        <v>Mixed Lot from Bertram-Baltes - In Bond</v>
      </c>
      <c r="F240" s="32" t="s">
        <v>13</v>
      </c>
      <c r="G240" s="33">
        <v>6</v>
      </c>
      <c r="H240" s="34" t="s">
        <v>159</v>
      </c>
      <c r="I240" s="34" t="s">
        <v>29</v>
      </c>
      <c r="J240" s="32" t="s">
        <v>30</v>
      </c>
      <c r="K240" s="35">
        <v>100</v>
      </c>
      <c r="L240" s="35">
        <v>150</v>
      </c>
      <c r="M240" s="36" t="s">
        <v>161</v>
      </c>
      <c r="N240" s="35"/>
      <c r="AB240" s="13" t="s">
        <v>160</v>
      </c>
      <c r="AC240" s="13" t="s">
        <v>949</v>
      </c>
    </row>
    <row r="241" spans="1:29" ht="12" customHeight="1" x14ac:dyDescent="0.2">
      <c r="A241" s="32" t="s">
        <v>419</v>
      </c>
      <c r="B241" s="32" t="s">
        <v>109</v>
      </c>
      <c r="C241" s="34" t="s">
        <v>17</v>
      </c>
      <c r="D241" s="34" t="s">
        <v>12</v>
      </c>
      <c r="E241" s="27" t="str">
        <f t="shared" si="3"/>
        <v>Ornellaia, Bolgheri</v>
      </c>
      <c r="F241" s="32" t="s">
        <v>13</v>
      </c>
      <c r="G241" s="33">
        <v>6</v>
      </c>
      <c r="H241" s="34" t="s">
        <v>163</v>
      </c>
      <c r="I241" s="34" t="s">
        <v>40</v>
      </c>
      <c r="J241" s="32" t="s">
        <v>34</v>
      </c>
      <c r="K241" s="35">
        <v>600</v>
      </c>
      <c r="L241" s="35">
        <v>800</v>
      </c>
      <c r="M241" s="34" t="s">
        <v>695</v>
      </c>
      <c r="N241" s="34" t="s">
        <v>105</v>
      </c>
      <c r="AB241" s="13" t="s">
        <v>162</v>
      </c>
      <c r="AC241" s="13" t="s">
        <v>950</v>
      </c>
    </row>
    <row r="242" spans="1:29" ht="12" customHeight="1" x14ac:dyDescent="0.2">
      <c r="A242" s="32" t="s">
        <v>420</v>
      </c>
      <c r="B242" s="32" t="s">
        <v>44</v>
      </c>
      <c r="C242" s="34" t="s">
        <v>19</v>
      </c>
      <c r="D242" s="34" t="s">
        <v>12</v>
      </c>
      <c r="E242" s="27" t="str">
        <f t="shared" si="3"/>
        <v>Giuseppe Mascarello e Figlio, Barolo, Monprivato - In Bond</v>
      </c>
      <c r="F242" s="32" t="s">
        <v>13</v>
      </c>
      <c r="G242" s="33">
        <v>6</v>
      </c>
      <c r="H242" s="34" t="s">
        <v>163</v>
      </c>
      <c r="I242" s="34" t="s">
        <v>29</v>
      </c>
      <c r="J242" s="32" t="s">
        <v>30</v>
      </c>
      <c r="K242" s="35">
        <v>400</v>
      </c>
      <c r="L242" s="35">
        <v>600</v>
      </c>
      <c r="M242" s="35"/>
      <c r="N242" s="35"/>
      <c r="AB242" s="13" t="s">
        <v>164</v>
      </c>
      <c r="AC242" s="13" t="s">
        <v>951</v>
      </c>
    </row>
    <row r="243" spans="1:29" ht="12" customHeight="1" x14ac:dyDescent="0.2">
      <c r="A243" s="32" t="s">
        <v>421</v>
      </c>
      <c r="B243" s="32" t="s">
        <v>45</v>
      </c>
      <c r="C243" s="34" t="s">
        <v>17</v>
      </c>
      <c r="D243" s="34" t="s">
        <v>12</v>
      </c>
      <c r="E243" s="27" t="str">
        <f t="shared" si="3"/>
        <v>Colleoni, Brunello di Montalcino - In Bond</v>
      </c>
      <c r="F243" s="32" t="s">
        <v>13</v>
      </c>
      <c r="G243" s="33">
        <v>12</v>
      </c>
      <c r="H243" s="34" t="s">
        <v>163</v>
      </c>
      <c r="I243" s="34" t="s">
        <v>29</v>
      </c>
      <c r="J243" s="32" t="s">
        <v>30</v>
      </c>
      <c r="K243" s="35">
        <v>500</v>
      </c>
      <c r="L243" s="35">
        <v>700</v>
      </c>
      <c r="M243" s="34" t="s">
        <v>37</v>
      </c>
      <c r="N243" s="35"/>
      <c r="AB243" s="13" t="s">
        <v>598</v>
      </c>
      <c r="AC243" s="13" t="s">
        <v>952</v>
      </c>
    </row>
    <row r="244" spans="1:29" ht="12" customHeight="1" x14ac:dyDescent="0.2">
      <c r="A244" s="32" t="s">
        <v>422</v>
      </c>
      <c r="B244" s="32" t="s">
        <v>53</v>
      </c>
      <c r="C244" s="34" t="s">
        <v>19</v>
      </c>
      <c r="D244" s="34" t="s">
        <v>12</v>
      </c>
      <c r="E244" s="27" t="str">
        <f t="shared" si="3"/>
        <v>Luigi Baudana, Barolo, Baudana</v>
      </c>
      <c r="F244" s="32" t="s">
        <v>13</v>
      </c>
      <c r="G244" s="33">
        <v>5</v>
      </c>
      <c r="H244" s="34" t="s">
        <v>163</v>
      </c>
      <c r="I244" s="34" t="s">
        <v>33</v>
      </c>
      <c r="J244" s="32" t="s">
        <v>34</v>
      </c>
      <c r="K244" s="35">
        <v>180</v>
      </c>
      <c r="L244" s="35">
        <v>220</v>
      </c>
      <c r="M244" s="35"/>
      <c r="N244" s="34" t="s">
        <v>78</v>
      </c>
      <c r="AB244" s="13" t="s">
        <v>599</v>
      </c>
      <c r="AC244" s="13" t="s">
        <v>953</v>
      </c>
    </row>
    <row r="245" spans="1:29" ht="12" customHeight="1" x14ac:dyDescent="0.2">
      <c r="A245" s="32" t="s">
        <v>423</v>
      </c>
      <c r="B245" s="32" t="s">
        <v>54</v>
      </c>
      <c r="C245" s="34" t="s">
        <v>17</v>
      </c>
      <c r="D245" s="34" t="s">
        <v>12</v>
      </c>
      <c r="E245" s="27" t="str">
        <f t="shared" si="3"/>
        <v>Bibi Graetz, Testamatta Rosso, Toscana - In Bond</v>
      </c>
      <c r="F245" s="32" t="s">
        <v>13</v>
      </c>
      <c r="G245" s="33">
        <v>6</v>
      </c>
      <c r="H245" s="34" t="s">
        <v>163</v>
      </c>
      <c r="I245" s="34" t="s">
        <v>40</v>
      </c>
      <c r="J245" s="32" t="s">
        <v>30</v>
      </c>
      <c r="K245" s="35">
        <v>300</v>
      </c>
      <c r="L245" s="35">
        <v>400</v>
      </c>
      <c r="M245" s="35"/>
      <c r="N245" s="35"/>
      <c r="AB245" s="13" t="s">
        <v>165</v>
      </c>
      <c r="AC245" s="13" t="s">
        <v>954</v>
      </c>
    </row>
    <row r="246" spans="1:29" ht="12" customHeight="1" x14ac:dyDescent="0.2">
      <c r="A246" s="32" t="s">
        <v>424</v>
      </c>
      <c r="B246" s="32" t="s">
        <v>24</v>
      </c>
      <c r="C246" s="34" t="s">
        <v>19</v>
      </c>
      <c r="D246" s="34" t="s">
        <v>12</v>
      </c>
      <c r="E246" s="27" t="str">
        <f t="shared" si="3"/>
        <v>Gianni Gagliardo, Barolo, Preve (Magnum) - In Bond</v>
      </c>
      <c r="F246" s="32" t="s">
        <v>32</v>
      </c>
      <c r="G246" s="33">
        <v>1</v>
      </c>
      <c r="H246" s="34" t="s">
        <v>163</v>
      </c>
      <c r="I246" s="34" t="s">
        <v>40</v>
      </c>
      <c r="J246" s="32" t="s">
        <v>30</v>
      </c>
      <c r="K246" s="35">
        <v>60</v>
      </c>
      <c r="L246" s="35">
        <v>80</v>
      </c>
      <c r="M246" s="35"/>
      <c r="N246" s="35"/>
      <c r="AB246" s="13" t="s">
        <v>166</v>
      </c>
      <c r="AC246" s="13" t="s">
        <v>955</v>
      </c>
    </row>
    <row r="247" spans="1:29" ht="12" customHeight="1" x14ac:dyDescent="0.2">
      <c r="A247" s="32" t="s">
        <v>425</v>
      </c>
      <c r="B247" s="32" t="s">
        <v>26</v>
      </c>
      <c r="C247" s="34" t="s">
        <v>17</v>
      </c>
      <c r="D247" s="34" t="s">
        <v>12</v>
      </c>
      <c r="E247" s="27" t="str">
        <f t="shared" si="3"/>
        <v>Castello Fonterutoli (Mazzei), Chianti Classico, Gran Selezione</v>
      </c>
      <c r="F247" s="32" t="s">
        <v>13</v>
      </c>
      <c r="G247" s="33">
        <v>6</v>
      </c>
      <c r="H247" s="34" t="s">
        <v>163</v>
      </c>
      <c r="I247" s="34" t="s">
        <v>29</v>
      </c>
      <c r="J247" s="32" t="s">
        <v>34</v>
      </c>
      <c r="K247" s="35">
        <v>100</v>
      </c>
      <c r="L247" s="35">
        <v>150</v>
      </c>
      <c r="M247" s="35"/>
      <c r="N247" s="34" t="s">
        <v>643</v>
      </c>
      <c r="AB247" s="13" t="s">
        <v>600</v>
      </c>
      <c r="AC247" s="13" t="s">
        <v>956</v>
      </c>
    </row>
    <row r="248" spans="1:29" ht="12" customHeight="1" x14ac:dyDescent="0.2">
      <c r="A248" s="32" t="s">
        <v>426</v>
      </c>
      <c r="B248" s="32" t="s">
        <v>23</v>
      </c>
      <c r="C248" s="34" t="s">
        <v>17</v>
      </c>
      <c r="D248" s="34" t="s">
        <v>12</v>
      </c>
      <c r="E248" s="27" t="str">
        <f t="shared" si="3"/>
        <v>Le Macchiole, Messorio, Toscana - In Bond</v>
      </c>
      <c r="F248" s="32" t="s">
        <v>13</v>
      </c>
      <c r="G248" s="33">
        <v>6</v>
      </c>
      <c r="H248" s="34" t="s">
        <v>163</v>
      </c>
      <c r="I248" s="34" t="s">
        <v>29</v>
      </c>
      <c r="J248" s="32" t="s">
        <v>30</v>
      </c>
      <c r="K248" s="35">
        <v>600</v>
      </c>
      <c r="L248" s="35">
        <v>800</v>
      </c>
      <c r="M248" s="35"/>
      <c r="N248" s="35"/>
      <c r="AB248" s="13" t="s">
        <v>601</v>
      </c>
      <c r="AC248" s="13" t="s">
        <v>957</v>
      </c>
    </row>
    <row r="249" spans="1:29" ht="12" customHeight="1" x14ac:dyDescent="0.2">
      <c r="A249" s="32" t="s">
        <v>427</v>
      </c>
      <c r="B249" s="32" t="s">
        <v>23</v>
      </c>
      <c r="C249" s="34" t="s">
        <v>637</v>
      </c>
      <c r="D249" s="34" t="s">
        <v>12</v>
      </c>
      <c r="E249" s="27" t="str">
        <f t="shared" si="3"/>
        <v>Elena Fucci, Titolo, Aglianico del Vulture - In Bond</v>
      </c>
      <c r="F249" s="32" t="s">
        <v>13</v>
      </c>
      <c r="G249" s="33">
        <v>6</v>
      </c>
      <c r="H249" s="34" t="s">
        <v>163</v>
      </c>
      <c r="I249" s="34" t="s">
        <v>29</v>
      </c>
      <c r="J249" s="32" t="s">
        <v>30</v>
      </c>
      <c r="K249" s="35">
        <v>70</v>
      </c>
      <c r="L249" s="35">
        <v>100</v>
      </c>
      <c r="M249" s="35"/>
      <c r="N249" s="35"/>
      <c r="AB249" s="13" t="s">
        <v>602</v>
      </c>
      <c r="AC249" s="13" t="s">
        <v>958</v>
      </c>
    </row>
    <row r="250" spans="1:29" ht="12" customHeight="1" x14ac:dyDescent="0.2">
      <c r="A250" s="32" t="s">
        <v>428</v>
      </c>
      <c r="B250" s="32" t="s">
        <v>46</v>
      </c>
      <c r="C250" s="34" t="s">
        <v>19</v>
      </c>
      <c r="D250" s="34" t="s">
        <v>12</v>
      </c>
      <c r="E250" s="27" t="str">
        <f t="shared" si="3"/>
        <v>Giacomo Borgogno &amp; Figli, Barolo, Cannubi (Magnums) - In Bond</v>
      </c>
      <c r="F250" s="32" t="s">
        <v>32</v>
      </c>
      <c r="G250" s="33">
        <v>3</v>
      </c>
      <c r="H250" s="34" t="s">
        <v>163</v>
      </c>
      <c r="I250" s="34" t="s">
        <v>29</v>
      </c>
      <c r="J250" s="32" t="s">
        <v>30</v>
      </c>
      <c r="K250" s="35">
        <v>220</v>
      </c>
      <c r="L250" s="35">
        <v>300</v>
      </c>
      <c r="M250" s="34" t="s">
        <v>70</v>
      </c>
      <c r="N250" s="35"/>
      <c r="AB250" s="13" t="s">
        <v>168</v>
      </c>
      <c r="AC250" s="13" t="s">
        <v>959</v>
      </c>
    </row>
    <row r="251" spans="1:29" ht="12" customHeight="1" x14ac:dyDescent="0.2">
      <c r="A251" s="32" t="s">
        <v>429</v>
      </c>
      <c r="B251" s="32" t="s">
        <v>46</v>
      </c>
      <c r="C251" s="34" t="s">
        <v>19</v>
      </c>
      <c r="D251" s="34" t="s">
        <v>12</v>
      </c>
      <c r="E251" s="27" t="str">
        <f t="shared" si="3"/>
        <v>Roagna, Barbaresco, Asili Vecchie Viti - In Bond</v>
      </c>
      <c r="F251" s="32" t="s">
        <v>13</v>
      </c>
      <c r="G251" s="33">
        <v>3</v>
      </c>
      <c r="H251" s="34" t="s">
        <v>163</v>
      </c>
      <c r="I251" s="34" t="s">
        <v>29</v>
      </c>
      <c r="J251" s="32" t="s">
        <v>30</v>
      </c>
      <c r="K251" s="35">
        <v>200</v>
      </c>
      <c r="L251" s="35">
        <v>400</v>
      </c>
      <c r="M251" s="35"/>
      <c r="N251" s="35"/>
      <c r="AB251" s="13" t="s">
        <v>603</v>
      </c>
      <c r="AC251" s="13" t="s">
        <v>960</v>
      </c>
    </row>
    <row r="252" spans="1:29" ht="12" customHeight="1" x14ac:dyDescent="0.2">
      <c r="A252" s="32" t="s">
        <v>430</v>
      </c>
      <c r="B252" s="32" t="s">
        <v>60</v>
      </c>
      <c r="C252" s="34" t="s">
        <v>19</v>
      </c>
      <c r="D252" s="34" t="s">
        <v>12</v>
      </c>
      <c r="E252" s="27" t="str">
        <f t="shared" si="3"/>
        <v>Giovanni Rosso, Barolo, La Serra</v>
      </c>
      <c r="F252" s="32" t="s">
        <v>13</v>
      </c>
      <c r="G252" s="33">
        <v>12</v>
      </c>
      <c r="H252" s="34" t="s">
        <v>163</v>
      </c>
      <c r="I252" s="34" t="s">
        <v>40</v>
      </c>
      <c r="J252" s="32" t="s">
        <v>34</v>
      </c>
      <c r="K252" s="35">
        <v>360</v>
      </c>
      <c r="L252" s="35">
        <v>480</v>
      </c>
      <c r="M252" s="34" t="s">
        <v>37</v>
      </c>
      <c r="N252" s="35"/>
      <c r="AB252" s="13" t="s">
        <v>604</v>
      </c>
      <c r="AC252" s="13" t="s">
        <v>961</v>
      </c>
    </row>
    <row r="253" spans="1:29" ht="12" customHeight="1" x14ac:dyDescent="0.2">
      <c r="A253" s="32" t="s">
        <v>431</v>
      </c>
      <c r="B253" s="32" t="s">
        <v>61</v>
      </c>
      <c r="C253" s="34" t="s">
        <v>19</v>
      </c>
      <c r="D253" s="34" t="s">
        <v>14</v>
      </c>
      <c r="E253" s="27" t="str">
        <f t="shared" si="3"/>
        <v>Vietti, Timorasso Derthona, Colli Tortonesi DOC</v>
      </c>
      <c r="F253" s="32" t="s">
        <v>13</v>
      </c>
      <c r="G253" s="33">
        <v>6</v>
      </c>
      <c r="H253" s="34" t="s">
        <v>163</v>
      </c>
      <c r="I253" s="34" t="s">
        <v>29</v>
      </c>
      <c r="J253" s="32" t="s">
        <v>34</v>
      </c>
      <c r="K253" s="35">
        <v>70</v>
      </c>
      <c r="L253" s="35">
        <v>100</v>
      </c>
      <c r="M253" s="35"/>
      <c r="N253" s="35"/>
      <c r="AB253" s="13" t="s">
        <v>605</v>
      </c>
      <c r="AC253" s="13" t="s">
        <v>962</v>
      </c>
    </row>
    <row r="254" spans="1:29" ht="12" customHeight="1" x14ac:dyDescent="0.2">
      <c r="A254" s="32" t="s">
        <v>432</v>
      </c>
      <c r="B254" s="32" t="s">
        <v>61</v>
      </c>
      <c r="C254" s="34" t="s">
        <v>17</v>
      </c>
      <c r="D254" s="34" t="s">
        <v>12</v>
      </c>
      <c r="E254" s="27" t="str">
        <f t="shared" si="3"/>
        <v>Tenuta di Arceno, Il Fauno di Arcanum, IGT</v>
      </c>
      <c r="F254" s="32" t="s">
        <v>13</v>
      </c>
      <c r="G254" s="33">
        <v>6</v>
      </c>
      <c r="H254" s="34" t="s">
        <v>163</v>
      </c>
      <c r="I254" s="34" t="s">
        <v>29</v>
      </c>
      <c r="J254" s="32" t="s">
        <v>34</v>
      </c>
      <c r="K254" s="35">
        <v>100</v>
      </c>
      <c r="L254" s="35">
        <v>150</v>
      </c>
      <c r="M254" s="35"/>
      <c r="N254" s="35"/>
      <c r="AB254" s="13" t="s">
        <v>606</v>
      </c>
      <c r="AC254" s="13" t="s">
        <v>963</v>
      </c>
    </row>
    <row r="255" spans="1:29" ht="12" customHeight="1" x14ac:dyDescent="0.2">
      <c r="A255" s="32" t="s">
        <v>433</v>
      </c>
      <c r="B255" s="32" t="s">
        <v>61</v>
      </c>
      <c r="C255" s="34" t="s">
        <v>17</v>
      </c>
      <c r="D255" s="34" t="s">
        <v>12</v>
      </c>
      <c r="E255" s="27" t="str">
        <f t="shared" si="3"/>
        <v>Tenuta di Arceno, Il Fauno di Arcanum, IGT</v>
      </c>
      <c r="F255" s="32" t="s">
        <v>13</v>
      </c>
      <c r="G255" s="33">
        <v>12</v>
      </c>
      <c r="H255" s="34" t="s">
        <v>163</v>
      </c>
      <c r="I255" s="34" t="s">
        <v>29</v>
      </c>
      <c r="J255" s="32" t="s">
        <v>34</v>
      </c>
      <c r="K255" s="35">
        <v>200</v>
      </c>
      <c r="L255" s="35">
        <v>300</v>
      </c>
      <c r="M255" s="34" t="s">
        <v>37</v>
      </c>
      <c r="N255" s="35"/>
      <c r="AB255" s="13" t="s">
        <v>606</v>
      </c>
      <c r="AC255" s="13" t="s">
        <v>964</v>
      </c>
    </row>
    <row r="256" spans="1:29" ht="12" customHeight="1" x14ac:dyDescent="0.2">
      <c r="A256" s="32" t="s">
        <v>434</v>
      </c>
      <c r="B256" s="32" t="s">
        <v>62</v>
      </c>
      <c r="C256" s="34" t="s">
        <v>638</v>
      </c>
      <c r="D256" s="34" t="s">
        <v>14</v>
      </c>
      <c r="E256" s="27" t="str">
        <f t="shared" si="3"/>
        <v>Fantini, Calalenta Pecorino, Terre di Chieti IGT - In Bond</v>
      </c>
      <c r="F256" s="32" t="s">
        <v>13</v>
      </c>
      <c r="G256" s="33">
        <v>12</v>
      </c>
      <c r="H256" s="34" t="s">
        <v>163</v>
      </c>
      <c r="I256" s="34" t="s">
        <v>29</v>
      </c>
      <c r="J256" s="32" t="s">
        <v>30</v>
      </c>
      <c r="K256" s="35">
        <v>100</v>
      </c>
      <c r="L256" s="35">
        <v>150</v>
      </c>
      <c r="M256" s="34" t="s">
        <v>37</v>
      </c>
      <c r="N256" s="35"/>
      <c r="AB256" s="13" t="s">
        <v>607</v>
      </c>
      <c r="AC256" s="13" t="s">
        <v>965</v>
      </c>
    </row>
    <row r="257" spans="1:29" ht="12" customHeight="1" x14ac:dyDescent="0.2">
      <c r="A257" s="32" t="s">
        <v>435</v>
      </c>
      <c r="B257" s="32" t="s">
        <v>62</v>
      </c>
      <c r="C257" s="34" t="s">
        <v>638</v>
      </c>
      <c r="D257" s="34" t="s">
        <v>14</v>
      </c>
      <c r="E257" s="27" t="str">
        <f t="shared" si="3"/>
        <v>Fantini, Calalenta Pecorino, Terre di Chieti IGT - In Bond</v>
      </c>
      <c r="F257" s="32" t="s">
        <v>13</v>
      </c>
      <c r="G257" s="33">
        <v>12</v>
      </c>
      <c r="H257" s="34" t="s">
        <v>163</v>
      </c>
      <c r="I257" s="34" t="s">
        <v>29</v>
      </c>
      <c r="J257" s="32" t="s">
        <v>30</v>
      </c>
      <c r="K257" s="35">
        <v>100</v>
      </c>
      <c r="L257" s="35">
        <v>150</v>
      </c>
      <c r="M257" s="34" t="s">
        <v>37</v>
      </c>
      <c r="N257" s="35"/>
      <c r="AB257" s="13" t="s">
        <v>607</v>
      </c>
      <c r="AC257" s="13" t="s">
        <v>966</v>
      </c>
    </row>
    <row r="258" spans="1:29" ht="12" customHeight="1" x14ac:dyDescent="0.2">
      <c r="A258" s="32" t="s">
        <v>436</v>
      </c>
      <c r="B258" s="32" t="s">
        <v>109</v>
      </c>
      <c r="C258" s="34" t="s">
        <v>17</v>
      </c>
      <c r="D258" s="34" t="s">
        <v>12</v>
      </c>
      <c r="E258" s="27" t="str">
        <f t="shared" si="3"/>
        <v>Sassicaia and Ornellaia</v>
      </c>
      <c r="F258" s="32" t="s">
        <v>13</v>
      </c>
      <c r="G258" s="33">
        <v>2</v>
      </c>
      <c r="H258" s="34" t="s">
        <v>163</v>
      </c>
      <c r="I258" s="34" t="s">
        <v>33</v>
      </c>
      <c r="J258" s="32" t="s">
        <v>34</v>
      </c>
      <c r="K258" s="35">
        <v>200</v>
      </c>
      <c r="L258" s="35">
        <v>300</v>
      </c>
      <c r="M258" s="36" t="s">
        <v>696</v>
      </c>
      <c r="N258" s="34" t="s">
        <v>105</v>
      </c>
      <c r="AB258" s="13" t="s">
        <v>608</v>
      </c>
      <c r="AC258" s="13" t="s">
        <v>967</v>
      </c>
    </row>
    <row r="259" spans="1:29" ht="12" customHeight="1" x14ac:dyDescent="0.2">
      <c r="A259" s="32" t="s">
        <v>437</v>
      </c>
      <c r="B259" s="32" t="s">
        <v>56</v>
      </c>
      <c r="C259" s="34" t="s">
        <v>71</v>
      </c>
      <c r="D259" s="34" t="s">
        <v>12</v>
      </c>
      <c r="E259" s="27" t="str">
        <f t="shared" si="3"/>
        <v>Clos Erasmus, Clos Erasmus, Priorat DOC - In Bond</v>
      </c>
      <c r="F259" s="32" t="s">
        <v>13</v>
      </c>
      <c r="G259" s="33">
        <v>3</v>
      </c>
      <c r="H259" s="34" t="s">
        <v>169</v>
      </c>
      <c r="I259" s="34" t="s">
        <v>40</v>
      </c>
      <c r="J259" s="32" t="s">
        <v>30</v>
      </c>
      <c r="K259" s="35">
        <v>300</v>
      </c>
      <c r="L259" s="35">
        <v>380</v>
      </c>
      <c r="M259" s="35"/>
      <c r="N259" s="35"/>
      <c r="AB259" s="13" t="s">
        <v>170</v>
      </c>
      <c r="AC259" s="13" t="s">
        <v>968</v>
      </c>
    </row>
    <row r="260" spans="1:29" ht="12" customHeight="1" x14ac:dyDescent="0.2">
      <c r="A260" s="32" t="s">
        <v>438</v>
      </c>
      <c r="B260" s="32" t="s">
        <v>60</v>
      </c>
      <c r="C260" s="34" t="s">
        <v>21</v>
      </c>
      <c r="D260" s="34" t="s">
        <v>12</v>
      </c>
      <c r="E260" s="27" t="str">
        <f t="shared" ref="E260:E299" si="4">HYPERLINK(AC260,AB260)</f>
        <v>Marques Murrieta, Dalmau, Rioja</v>
      </c>
      <c r="F260" s="32" t="s">
        <v>13</v>
      </c>
      <c r="G260" s="33">
        <v>6</v>
      </c>
      <c r="H260" s="34" t="s">
        <v>169</v>
      </c>
      <c r="I260" s="34" t="s">
        <v>40</v>
      </c>
      <c r="J260" s="32" t="s">
        <v>34</v>
      </c>
      <c r="K260" s="35">
        <v>380</v>
      </c>
      <c r="L260" s="35">
        <v>480</v>
      </c>
      <c r="M260" s="35"/>
      <c r="N260" s="34" t="s">
        <v>643</v>
      </c>
      <c r="AB260" s="13" t="s">
        <v>609</v>
      </c>
      <c r="AC260" s="13" t="s">
        <v>969</v>
      </c>
    </row>
    <row r="261" spans="1:29" ht="12" customHeight="1" x14ac:dyDescent="0.2">
      <c r="A261" s="32" t="s">
        <v>439</v>
      </c>
      <c r="B261" s="32" t="s">
        <v>60</v>
      </c>
      <c r="C261" s="34" t="s">
        <v>72</v>
      </c>
      <c r="D261" s="34" t="s">
        <v>12</v>
      </c>
      <c r="E261" s="27" t="str">
        <f t="shared" si="4"/>
        <v>Garmon, Ribera del Duero - In Bond</v>
      </c>
      <c r="F261" s="32" t="s">
        <v>13</v>
      </c>
      <c r="G261" s="33">
        <v>12</v>
      </c>
      <c r="H261" s="34" t="s">
        <v>169</v>
      </c>
      <c r="I261" s="34" t="s">
        <v>29</v>
      </c>
      <c r="J261" s="32" t="s">
        <v>30</v>
      </c>
      <c r="K261" s="35">
        <v>180</v>
      </c>
      <c r="L261" s="35">
        <v>260</v>
      </c>
      <c r="M261" s="34" t="s">
        <v>37</v>
      </c>
      <c r="N261" s="35"/>
      <c r="AB261" s="13" t="s">
        <v>171</v>
      </c>
      <c r="AC261" s="13" t="s">
        <v>970</v>
      </c>
    </row>
    <row r="262" spans="1:29" ht="12" customHeight="1" x14ac:dyDescent="0.2">
      <c r="A262" s="32" t="s">
        <v>440</v>
      </c>
      <c r="B262" s="32"/>
      <c r="C262" s="35"/>
      <c r="D262" s="34" t="s">
        <v>12</v>
      </c>
      <c r="E262" s="27" t="str">
        <f t="shared" si="4"/>
        <v>1997/2019 Mixed Lot of Portuguese Red Wine and Port</v>
      </c>
      <c r="F262" s="32" t="s">
        <v>13</v>
      </c>
      <c r="G262" s="33">
        <v>9</v>
      </c>
      <c r="H262" s="34" t="s">
        <v>106</v>
      </c>
      <c r="I262" s="34" t="s">
        <v>29</v>
      </c>
      <c r="J262" s="32" t="s">
        <v>34</v>
      </c>
      <c r="K262" s="35">
        <v>140</v>
      </c>
      <c r="L262" s="35">
        <v>180</v>
      </c>
      <c r="M262" s="36" t="s">
        <v>697</v>
      </c>
      <c r="N262" s="34" t="s">
        <v>643</v>
      </c>
      <c r="AB262" s="13" t="s">
        <v>610</v>
      </c>
      <c r="AC262" s="13" t="s">
        <v>971</v>
      </c>
    </row>
    <row r="263" spans="1:29" ht="12" customHeight="1" x14ac:dyDescent="0.2">
      <c r="A263" s="32" t="s">
        <v>441</v>
      </c>
      <c r="B263" s="32"/>
      <c r="C263" s="35"/>
      <c r="D263" s="34" t="s">
        <v>12</v>
      </c>
      <c r="E263" s="27" t="str">
        <f t="shared" si="4"/>
        <v>2006/2012 Mixed Trio of Burgundy and Italian Red</v>
      </c>
      <c r="F263" s="32" t="s">
        <v>13</v>
      </c>
      <c r="G263" s="33">
        <v>3</v>
      </c>
      <c r="H263" s="35"/>
      <c r="I263" s="34" t="s">
        <v>33</v>
      </c>
      <c r="J263" s="32" t="s">
        <v>34</v>
      </c>
      <c r="K263" s="35">
        <v>200</v>
      </c>
      <c r="L263" s="35">
        <v>300</v>
      </c>
      <c r="M263" s="36" t="s">
        <v>698</v>
      </c>
      <c r="N263" s="34" t="s">
        <v>105</v>
      </c>
      <c r="AB263" s="13" t="s">
        <v>611</v>
      </c>
      <c r="AC263" s="13" t="s">
        <v>972</v>
      </c>
    </row>
    <row r="264" spans="1:29" ht="12" customHeight="1" x14ac:dyDescent="0.2">
      <c r="A264" s="32" t="s">
        <v>442</v>
      </c>
      <c r="B264" s="32"/>
      <c r="C264" s="35"/>
      <c r="D264" s="34" t="s">
        <v>12</v>
      </c>
      <c r="E264" s="27" t="str">
        <f t="shared" si="4"/>
        <v>2016/2020 Mixed Lot from Switzerland and South Africa (Mixed Formats) - In Bond</v>
      </c>
      <c r="F264" s="32" t="s">
        <v>13</v>
      </c>
      <c r="G264" s="33">
        <v>6</v>
      </c>
      <c r="H264" s="35"/>
      <c r="I264" s="34" t="s">
        <v>33</v>
      </c>
      <c r="J264" s="32" t="s">
        <v>30</v>
      </c>
      <c r="K264" s="35">
        <v>120</v>
      </c>
      <c r="L264" s="35">
        <v>160</v>
      </c>
      <c r="M264" s="36" t="s">
        <v>699</v>
      </c>
      <c r="N264" s="34" t="s">
        <v>78</v>
      </c>
      <c r="AB264" s="13" t="s">
        <v>612</v>
      </c>
      <c r="AC264" s="13" t="s">
        <v>973</v>
      </c>
    </row>
    <row r="265" spans="1:29" ht="12" customHeight="1" x14ac:dyDescent="0.2">
      <c r="A265" s="32" t="s">
        <v>443</v>
      </c>
      <c r="B265" s="32" t="s">
        <v>62</v>
      </c>
      <c r="C265" s="35"/>
      <c r="D265" s="34" t="s">
        <v>12</v>
      </c>
      <c r="E265" s="27" t="str">
        <f t="shared" si="4"/>
        <v>Mixed Lot of Pinot Noir (Mixed Formats)</v>
      </c>
      <c r="F265" s="32" t="s">
        <v>13</v>
      </c>
      <c r="G265" s="33">
        <v>12</v>
      </c>
      <c r="H265" s="35"/>
      <c r="I265" s="34" t="s">
        <v>33</v>
      </c>
      <c r="J265" s="32" t="s">
        <v>34</v>
      </c>
      <c r="K265" s="35">
        <v>140</v>
      </c>
      <c r="L265" s="35">
        <v>180</v>
      </c>
      <c r="M265" s="36" t="s">
        <v>700</v>
      </c>
      <c r="N265" s="34" t="s">
        <v>643</v>
      </c>
      <c r="AB265" s="13" t="s">
        <v>613</v>
      </c>
      <c r="AC265" s="13" t="s">
        <v>974</v>
      </c>
    </row>
    <row r="266" spans="1:29" ht="12" customHeight="1" x14ac:dyDescent="0.2">
      <c r="A266" s="32" t="s">
        <v>444</v>
      </c>
      <c r="B266" s="32"/>
      <c r="C266" s="34" t="s">
        <v>639</v>
      </c>
      <c r="D266" s="34" t="s">
        <v>12</v>
      </c>
      <c r="E266" s="27" t="str">
        <f t="shared" si="4"/>
        <v>2005/2006 Mixed Musar, Gaston Hochar</v>
      </c>
      <c r="F266" s="32" t="s">
        <v>13</v>
      </c>
      <c r="G266" s="33">
        <v>3</v>
      </c>
      <c r="H266" s="34" t="s">
        <v>701</v>
      </c>
      <c r="I266" s="34" t="s">
        <v>33</v>
      </c>
      <c r="J266" s="32" t="s">
        <v>34</v>
      </c>
      <c r="K266" s="35">
        <v>90</v>
      </c>
      <c r="L266" s="35">
        <v>140</v>
      </c>
      <c r="M266" s="36" t="s">
        <v>702</v>
      </c>
      <c r="N266" s="35"/>
      <c r="AB266" s="13" t="s">
        <v>614</v>
      </c>
      <c r="AC266" s="13" t="s">
        <v>975</v>
      </c>
    </row>
    <row r="267" spans="1:29" ht="12" customHeight="1" x14ac:dyDescent="0.2">
      <c r="A267" s="32" t="s">
        <v>445</v>
      </c>
      <c r="B267" s="32" t="s">
        <v>133</v>
      </c>
      <c r="C267" s="34" t="s">
        <v>100</v>
      </c>
      <c r="D267" s="34" t="s">
        <v>12</v>
      </c>
      <c r="E267" s="27" t="str">
        <f t="shared" si="4"/>
        <v>Henry's Drive, Estate Shiraz, Padthaway - In Bond</v>
      </c>
      <c r="F267" s="32" t="s">
        <v>13</v>
      </c>
      <c r="G267" s="33">
        <v>12</v>
      </c>
      <c r="H267" s="34" t="s">
        <v>167</v>
      </c>
      <c r="I267" s="34" t="s">
        <v>29</v>
      </c>
      <c r="J267" s="32" t="s">
        <v>30</v>
      </c>
      <c r="K267" s="35">
        <v>100</v>
      </c>
      <c r="L267" s="35">
        <v>150</v>
      </c>
      <c r="M267" s="35"/>
      <c r="N267" s="35"/>
      <c r="AB267" s="13" t="s">
        <v>615</v>
      </c>
      <c r="AC267" s="13" t="s">
        <v>976</v>
      </c>
    </row>
    <row r="268" spans="1:29" ht="12" customHeight="1" x14ac:dyDescent="0.2">
      <c r="A268" s="32" t="s">
        <v>446</v>
      </c>
      <c r="B268" s="32" t="s">
        <v>52</v>
      </c>
      <c r="C268" s="34" t="s">
        <v>100</v>
      </c>
      <c r="D268" s="34" t="s">
        <v>12</v>
      </c>
      <c r="E268" s="27" t="str">
        <f t="shared" si="4"/>
        <v>Torbreck, The Steading, Barossa Valley - In Bond</v>
      </c>
      <c r="F268" s="32" t="s">
        <v>13</v>
      </c>
      <c r="G268" s="33">
        <v>12</v>
      </c>
      <c r="H268" s="34" t="s">
        <v>167</v>
      </c>
      <c r="I268" s="34" t="s">
        <v>29</v>
      </c>
      <c r="J268" s="32" t="s">
        <v>30</v>
      </c>
      <c r="K268" s="35">
        <v>180</v>
      </c>
      <c r="L268" s="35">
        <v>240</v>
      </c>
      <c r="M268" s="35"/>
      <c r="N268" s="35"/>
      <c r="AB268" s="13" t="s">
        <v>616</v>
      </c>
      <c r="AC268" s="13" t="s">
        <v>977</v>
      </c>
    </row>
    <row r="269" spans="1:29" ht="12" customHeight="1" x14ac:dyDescent="0.2">
      <c r="A269" s="32" t="s">
        <v>447</v>
      </c>
      <c r="B269" s="32" t="s">
        <v>52</v>
      </c>
      <c r="C269" s="34" t="s">
        <v>100</v>
      </c>
      <c r="D269" s="34" t="s">
        <v>12</v>
      </c>
      <c r="E269" s="27" t="str">
        <f t="shared" si="4"/>
        <v>Oliver's Taranga Vineyards, Shiraz, McLaren Vale - In Bond</v>
      </c>
      <c r="F269" s="32" t="s">
        <v>13</v>
      </c>
      <c r="G269" s="33">
        <v>12</v>
      </c>
      <c r="H269" s="34" t="s">
        <v>167</v>
      </c>
      <c r="I269" s="34" t="s">
        <v>29</v>
      </c>
      <c r="J269" s="32" t="s">
        <v>30</v>
      </c>
      <c r="K269" s="35">
        <v>80</v>
      </c>
      <c r="L269" s="35">
        <v>120</v>
      </c>
      <c r="M269" s="34" t="s">
        <v>37</v>
      </c>
      <c r="N269" s="35"/>
      <c r="AB269" s="13" t="s">
        <v>617</v>
      </c>
      <c r="AC269" s="13" t="s">
        <v>978</v>
      </c>
    </row>
    <row r="270" spans="1:29" ht="12" customHeight="1" x14ac:dyDescent="0.2">
      <c r="A270" s="32" t="s">
        <v>448</v>
      </c>
      <c r="B270" s="32" t="s">
        <v>44</v>
      </c>
      <c r="C270" s="34" t="s">
        <v>100</v>
      </c>
      <c r="D270" s="34" t="s">
        <v>12</v>
      </c>
      <c r="E270" s="27" t="str">
        <f t="shared" si="4"/>
        <v>Kay Brothers, Amery Hillside Shiraz, McLaren Vale - In Bond</v>
      </c>
      <c r="F270" s="32" t="s">
        <v>13</v>
      </c>
      <c r="G270" s="33">
        <v>12</v>
      </c>
      <c r="H270" s="34" t="s">
        <v>167</v>
      </c>
      <c r="I270" s="34" t="s">
        <v>29</v>
      </c>
      <c r="J270" s="32" t="s">
        <v>30</v>
      </c>
      <c r="K270" s="35">
        <v>80</v>
      </c>
      <c r="L270" s="35">
        <v>120</v>
      </c>
      <c r="M270" s="34" t="s">
        <v>37</v>
      </c>
      <c r="N270" s="35"/>
      <c r="AB270" s="13" t="s">
        <v>102</v>
      </c>
      <c r="AC270" s="13" t="s">
        <v>979</v>
      </c>
    </row>
    <row r="271" spans="1:29" ht="12" customHeight="1" x14ac:dyDescent="0.2">
      <c r="A271" s="32" t="s">
        <v>449</v>
      </c>
      <c r="B271" s="32" t="s">
        <v>44</v>
      </c>
      <c r="C271" s="34" t="s">
        <v>100</v>
      </c>
      <c r="D271" s="34" t="s">
        <v>12</v>
      </c>
      <c r="E271" s="27" t="str">
        <f t="shared" si="4"/>
        <v>Kay Brothers, Amery Hillside Shiraz, McLaren Vale - In Bond</v>
      </c>
      <c r="F271" s="32" t="s">
        <v>13</v>
      </c>
      <c r="G271" s="33">
        <v>12</v>
      </c>
      <c r="H271" s="34" t="s">
        <v>167</v>
      </c>
      <c r="I271" s="34" t="s">
        <v>29</v>
      </c>
      <c r="J271" s="32" t="s">
        <v>30</v>
      </c>
      <c r="K271" s="35">
        <v>80</v>
      </c>
      <c r="L271" s="35">
        <v>120</v>
      </c>
      <c r="M271" s="34" t="s">
        <v>37</v>
      </c>
      <c r="N271" s="35"/>
      <c r="AB271" s="13" t="s">
        <v>102</v>
      </c>
      <c r="AC271" s="13" t="s">
        <v>980</v>
      </c>
    </row>
    <row r="272" spans="1:29" ht="12" customHeight="1" x14ac:dyDescent="0.2">
      <c r="A272" s="32" t="s">
        <v>450</v>
      </c>
      <c r="B272" s="32" t="s">
        <v>31</v>
      </c>
      <c r="C272" s="34" t="s">
        <v>100</v>
      </c>
      <c r="D272" s="34" t="s">
        <v>12</v>
      </c>
      <c r="E272" s="27" t="str">
        <f t="shared" si="4"/>
        <v>Kay Brothers, Amery Hillside Shiraz, McLaren Vale - In Bond</v>
      </c>
      <c r="F272" s="32" t="s">
        <v>13</v>
      </c>
      <c r="G272" s="33">
        <v>12</v>
      </c>
      <c r="H272" s="34" t="s">
        <v>167</v>
      </c>
      <c r="I272" s="34" t="s">
        <v>29</v>
      </c>
      <c r="J272" s="32" t="s">
        <v>30</v>
      </c>
      <c r="K272" s="35">
        <v>120</v>
      </c>
      <c r="L272" s="35">
        <v>180</v>
      </c>
      <c r="M272" s="34" t="s">
        <v>37</v>
      </c>
      <c r="N272" s="35"/>
      <c r="AB272" s="13" t="s">
        <v>102</v>
      </c>
      <c r="AC272" s="13" t="s">
        <v>981</v>
      </c>
    </row>
    <row r="273" spans="1:29" ht="12" customHeight="1" x14ac:dyDescent="0.2">
      <c r="A273" s="32" t="s">
        <v>451</v>
      </c>
      <c r="B273" s="32" t="s">
        <v>31</v>
      </c>
      <c r="C273" s="34" t="s">
        <v>100</v>
      </c>
      <c r="D273" s="34" t="s">
        <v>12</v>
      </c>
      <c r="E273" s="27" t="str">
        <f t="shared" si="4"/>
        <v>Kay Brothers, Amery Hillside Shiraz, McLaren Vale - In Bond</v>
      </c>
      <c r="F273" s="32" t="s">
        <v>13</v>
      </c>
      <c r="G273" s="33">
        <v>12</v>
      </c>
      <c r="H273" s="34" t="s">
        <v>167</v>
      </c>
      <c r="I273" s="34" t="s">
        <v>29</v>
      </c>
      <c r="J273" s="32" t="s">
        <v>30</v>
      </c>
      <c r="K273" s="35">
        <v>120</v>
      </c>
      <c r="L273" s="35">
        <v>180</v>
      </c>
      <c r="M273" s="34" t="s">
        <v>37</v>
      </c>
      <c r="N273" s="35"/>
      <c r="AB273" s="13" t="s">
        <v>102</v>
      </c>
      <c r="AC273" s="13" t="s">
        <v>982</v>
      </c>
    </row>
    <row r="274" spans="1:29" ht="12" customHeight="1" x14ac:dyDescent="0.2">
      <c r="A274" s="32" t="s">
        <v>452</v>
      </c>
      <c r="B274" s="32" t="s">
        <v>31</v>
      </c>
      <c r="C274" s="34" t="s">
        <v>100</v>
      </c>
      <c r="D274" s="34" t="s">
        <v>12</v>
      </c>
      <c r="E274" s="27" t="str">
        <f t="shared" si="4"/>
        <v>Two Hands, Lily's Garden Shiraz, McLaren Vale - In Bond</v>
      </c>
      <c r="F274" s="32" t="s">
        <v>13</v>
      </c>
      <c r="G274" s="33">
        <v>12</v>
      </c>
      <c r="H274" s="34" t="s">
        <v>167</v>
      </c>
      <c r="I274" s="34" t="s">
        <v>29</v>
      </c>
      <c r="J274" s="32" t="s">
        <v>30</v>
      </c>
      <c r="K274" s="35">
        <v>120</v>
      </c>
      <c r="L274" s="35">
        <v>180</v>
      </c>
      <c r="M274" s="34" t="s">
        <v>37</v>
      </c>
      <c r="N274" s="35"/>
      <c r="AB274" s="13" t="s">
        <v>101</v>
      </c>
      <c r="AC274" s="13" t="s">
        <v>983</v>
      </c>
    </row>
    <row r="275" spans="1:29" ht="12" customHeight="1" x14ac:dyDescent="0.2">
      <c r="A275" s="32" t="s">
        <v>453</v>
      </c>
      <c r="B275" s="32" t="s">
        <v>45</v>
      </c>
      <c r="C275" s="34" t="s">
        <v>100</v>
      </c>
      <c r="D275" s="34" t="s">
        <v>12</v>
      </c>
      <c r="E275" s="27" t="str">
        <f t="shared" si="4"/>
        <v>Two Hands, Ares, Barossa Valley - In Bond</v>
      </c>
      <c r="F275" s="32" t="s">
        <v>13</v>
      </c>
      <c r="G275" s="33">
        <v>12</v>
      </c>
      <c r="H275" s="34" t="s">
        <v>167</v>
      </c>
      <c r="I275" s="34" t="s">
        <v>40</v>
      </c>
      <c r="J275" s="32" t="s">
        <v>30</v>
      </c>
      <c r="K275" s="35">
        <v>300</v>
      </c>
      <c r="L275" s="35">
        <v>400</v>
      </c>
      <c r="M275" s="34" t="s">
        <v>37</v>
      </c>
      <c r="N275" s="35"/>
      <c r="AB275" s="13" t="s">
        <v>618</v>
      </c>
      <c r="AC275" s="13" t="s">
        <v>984</v>
      </c>
    </row>
    <row r="276" spans="1:29" ht="12" customHeight="1" x14ac:dyDescent="0.2">
      <c r="A276" s="32" t="s">
        <v>454</v>
      </c>
      <c r="B276" s="32" t="s">
        <v>45</v>
      </c>
      <c r="C276" s="34" t="s">
        <v>100</v>
      </c>
      <c r="D276" s="34" t="s">
        <v>12</v>
      </c>
      <c r="E276" s="27" t="str">
        <f t="shared" si="4"/>
        <v>Two Hands, Aphrodite, Barossa Valley - In Bond</v>
      </c>
      <c r="F276" s="32" t="s">
        <v>13</v>
      </c>
      <c r="G276" s="33">
        <v>6</v>
      </c>
      <c r="H276" s="34" t="s">
        <v>167</v>
      </c>
      <c r="I276" s="34" t="s">
        <v>29</v>
      </c>
      <c r="J276" s="32" t="s">
        <v>30</v>
      </c>
      <c r="K276" s="35">
        <v>70</v>
      </c>
      <c r="L276" s="35">
        <v>120</v>
      </c>
      <c r="M276" s="35"/>
      <c r="N276" s="35"/>
      <c r="AB276" s="13" t="s">
        <v>619</v>
      </c>
      <c r="AC276" s="13" t="s">
        <v>985</v>
      </c>
    </row>
    <row r="277" spans="1:29" ht="12" customHeight="1" x14ac:dyDescent="0.2">
      <c r="A277" s="32" t="s">
        <v>455</v>
      </c>
      <c r="B277" s="32" t="s">
        <v>45</v>
      </c>
      <c r="C277" s="34" t="s">
        <v>100</v>
      </c>
      <c r="D277" s="34" t="s">
        <v>12</v>
      </c>
      <c r="E277" s="27" t="str">
        <f t="shared" si="4"/>
        <v>Spinifex, Esprit, Barossa Valley - In Bond</v>
      </c>
      <c r="F277" s="32" t="s">
        <v>13</v>
      </c>
      <c r="G277" s="33">
        <v>12</v>
      </c>
      <c r="H277" s="34" t="s">
        <v>167</v>
      </c>
      <c r="I277" s="34" t="s">
        <v>29</v>
      </c>
      <c r="J277" s="32" t="s">
        <v>30</v>
      </c>
      <c r="K277" s="35">
        <v>120</v>
      </c>
      <c r="L277" s="35">
        <v>160</v>
      </c>
      <c r="M277" s="35"/>
      <c r="N277" s="35"/>
      <c r="AB277" s="13" t="s">
        <v>620</v>
      </c>
      <c r="AC277" s="13" t="s">
        <v>986</v>
      </c>
    </row>
    <row r="278" spans="1:29" ht="12" customHeight="1" x14ac:dyDescent="0.2">
      <c r="A278" s="32" t="s">
        <v>456</v>
      </c>
      <c r="B278" s="32" t="s">
        <v>45</v>
      </c>
      <c r="C278" s="34" t="s">
        <v>100</v>
      </c>
      <c r="D278" s="34" t="s">
        <v>12</v>
      </c>
      <c r="E278" s="27" t="str">
        <f t="shared" si="4"/>
        <v>Two Hands, Deer In Headlights, Barossa Valley - In Bond</v>
      </c>
      <c r="F278" s="32" t="s">
        <v>13</v>
      </c>
      <c r="G278" s="33">
        <v>12</v>
      </c>
      <c r="H278" s="34" t="s">
        <v>167</v>
      </c>
      <c r="I278" s="34" t="s">
        <v>29</v>
      </c>
      <c r="J278" s="32" t="s">
        <v>30</v>
      </c>
      <c r="K278" s="35">
        <v>120</v>
      </c>
      <c r="L278" s="35">
        <v>150</v>
      </c>
      <c r="M278" s="35"/>
      <c r="N278" s="35"/>
      <c r="AB278" s="13" t="s">
        <v>621</v>
      </c>
      <c r="AC278" s="13" t="s">
        <v>987</v>
      </c>
    </row>
    <row r="279" spans="1:29" ht="12" customHeight="1" x14ac:dyDescent="0.2">
      <c r="A279" s="32" t="s">
        <v>457</v>
      </c>
      <c r="B279" s="32" t="s">
        <v>45</v>
      </c>
      <c r="C279" s="34" t="s">
        <v>100</v>
      </c>
      <c r="D279" s="34" t="s">
        <v>12</v>
      </c>
      <c r="E279" s="27" t="str">
        <f t="shared" si="4"/>
        <v>Two Hands, Lily's Garden Shiraz, McLaren Vale - In Bond</v>
      </c>
      <c r="F279" s="32" t="s">
        <v>13</v>
      </c>
      <c r="G279" s="33">
        <v>6</v>
      </c>
      <c r="H279" s="34" t="s">
        <v>167</v>
      </c>
      <c r="I279" s="34" t="s">
        <v>29</v>
      </c>
      <c r="J279" s="32" t="s">
        <v>30</v>
      </c>
      <c r="K279" s="35">
        <v>60</v>
      </c>
      <c r="L279" s="35">
        <v>90</v>
      </c>
      <c r="M279" s="35"/>
      <c r="N279" s="35"/>
      <c r="AB279" s="13" t="s">
        <v>101</v>
      </c>
      <c r="AC279" s="13" t="s">
        <v>988</v>
      </c>
    </row>
    <row r="280" spans="1:29" ht="12" customHeight="1" x14ac:dyDescent="0.2">
      <c r="A280" s="32" t="s">
        <v>458</v>
      </c>
      <c r="B280" s="32" t="s">
        <v>45</v>
      </c>
      <c r="C280" s="34" t="s">
        <v>100</v>
      </c>
      <c r="D280" s="34" t="s">
        <v>12</v>
      </c>
      <c r="E280" s="27" t="str">
        <f t="shared" si="4"/>
        <v>Two Hands, Zippy's Block Shiraz, Barossa Valley (Magnum) - In Bond</v>
      </c>
      <c r="F280" s="32" t="s">
        <v>32</v>
      </c>
      <c r="G280" s="33">
        <v>6</v>
      </c>
      <c r="H280" s="34" t="s">
        <v>167</v>
      </c>
      <c r="I280" s="34" t="s">
        <v>29</v>
      </c>
      <c r="J280" s="32" t="s">
        <v>30</v>
      </c>
      <c r="K280" s="35">
        <v>280</v>
      </c>
      <c r="L280" s="35">
        <v>380</v>
      </c>
      <c r="M280" s="34" t="s">
        <v>70</v>
      </c>
      <c r="N280" s="35"/>
      <c r="AB280" s="13" t="s">
        <v>622</v>
      </c>
      <c r="AC280" s="13" t="s">
        <v>989</v>
      </c>
    </row>
    <row r="281" spans="1:29" ht="12" customHeight="1" x14ac:dyDescent="0.2">
      <c r="A281" s="32" t="s">
        <v>459</v>
      </c>
      <c r="B281" s="32" t="s">
        <v>45</v>
      </c>
      <c r="C281" s="34" t="s">
        <v>100</v>
      </c>
      <c r="D281" s="34" t="s">
        <v>12</v>
      </c>
      <c r="E281" s="27" t="str">
        <f t="shared" si="4"/>
        <v>Two Hands, Zippy's Block Shiraz, Barossa Valley (Double Magnum) - In Bond</v>
      </c>
      <c r="F281" s="32" t="s">
        <v>82</v>
      </c>
      <c r="G281" s="33">
        <v>1</v>
      </c>
      <c r="H281" s="34" t="s">
        <v>167</v>
      </c>
      <c r="I281" s="34" t="s">
        <v>29</v>
      </c>
      <c r="J281" s="32" t="s">
        <v>30</v>
      </c>
      <c r="K281" s="35">
        <v>80</v>
      </c>
      <c r="L281" s="35">
        <v>100</v>
      </c>
      <c r="M281" s="35"/>
      <c r="N281" s="35"/>
      <c r="AB281" s="13" t="s">
        <v>623</v>
      </c>
      <c r="AC281" s="13" t="s">
        <v>990</v>
      </c>
    </row>
    <row r="282" spans="1:29" ht="12" customHeight="1" x14ac:dyDescent="0.2">
      <c r="A282" s="32" t="s">
        <v>460</v>
      </c>
      <c r="B282" s="32" t="s">
        <v>45</v>
      </c>
      <c r="C282" s="34" t="s">
        <v>100</v>
      </c>
      <c r="D282" s="34" t="s">
        <v>12</v>
      </c>
      <c r="E282" s="27" t="str">
        <f t="shared" si="4"/>
        <v>Two Hands, Bella's Garden Shiraz, Barossa Valley (Imperial) - In Bond</v>
      </c>
      <c r="F282" s="32" t="s">
        <v>55</v>
      </c>
      <c r="G282" s="33">
        <v>1</v>
      </c>
      <c r="H282" s="34" t="s">
        <v>167</v>
      </c>
      <c r="I282" s="34" t="s">
        <v>29</v>
      </c>
      <c r="J282" s="32" t="s">
        <v>30</v>
      </c>
      <c r="K282" s="35">
        <v>50</v>
      </c>
      <c r="L282" s="35">
        <v>80</v>
      </c>
      <c r="M282" s="35"/>
      <c r="N282" s="35"/>
      <c r="AB282" s="13" t="s">
        <v>624</v>
      </c>
      <c r="AC282" s="13" t="s">
        <v>991</v>
      </c>
    </row>
    <row r="283" spans="1:29" ht="12" customHeight="1" x14ac:dyDescent="0.2">
      <c r="A283" s="32" t="s">
        <v>461</v>
      </c>
      <c r="B283" s="32" t="s">
        <v>35</v>
      </c>
      <c r="C283" s="34" t="s">
        <v>100</v>
      </c>
      <c r="D283" s="34" t="s">
        <v>12</v>
      </c>
      <c r="E283" s="27" t="str">
        <f t="shared" si="4"/>
        <v>Two Hands, Zippys Block, Barossa Valley - In Bond</v>
      </c>
      <c r="F283" s="32" t="s">
        <v>13</v>
      </c>
      <c r="G283" s="33">
        <v>12</v>
      </c>
      <c r="H283" s="34" t="s">
        <v>167</v>
      </c>
      <c r="I283" s="34" t="s">
        <v>29</v>
      </c>
      <c r="J283" s="32" t="s">
        <v>30</v>
      </c>
      <c r="K283" s="35">
        <v>280</v>
      </c>
      <c r="L283" s="35">
        <v>380</v>
      </c>
      <c r="M283" s="35"/>
      <c r="N283" s="35"/>
      <c r="AB283" s="13" t="s">
        <v>625</v>
      </c>
      <c r="AC283" s="13" t="s">
        <v>992</v>
      </c>
    </row>
    <row r="284" spans="1:29" ht="12" customHeight="1" x14ac:dyDescent="0.2">
      <c r="A284" s="32" t="s">
        <v>462</v>
      </c>
      <c r="B284" s="32" t="s">
        <v>59</v>
      </c>
      <c r="C284" s="34" t="s">
        <v>100</v>
      </c>
      <c r="D284" s="34" t="s">
        <v>12</v>
      </c>
      <c r="E284" s="27" t="str">
        <f t="shared" si="4"/>
        <v>Paxton, EJ Elizabeth Jean Shiraz, McLaren Vale</v>
      </c>
      <c r="F284" s="32" t="s">
        <v>13</v>
      </c>
      <c r="G284" s="33">
        <v>6</v>
      </c>
      <c r="H284" s="34" t="s">
        <v>167</v>
      </c>
      <c r="I284" s="34" t="s">
        <v>29</v>
      </c>
      <c r="J284" s="32" t="s">
        <v>34</v>
      </c>
      <c r="K284" s="35">
        <v>120</v>
      </c>
      <c r="L284" s="35">
        <v>160</v>
      </c>
      <c r="M284" s="35"/>
      <c r="N284" s="34" t="s">
        <v>643</v>
      </c>
      <c r="AB284" s="13" t="s">
        <v>626</v>
      </c>
      <c r="AC284" s="13" t="s">
        <v>993</v>
      </c>
    </row>
    <row r="285" spans="1:29" ht="12" customHeight="1" x14ac:dyDescent="0.2">
      <c r="A285" s="32" t="s">
        <v>463</v>
      </c>
      <c r="B285" s="32" t="s">
        <v>31</v>
      </c>
      <c r="C285" s="34" t="s">
        <v>100</v>
      </c>
      <c r="D285" s="34" t="s">
        <v>12</v>
      </c>
      <c r="E285" s="27" t="str">
        <f t="shared" si="4"/>
        <v>Mixed Trio from Barossa Valley (Magnums) - In Bond</v>
      </c>
      <c r="F285" s="32" t="s">
        <v>32</v>
      </c>
      <c r="G285" s="33">
        <v>3</v>
      </c>
      <c r="H285" s="34" t="s">
        <v>167</v>
      </c>
      <c r="I285" s="34" t="s">
        <v>29</v>
      </c>
      <c r="J285" s="32" t="s">
        <v>30</v>
      </c>
      <c r="K285" s="35">
        <v>60</v>
      </c>
      <c r="L285" s="35">
        <v>80</v>
      </c>
      <c r="M285" s="36" t="s">
        <v>703</v>
      </c>
      <c r="N285" s="35"/>
      <c r="AB285" s="13" t="s">
        <v>627</v>
      </c>
      <c r="AC285" s="13" t="s">
        <v>994</v>
      </c>
    </row>
    <row r="286" spans="1:29" ht="12" customHeight="1" x14ac:dyDescent="0.2">
      <c r="A286" s="32" t="s">
        <v>464</v>
      </c>
      <c r="B286" s="32" t="s">
        <v>60</v>
      </c>
      <c r="C286" s="34" t="s">
        <v>640</v>
      </c>
      <c r="D286" s="34" t="s">
        <v>14</v>
      </c>
      <c r="E286" s="27" t="str">
        <f t="shared" si="4"/>
        <v>Alvi's Drift, Albertus Viljoen Limited Release Chardonnay, Worcester - In Bond</v>
      </c>
      <c r="F286" s="32" t="s">
        <v>13</v>
      </c>
      <c r="G286" s="33">
        <v>12</v>
      </c>
      <c r="H286" s="34" t="s">
        <v>172</v>
      </c>
      <c r="I286" s="34" t="s">
        <v>29</v>
      </c>
      <c r="J286" s="32" t="s">
        <v>30</v>
      </c>
      <c r="K286" s="35">
        <v>90</v>
      </c>
      <c r="L286" s="35">
        <v>120</v>
      </c>
      <c r="M286" s="34" t="s">
        <v>37</v>
      </c>
      <c r="N286" s="35"/>
      <c r="AB286" s="13" t="s">
        <v>628</v>
      </c>
      <c r="AC286" s="13" t="s">
        <v>995</v>
      </c>
    </row>
    <row r="287" spans="1:29" ht="12" customHeight="1" x14ac:dyDescent="0.2">
      <c r="A287" s="32" t="s">
        <v>465</v>
      </c>
      <c r="B287" s="32" t="s">
        <v>60</v>
      </c>
      <c r="C287" s="34" t="s">
        <v>640</v>
      </c>
      <c r="D287" s="34" t="s">
        <v>14</v>
      </c>
      <c r="E287" s="27" t="str">
        <f t="shared" si="4"/>
        <v>Alvi's Drift, Albertus Viljoen Limited Release Chardonnay, Worcester - In Bond</v>
      </c>
      <c r="F287" s="32" t="s">
        <v>13</v>
      </c>
      <c r="G287" s="33">
        <v>12</v>
      </c>
      <c r="H287" s="34" t="s">
        <v>172</v>
      </c>
      <c r="I287" s="34" t="s">
        <v>29</v>
      </c>
      <c r="J287" s="32" t="s">
        <v>30</v>
      </c>
      <c r="K287" s="35">
        <v>90</v>
      </c>
      <c r="L287" s="35">
        <v>120</v>
      </c>
      <c r="M287" s="34" t="s">
        <v>37</v>
      </c>
      <c r="N287" s="35"/>
      <c r="AB287" s="13" t="s">
        <v>628</v>
      </c>
      <c r="AC287" s="13" t="s">
        <v>996</v>
      </c>
    </row>
    <row r="288" spans="1:29" ht="12" customHeight="1" x14ac:dyDescent="0.2">
      <c r="A288" s="32" t="s">
        <v>466</v>
      </c>
      <c r="B288" s="32" t="s">
        <v>60</v>
      </c>
      <c r="C288" s="34" t="s">
        <v>173</v>
      </c>
      <c r="D288" s="34" t="s">
        <v>12</v>
      </c>
      <c r="E288" s="27" t="str">
        <f t="shared" si="4"/>
        <v>Lagarde, Henry Gran Guarda No 1, Mendoza</v>
      </c>
      <c r="F288" s="32" t="s">
        <v>13</v>
      </c>
      <c r="G288" s="33">
        <v>6</v>
      </c>
      <c r="H288" s="34" t="s">
        <v>174</v>
      </c>
      <c r="I288" s="34" t="s">
        <v>40</v>
      </c>
      <c r="J288" s="32" t="s">
        <v>34</v>
      </c>
      <c r="K288" s="35">
        <v>150</v>
      </c>
      <c r="L288" s="35">
        <v>200</v>
      </c>
      <c r="M288" s="35"/>
      <c r="N288" s="34" t="s">
        <v>643</v>
      </c>
      <c r="AB288" s="13" t="s">
        <v>629</v>
      </c>
      <c r="AC288" s="13" t="s">
        <v>997</v>
      </c>
    </row>
    <row r="289" spans="1:29" ht="12" customHeight="1" x14ac:dyDescent="0.2">
      <c r="A289" s="32" t="s">
        <v>467</v>
      </c>
      <c r="B289" s="32" t="s">
        <v>109</v>
      </c>
      <c r="C289" s="34" t="s">
        <v>20</v>
      </c>
      <c r="D289" s="34" t="s">
        <v>12</v>
      </c>
      <c r="E289" s="27" t="str">
        <f t="shared" si="4"/>
        <v>Opus One, Napa Valley</v>
      </c>
      <c r="F289" s="32" t="s">
        <v>13</v>
      </c>
      <c r="G289" s="33">
        <v>6</v>
      </c>
      <c r="H289" s="34" t="s">
        <v>176</v>
      </c>
      <c r="I289" s="34" t="s">
        <v>40</v>
      </c>
      <c r="J289" s="32" t="s">
        <v>34</v>
      </c>
      <c r="K289" s="35">
        <v>1000</v>
      </c>
      <c r="L289" s="35">
        <v>1500</v>
      </c>
      <c r="M289" s="35"/>
      <c r="N289" s="34" t="s">
        <v>105</v>
      </c>
      <c r="AB289" s="13" t="s">
        <v>175</v>
      </c>
      <c r="AC289" s="13" t="s">
        <v>998</v>
      </c>
    </row>
    <row r="290" spans="1:29" ht="12" customHeight="1" x14ac:dyDescent="0.2">
      <c r="A290" s="32" t="s">
        <v>468</v>
      </c>
      <c r="B290" s="32" t="s">
        <v>109</v>
      </c>
      <c r="C290" s="34" t="s">
        <v>20</v>
      </c>
      <c r="D290" s="34" t="s">
        <v>12</v>
      </c>
      <c r="E290" s="27" t="str">
        <f t="shared" si="4"/>
        <v>Opus One, Napa Valley</v>
      </c>
      <c r="F290" s="32" t="s">
        <v>13</v>
      </c>
      <c r="G290" s="33">
        <v>6</v>
      </c>
      <c r="H290" s="34" t="s">
        <v>176</v>
      </c>
      <c r="I290" s="34" t="s">
        <v>40</v>
      </c>
      <c r="J290" s="32" t="s">
        <v>34</v>
      </c>
      <c r="K290" s="35">
        <v>1000</v>
      </c>
      <c r="L290" s="35">
        <v>1500</v>
      </c>
      <c r="M290" s="34" t="s">
        <v>704</v>
      </c>
      <c r="N290" s="34" t="s">
        <v>105</v>
      </c>
      <c r="AB290" s="13" t="s">
        <v>175</v>
      </c>
      <c r="AC290" s="13" t="s">
        <v>999</v>
      </c>
    </row>
    <row r="291" spans="1:29" ht="12" customHeight="1" x14ac:dyDescent="0.2">
      <c r="A291" s="32" t="s">
        <v>469</v>
      </c>
      <c r="B291" s="32" t="s">
        <v>133</v>
      </c>
      <c r="C291" s="34" t="s">
        <v>20</v>
      </c>
      <c r="D291" s="34" t="s">
        <v>12</v>
      </c>
      <c r="E291" s="27" t="str">
        <f t="shared" si="4"/>
        <v>Caymus, Cabernet Sauvignon, Napa Valley</v>
      </c>
      <c r="F291" s="32" t="s">
        <v>13</v>
      </c>
      <c r="G291" s="33">
        <v>12</v>
      </c>
      <c r="H291" s="34" t="s">
        <v>176</v>
      </c>
      <c r="I291" s="34" t="s">
        <v>40</v>
      </c>
      <c r="J291" s="32" t="s">
        <v>34</v>
      </c>
      <c r="K291" s="35">
        <v>200</v>
      </c>
      <c r="L291" s="35">
        <v>300</v>
      </c>
      <c r="M291" s="34" t="s">
        <v>37</v>
      </c>
      <c r="N291" s="34" t="s">
        <v>105</v>
      </c>
      <c r="AB291" s="13" t="s">
        <v>630</v>
      </c>
      <c r="AC291" s="13" t="s">
        <v>1000</v>
      </c>
    </row>
    <row r="292" spans="1:29" ht="12" customHeight="1" x14ac:dyDescent="0.2">
      <c r="A292" s="32" t="s">
        <v>470</v>
      </c>
      <c r="B292" s="32" t="s">
        <v>133</v>
      </c>
      <c r="C292" s="34" t="s">
        <v>20</v>
      </c>
      <c r="D292" s="34" t="s">
        <v>12</v>
      </c>
      <c r="E292" s="27" t="str">
        <f t="shared" si="4"/>
        <v>Caymus, Cabernet Sauvignon, Napa Valley</v>
      </c>
      <c r="F292" s="32" t="s">
        <v>13</v>
      </c>
      <c r="G292" s="33">
        <v>12</v>
      </c>
      <c r="H292" s="34" t="s">
        <v>176</v>
      </c>
      <c r="I292" s="34" t="s">
        <v>40</v>
      </c>
      <c r="J292" s="32" t="s">
        <v>34</v>
      </c>
      <c r="K292" s="35">
        <v>200</v>
      </c>
      <c r="L292" s="35">
        <v>300</v>
      </c>
      <c r="M292" s="34" t="s">
        <v>705</v>
      </c>
      <c r="N292" s="34" t="s">
        <v>105</v>
      </c>
      <c r="AB292" s="13" t="s">
        <v>630</v>
      </c>
      <c r="AC292" s="13" t="s">
        <v>1001</v>
      </c>
    </row>
    <row r="293" spans="1:29" ht="12" customHeight="1" x14ac:dyDescent="0.2">
      <c r="A293" s="32" t="s">
        <v>471</v>
      </c>
      <c r="B293" s="32" t="s">
        <v>31</v>
      </c>
      <c r="C293" s="35"/>
      <c r="D293" s="34" t="s">
        <v>12</v>
      </c>
      <c r="E293" s="27" t="str">
        <f t="shared" si="4"/>
        <v>Two Hands &amp; Egelhoff, Two Worlds, Wine of the World (Magnum) - In Bond</v>
      </c>
      <c r="F293" s="32" t="s">
        <v>32</v>
      </c>
      <c r="G293" s="33">
        <v>3</v>
      </c>
      <c r="H293" s="35"/>
      <c r="I293" s="34" t="s">
        <v>29</v>
      </c>
      <c r="J293" s="32" t="s">
        <v>30</v>
      </c>
      <c r="K293" s="35">
        <v>200</v>
      </c>
      <c r="L293" s="35">
        <v>300</v>
      </c>
      <c r="M293" s="34" t="s">
        <v>70</v>
      </c>
      <c r="N293" s="35"/>
      <c r="AB293" s="13" t="s">
        <v>631</v>
      </c>
      <c r="AC293" s="13" t="s">
        <v>1002</v>
      </c>
    </row>
    <row r="294" spans="1:29" ht="12" customHeight="1" x14ac:dyDescent="0.2">
      <c r="A294" s="32" t="s">
        <v>472</v>
      </c>
      <c r="B294" s="32" t="s">
        <v>67</v>
      </c>
      <c r="C294" s="34" t="s">
        <v>20</v>
      </c>
      <c r="D294" s="34" t="s">
        <v>12</v>
      </c>
      <c r="E294" s="27" t="str">
        <f t="shared" si="4"/>
        <v>Turley, Zinfandel Turley Estate, Napa Valley</v>
      </c>
      <c r="F294" s="32" t="s">
        <v>13</v>
      </c>
      <c r="G294" s="33">
        <v>12</v>
      </c>
      <c r="H294" s="34" t="s">
        <v>176</v>
      </c>
      <c r="I294" s="34" t="s">
        <v>29</v>
      </c>
      <c r="J294" s="32" t="s">
        <v>34</v>
      </c>
      <c r="K294" s="35">
        <v>180</v>
      </c>
      <c r="L294" s="35">
        <v>260</v>
      </c>
      <c r="M294" s="35"/>
      <c r="N294" s="34" t="s">
        <v>643</v>
      </c>
      <c r="AB294" s="13" t="s">
        <v>632</v>
      </c>
      <c r="AC294" s="13" t="s">
        <v>1003</v>
      </c>
    </row>
    <row r="295" spans="1:29" ht="12" customHeight="1" x14ac:dyDescent="0.2">
      <c r="A295" s="32" t="s">
        <v>473</v>
      </c>
      <c r="B295" s="32"/>
      <c r="C295" s="35"/>
      <c r="D295" s="34" t="s">
        <v>12</v>
      </c>
      <c r="E295" s="27" t="str">
        <f t="shared" si="4"/>
        <v>1983/1997 Chateau Latour vs Opus One "The Judgement of Dreweatts"</v>
      </c>
      <c r="F295" s="32" t="s">
        <v>13</v>
      </c>
      <c r="G295" s="33">
        <v>2</v>
      </c>
      <c r="H295" s="35"/>
      <c r="I295" s="34" t="s">
        <v>33</v>
      </c>
      <c r="J295" s="32" t="s">
        <v>34</v>
      </c>
      <c r="K295" s="35">
        <v>280</v>
      </c>
      <c r="L295" s="35">
        <v>380</v>
      </c>
      <c r="M295" s="34" t="s">
        <v>706</v>
      </c>
      <c r="N295" s="34" t="s">
        <v>105</v>
      </c>
      <c r="AB295" s="13" t="s">
        <v>633</v>
      </c>
      <c r="AC295" s="13" t="s">
        <v>1004</v>
      </c>
    </row>
    <row r="296" spans="1:29" ht="12" customHeight="1" x14ac:dyDescent="0.2">
      <c r="A296" s="32" t="s">
        <v>474</v>
      </c>
      <c r="B296" s="32" t="s">
        <v>475</v>
      </c>
      <c r="C296" s="34" t="s">
        <v>74</v>
      </c>
      <c r="D296" s="34" t="s">
        <v>87</v>
      </c>
      <c r="E296" s="27" t="str">
        <f t="shared" si="4"/>
        <v>Napoleon, Grande Fine Champagne Reserve, Grande Champagne Cognac</v>
      </c>
      <c r="F296" s="32" t="s">
        <v>13</v>
      </c>
      <c r="G296" s="33">
        <v>1</v>
      </c>
      <c r="H296" s="34" t="s">
        <v>104</v>
      </c>
      <c r="I296" s="34" t="s">
        <v>33</v>
      </c>
      <c r="J296" s="32" t="s">
        <v>34</v>
      </c>
      <c r="K296" s="35">
        <v>500</v>
      </c>
      <c r="L296" s="35">
        <v>800</v>
      </c>
      <c r="M296" s="34" t="s">
        <v>707</v>
      </c>
      <c r="N296" s="35"/>
      <c r="AB296" s="13" t="s">
        <v>634</v>
      </c>
      <c r="AC296" s="13" t="s">
        <v>1005</v>
      </c>
    </row>
    <row r="297" spans="1:29" ht="12" customHeight="1" x14ac:dyDescent="0.2">
      <c r="A297" s="32" t="s">
        <v>476</v>
      </c>
      <c r="B297" s="32" t="s">
        <v>50</v>
      </c>
      <c r="C297" s="34" t="s">
        <v>74</v>
      </c>
      <c r="D297" s="34" t="s">
        <v>87</v>
      </c>
      <c r="E297" s="27" t="str">
        <f t="shared" si="4"/>
        <v>Hine, Vintage Early Landed, Cognac</v>
      </c>
      <c r="F297" s="32" t="s">
        <v>73</v>
      </c>
      <c r="G297" s="33">
        <v>6</v>
      </c>
      <c r="H297" s="34" t="s">
        <v>104</v>
      </c>
      <c r="I297" s="34" t="s">
        <v>33</v>
      </c>
      <c r="J297" s="32" t="s">
        <v>34</v>
      </c>
      <c r="K297" s="35">
        <v>560</v>
      </c>
      <c r="L297" s="35">
        <v>700</v>
      </c>
      <c r="M297" s="34" t="s">
        <v>708</v>
      </c>
      <c r="N297" s="34" t="s">
        <v>709</v>
      </c>
      <c r="AB297" s="13" t="s">
        <v>75</v>
      </c>
      <c r="AC297" s="13" t="s">
        <v>1006</v>
      </c>
    </row>
    <row r="298" spans="1:29" ht="12" customHeight="1" x14ac:dyDescent="0.2">
      <c r="A298" s="32" t="s">
        <v>477</v>
      </c>
      <c r="B298" s="32" t="s">
        <v>50</v>
      </c>
      <c r="C298" s="34" t="s">
        <v>74</v>
      </c>
      <c r="D298" s="34" t="s">
        <v>87</v>
      </c>
      <c r="E298" s="27" t="str">
        <f t="shared" si="4"/>
        <v>Hine, Vintage Early Landed, Cognac</v>
      </c>
      <c r="F298" s="32" t="s">
        <v>73</v>
      </c>
      <c r="G298" s="33">
        <v>6</v>
      </c>
      <c r="H298" s="34" t="s">
        <v>104</v>
      </c>
      <c r="I298" s="34" t="s">
        <v>33</v>
      </c>
      <c r="J298" s="32" t="s">
        <v>34</v>
      </c>
      <c r="K298" s="35">
        <v>560</v>
      </c>
      <c r="L298" s="35">
        <v>700</v>
      </c>
      <c r="M298" s="34" t="s">
        <v>710</v>
      </c>
      <c r="N298" s="34" t="s">
        <v>709</v>
      </c>
      <c r="AB298" s="13" t="s">
        <v>75</v>
      </c>
      <c r="AC298" s="13" t="s">
        <v>1007</v>
      </c>
    </row>
    <row r="299" spans="1:29" ht="12" customHeight="1" x14ac:dyDescent="0.2">
      <c r="A299" s="32" t="s">
        <v>478</v>
      </c>
      <c r="B299" s="32" t="s">
        <v>479</v>
      </c>
      <c r="C299" s="34" t="s">
        <v>641</v>
      </c>
      <c r="D299" s="34" t="s">
        <v>87</v>
      </c>
      <c r="E299" s="27" t="str">
        <f t="shared" si="4"/>
        <v>Chateau de Laubade, Cuvee l'An 2000, Bas Armagnac</v>
      </c>
      <c r="F299" s="32" t="s">
        <v>13</v>
      </c>
      <c r="G299" s="33">
        <v>1</v>
      </c>
      <c r="H299" s="34" t="s">
        <v>104</v>
      </c>
      <c r="I299" s="34" t="s">
        <v>40</v>
      </c>
      <c r="J299" s="32" t="s">
        <v>34</v>
      </c>
      <c r="K299" s="35">
        <v>300</v>
      </c>
      <c r="L299" s="35">
        <v>500</v>
      </c>
      <c r="M299" s="34" t="s">
        <v>711</v>
      </c>
      <c r="N299" s="34" t="s">
        <v>105</v>
      </c>
      <c r="AB299" s="13" t="s">
        <v>635</v>
      </c>
      <c r="AC299" s="13" t="s">
        <v>1008</v>
      </c>
    </row>
  </sheetData>
  <autoFilter ref="A2:M2" xr:uid="{D1A9000C-FBF2-4F1B-B225-27F1D765E7F5}"/>
  <mergeCells count="1">
    <mergeCell ref="A1:N1"/>
  </mergeCells>
  <pageMargins left="0.7" right="0.7" top="0.75" bottom="0.75" header="0.3" footer="0.3"/>
  <pageSetup paperSize="9" orientation="portrait" horizontalDpi="0" verticalDpi="0"/>
  <ignoredErrors>
    <ignoredError sqref="A3:D299"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Concise Lot Listing</vt:lpstr>
      <vt:lpstr>Detailed Lot Listing</vt:lpstr>
      <vt:lpstr>'Concise Lot Listing'!Print_Area</vt:lpstr>
      <vt:lpstr>'Concise Lot Listing'!Print_Titles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Violette Jongbloed</dc:creator>
  <cp:lastModifiedBy>Francesca Newman</cp:lastModifiedBy>
  <cp:lastPrinted>2025-05-16T15:35:21Z</cp:lastPrinted>
  <dcterms:created xsi:type="dcterms:W3CDTF">2025-02-14T14:19:33Z</dcterms:created>
  <dcterms:modified xsi:type="dcterms:W3CDTF">2026-05-15T15:53:16Z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	2057</vt:lpwstr>
  </property>
</Properties>
</file>