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Volumes/Data/Marketing/2026/Auctions/260825 - Fine Wine 14884/"/>
    </mc:Choice>
  </mc:AlternateContent>
  <xr:revisionPtr revIDLastSave="0" documentId="13_ncr:1_{A7B675BF-17DA-4B32-AF5C-F169C7EFEF46}" xr6:coauthVersionLast="47" xr6:coauthVersionMax="47" xr10:uidLastSave="{00000000-0000-0000-0000-000000000000}"/>
  <bookViews>
    <workbookView xWindow="4920" yWindow="2780" windowWidth="29040" windowHeight="15720" xr2:uid="{CF36662E-5A46-44B1-95E7-E4BD44ABBCBA}"/>
  </bookViews>
  <sheets>
    <sheet name="Concise Lot Listing" sheetId="3" r:id="rId1"/>
    <sheet name="Detailed Lot Listing" sheetId="1" r:id="rId2"/>
  </sheets>
  <definedNames>
    <definedName name="_xlnm._FilterDatabase" localSheetId="0" hidden="1">'Concise Lot Listing'!$A$2:$E$240</definedName>
    <definedName name="_xlnm._FilterDatabase" localSheetId="1" hidden="1">'Detailed Lot Listing'!$A$1:$O$240</definedName>
    <definedName name="_xlnm.Print_Area" localSheetId="0">'Concise Lot Listing'!$A$1:$E$119</definedName>
    <definedName name="_xlnm.Print_Titles" localSheetId="0">'Concise Lot Listing'!$1:$2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 l="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3" i="1"/>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alcChain>
</file>

<file path=xl/sharedStrings.xml><?xml version="1.0" encoding="utf-8"?>
<sst xmlns="http://schemas.openxmlformats.org/spreadsheetml/2006/main" count="3500" uniqueCount="1043">
  <si>
    <t>Lot No.</t>
  </si>
  <si>
    <t>Vintage</t>
  </si>
  <si>
    <t>Name</t>
  </si>
  <si>
    <t>Description</t>
  </si>
  <si>
    <t>Low Estimate</t>
  </si>
  <si>
    <t>Region</t>
  </si>
  <si>
    <t>Colour</t>
  </si>
  <si>
    <t>Volume Label</t>
  </si>
  <si>
    <t>Packaging</t>
  </si>
  <si>
    <t>Provenance</t>
  </si>
  <si>
    <t>In Bond</t>
  </si>
  <si>
    <t>High Estimate</t>
  </si>
  <si>
    <t>Red</t>
  </si>
  <si>
    <t>75cl</t>
  </si>
  <si>
    <t>White</t>
  </si>
  <si>
    <t>Bordeaux</t>
  </si>
  <si>
    <t>Rhone</t>
  </si>
  <si>
    <t>Tuscany</t>
  </si>
  <si>
    <t>Primary Item URL</t>
  </si>
  <si>
    <t>Piedmont</t>
  </si>
  <si>
    <t>California</t>
  </si>
  <si>
    <t>Rioja</t>
  </si>
  <si>
    <t>Champagne</t>
  </si>
  <si>
    <t>OCC</t>
  </si>
  <si>
    <t>Y</t>
  </si>
  <si>
    <t>150cl</t>
  </si>
  <si>
    <t>None</t>
  </si>
  <si>
    <t>N</t>
  </si>
  <si>
    <t>Packed in 2x6.</t>
  </si>
  <si>
    <t>Porto</t>
  </si>
  <si>
    <t>Presentation Box</t>
  </si>
  <si>
    <t>OWC</t>
  </si>
  <si>
    <t>37.5cl</t>
  </si>
  <si>
    <t>Burgundy</t>
  </si>
  <si>
    <t>Loire</t>
  </si>
  <si>
    <t>South Australia</t>
  </si>
  <si>
    <t>Country</t>
  </si>
  <si>
    <t>France</t>
  </si>
  <si>
    <t>Portugal</t>
  </si>
  <si>
    <t>Chateau Haut-Brion Premier Cru Classe, Pessac-Leognan</t>
  </si>
  <si>
    <t>Mathilde, Chateau La Fleur Morange, Saint-Emilion - In Bond</t>
  </si>
  <si>
    <t>Italy</t>
  </si>
  <si>
    <t>Australia</t>
  </si>
  <si>
    <t>Spain</t>
  </si>
  <si>
    <t>United States</t>
  </si>
  <si>
    <t>Quantity in Bottles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</si>
  <si>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</si>
  <si>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</si>
  <si>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</si>
  <si>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</si>
  <si>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</si>
  <si>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</si>
  <si>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</si>
  <si>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</si>
  <si>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</si>
  <si>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</si>
  <si>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</si>
  <si>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</si>
  <si>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</si>
  <si>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</si>
  <si>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</si>
  <si>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</si>
  <si>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</si>
  <si>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</si>
  <si>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</si>
  <si>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</si>
  <si>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</si>
  <si>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</si>
  <si>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</si>
  <si>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</si>
  <si>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</si>
  <si>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</si>
  <si>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</si>
  <si>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</si>
  <si>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</si>
  <si>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</si>
  <si>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</si>
  <si>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</si>
  <si>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</si>
  <si>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</si>
  <si>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</si>
  <si>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</si>
  <si>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</si>
  <si>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</si>
  <si>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</si>
  <si>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</si>
  <si>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</si>
  <si>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</si>
  <si>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</si>
  <si>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</si>
  <si>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</si>
  <si>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</si>
  <si>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</si>
  <si>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</si>
  <si>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</si>
  <si>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</si>
  <si>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</si>
  <si>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</si>
  <si>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</si>
  <si>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</si>
  <si>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</si>
  <si>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</si>
  <si>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</si>
  <si>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</si>
  <si>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</si>
  <si>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</si>
  <si>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</si>
  <si>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</si>
  <si>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</si>
  <si>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</si>
  <si>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</si>
  <si>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</si>
  <si>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</si>
  <si>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</si>
  <si>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</si>
  <si>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</si>
  <si>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</si>
  <si>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</si>
  <si>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</si>
  <si>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</si>
  <si>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</si>
  <si>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</si>
  <si>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</si>
  <si>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</si>
  <si>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</si>
  <si>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</si>
  <si>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</si>
  <si>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</si>
  <si>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</si>
  <si>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</si>
  <si>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</si>
  <si>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</si>
  <si>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</si>
  <si>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</si>
  <si>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</si>
  <si>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</si>
  <si>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</si>
  <si>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</si>
  <si>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</si>
  <si>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</si>
  <si>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</si>
  <si>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</si>
  <si>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</si>
  <si>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</si>
  <si>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</si>
  <si>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</si>
  <si>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</si>
  <si>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</si>
  <si>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</si>
  <si>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</si>
  <si>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</si>
  <si>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</si>
  <si>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</si>
  <si>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</si>
  <si>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</si>
  <si>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</si>
  <si>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</si>
  <si>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</si>
  <si>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</si>
  <si>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</si>
  <si>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</si>
  <si>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</si>
  <si>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</si>
  <si>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</si>
  <si>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</si>
  <si>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</si>
  <si>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</si>
  <si>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</si>
  <si>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</si>
  <si>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</si>
  <si>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</si>
  <si>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</si>
  <si>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</si>
  <si>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</si>
  <si>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</si>
  <si>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</si>
  <si>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</si>
  <si>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</si>
  <si>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</si>
  <si>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</si>
  <si>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</si>
  <si>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</si>
  <si>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</si>
  <si>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</si>
  <si>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</si>
  <si>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</si>
  <si>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</si>
  <si>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</si>
  <si>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</si>
  <si>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</si>
  <si>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</si>
  <si>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</si>
  <si>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</si>
  <si>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</si>
  <si>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</si>
  <si>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</si>
  <si>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</si>
  <si>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</si>
  <si>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</si>
  <si>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</si>
  <si>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</si>
  <si>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</si>
  <si>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</si>
  <si>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</si>
  <si>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</si>
  <si>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</si>
  <si>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</si>
  <si>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</si>
  <si>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</si>
  <si>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</si>
  <si>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</si>
  <si>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</si>
  <si>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</si>
  <si>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</si>
  <si>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</si>
  <si>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</si>
  <si>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</si>
  <si>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</si>
  <si>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</si>
  <si>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</si>
  <si>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</si>
  <si>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</si>
  <si>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</si>
  <si>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</si>
  <si>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</si>
  <si>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</si>
  <si>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</si>
  <si>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</si>
  <si>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</si>
  <si>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</si>
  <si>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</si>
  <si>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</si>
  <si>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</si>
  <si>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</si>
  <si>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</si>
  <si>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</si>
  <si>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</si>
  <si>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</si>
  <si>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</si>
  <si>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</si>
  <si>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</si>
  <si>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</si>
  <si>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</si>
  <si>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</si>
  <si>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</si>
  <si>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</si>
  <si>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</si>
  <si>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</si>
  <si>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</si>
  <si>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</si>
  <si>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</si>
  <si>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</si>
  <si>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</si>
  <si>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</si>
  <si>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</si>
  <si>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</si>
  <si>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</si>
  <si>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</si>
  <si>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</si>
  <si>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</si>
  <si>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</si>
  <si>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</si>
  <si>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</si>
  <si>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</si>
  <si>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</si>
  <si>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</si>
  <si>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</si>
  <si>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</si>
  <si>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</si>
  <si>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</si>
  <si>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</si>
  <si>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</si>
  <si>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</si>
  <si>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</si>
  <si>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</si>
  <si>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</si>
  <si>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</si>
  <si>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</si>
  <si>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</si>
  <si>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</si>
  <si>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</si>
  <si>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</si>
  <si>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</si>
  <si>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</si>
  <si>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Abruzzo</t>
  </si>
  <si>
    <t>Chateau Lynch-Bages 5eme Cru Classe, Pauillac</t>
  </si>
  <si>
    <t>Chateau Margaux Premier Cru Classe, Margaux - In Bond</t>
  </si>
  <si>
    <t>Alain Hudelot-Noellat, Clos de Vougeot Grand Cru - In Bond</t>
  </si>
  <si>
    <t>Penfolds, Bin 180 Cabernet Shiraz, Coonawarra</t>
  </si>
  <si>
    <t>Penfolds, Quantum Bin 98 Cabernet Sauvignon, Wine of the World</t>
  </si>
  <si>
    <t>Label soiled.</t>
  </si>
  <si>
    <t>Labels soiled.</t>
  </si>
  <si>
    <t>NAME</t>
  </si>
  <si>
    <t>Dom Perignon</t>
  </si>
  <si>
    <t>Croft, Vintage Port (Halves) - In Bond</t>
  </si>
  <si>
    <t>Chateau Filhot 2eme Cru Classe, Sauternes</t>
  </si>
  <si>
    <t>Chateau Gruaud Larose 2eme Cru Classe, Saint-Julien</t>
  </si>
  <si>
    <t>Chateau Lafite Rothschild Premier Cru Classe, Pauillac</t>
  </si>
  <si>
    <t>Grave Trigant Boisset, Pomerol</t>
  </si>
  <si>
    <t>La Dame de Montrose, Saint-Estephe</t>
  </si>
  <si>
    <t>Chateau Angludet, Margaux (Magnums)</t>
  </si>
  <si>
    <t>Chateau Haut-Batailley 5eme Cru Classe, Pauillac</t>
  </si>
  <si>
    <t>Chateau Pontet-Canet 5eme Cru Classe, Pauillac</t>
  </si>
  <si>
    <t>Chateau Montrose 2eme Cru Classe, Saint-Estephe - In Bond</t>
  </si>
  <si>
    <t>Mixed Lot of Bordeaux</t>
  </si>
  <si>
    <t>Mixed Lot of Red Bordeaux</t>
  </si>
  <si>
    <t>Louis Jadot (Gagey), Beaune Premier Cru, Aux Cras - In Bond</t>
  </si>
  <si>
    <t>Domaine Fourrier, Gevrey-Chambertin Premier Cru, Cherbaudes - In Bond</t>
  </si>
  <si>
    <t>Hubert Lignier, Gevrey-Chambertin, Les Seuvrees - In Bond</t>
  </si>
  <si>
    <t>Meo Camuzet Frere et Soeurs, Chambolle-Musigny - In Bond</t>
  </si>
  <si>
    <t>Pierre Boisson, Meursault, Les Grands Charrons - In Bond</t>
  </si>
  <si>
    <t>Domaine Les Poete, Touraine, Le S des Poete (Magnum) - In Bond</t>
  </si>
  <si>
    <t>Joh. Jos. Prum, Wehlener Sonnenuhr Riesling Auslese Goldkapsel, Mosel - In Bond</t>
  </si>
  <si>
    <t>Dr. Loosen, Erdener Pralat Riesling Auslese Goldkapsel, Mosel (Halves) - In Bond</t>
  </si>
  <si>
    <t>Dr. Loosen, Erdener Pralat Riesling Reserve GG Alte Reben, Mosel - In Bond</t>
  </si>
  <si>
    <t>Donnhoff, Niederhauser Hermannshole Riesling Auslese Goldkapsel, Nahe - In Bond</t>
  </si>
  <si>
    <t>Donnhoff, Hermannshohle Riesling GG, Nahe - In Bond</t>
  </si>
  <si>
    <t>Donnhoff, Oberhauser Brucke Riesling Spatlese, Nahe - In Bond</t>
  </si>
  <si>
    <t>Lisini, Brunello di Montalcino, Riserva - In Bond</t>
  </si>
  <si>
    <t>Emidio Pepe, Montepulciano d'Abruzzo - In Bond</t>
  </si>
  <si>
    <t>Alexandre Almeida, Bucaco Tinto Reservado, Porto - In Bond</t>
  </si>
  <si>
    <t>Alexandre Almeida, Bucaco Reservado Branco - In Bond</t>
  </si>
  <si>
    <t>Alexandre Almeida, Bucaco Reservado Rosado, Vinho - In Bond</t>
  </si>
  <si>
    <t>Familia Zuccardi, Paraje Altamira Finca Piedra Infinita, Uco Valley - In Bond</t>
  </si>
  <si>
    <t>Berry Bros. &amp; Rudd, Vintage Bottled 1973, Grande Champagne Cognac</t>
  </si>
  <si>
    <t>Hine, Vintage Early Landed, Cognac</t>
  </si>
  <si>
    <t>Glenfarclas, Highland Single Malt The Family Casks W17 - In Bond</t>
  </si>
  <si>
    <t>LWIN code</t>
  </si>
  <si>
    <t xml:space="preserve"> </t>
  </si>
  <si>
    <t>NV</t>
  </si>
  <si>
    <t>1996/1997</t>
  </si>
  <si>
    <t>2021/2022</t>
  </si>
  <si>
    <t>Rose</t>
  </si>
  <si>
    <t>Mosel</t>
  </si>
  <si>
    <t>Germany</t>
  </si>
  <si>
    <t>Nahe</t>
  </si>
  <si>
    <t>Mendoza</t>
  </si>
  <si>
    <t>Argentina</t>
  </si>
  <si>
    <t>Cognac</t>
  </si>
  <si>
    <t>70cl</t>
  </si>
  <si>
    <t>Scotland</t>
  </si>
  <si>
    <t>United Kingdom</t>
  </si>
  <si>
    <t>ABV 52.4%, distilled by J&amp;G Grant, Glenfarclas Speyside in 1982, bottled Winter 2017, Refill Hogshead, Single Cask No. 4565</t>
  </si>
  <si>
    <t>Mixed Lot of Vintage Champagne</t>
  </si>
  <si>
    <t>Andre Beaufort, Demi Sec A Ambonnay Grand Cru</t>
  </si>
  <si>
    <t>Mixed Lot of Champagne</t>
  </si>
  <si>
    <t>Mixed Lot of Billecart-Salmon, Rose Brut and Le Reserve Extra Brut, Champagne</t>
  </si>
  <si>
    <t>Mixed Cockburn and Warre's , Vintage Port</t>
  </si>
  <si>
    <t>Mixed Lot from Sauternes and Barsac (Mixed Formats)</t>
  </si>
  <si>
    <t>Mixed Lot of International Sweet Wine (Mixed Formats)</t>
  </si>
  <si>
    <t>Chateau Palmer 3eme Cru Classe, Margaux</t>
  </si>
  <si>
    <t>Chateau Beausejour (Duffau-Lagarrosse) Premier Grand Cru Classe B, Saint-Emilion (Magnums)</t>
  </si>
  <si>
    <t>Chateau Montrose 2eme Cru Classe, Saint-Estephe</t>
  </si>
  <si>
    <t>Chateau Talbot 4eme Cru Classe, Saint-Julien</t>
  </si>
  <si>
    <t>Chateau Les Carmes Haut-Brion, Pessac-Leognan</t>
  </si>
  <si>
    <t>Chateau Ormes de Pez, Saint-Estephe</t>
  </si>
  <si>
    <t>Chateau Certan de May, Pomerol</t>
  </si>
  <si>
    <t>Chateau Leoville Barton 2eme Cru Classe, Saint-Julien (Magnums)</t>
  </si>
  <si>
    <t>Chateau Lagrange 3eme Cru Classe, Saint-Julien</t>
  </si>
  <si>
    <t>Chateau Beychevelle 4eme Cru Classe, Saint-Julien</t>
  </si>
  <si>
    <t>Chateau Lafon-Rochet 4eme Cru Classe, Saint-Estephe</t>
  </si>
  <si>
    <t>Chateau Gloria, Saint-Julien</t>
  </si>
  <si>
    <t>Chateau Haut-Marbuzet, Saint-Estephe</t>
  </si>
  <si>
    <t>Chateau Latour a Pomerol, Pomerol</t>
  </si>
  <si>
    <t>Chateau Lagrange, Pomerol</t>
  </si>
  <si>
    <t>Chateau Rauzan-Segla 2eme Cru Classe, Margaux - In Bond</t>
  </si>
  <si>
    <t>Chateau Batailley 5eme Cru Classe, Pauillac - In Bond</t>
  </si>
  <si>
    <t>Chateau Picque Caillou, Rouge, Pessac-Leognan</t>
  </si>
  <si>
    <t>Chateau Lafite Rothschild Premier Cru Classe, Pauillac - In Bond</t>
  </si>
  <si>
    <t>Chateau Mouton Rothschild Premier Cru Classe, Pauillac - In Bond</t>
  </si>
  <si>
    <t>Chateau La Tour de By, Medoc (Magnums) - In Bond</t>
  </si>
  <si>
    <t>Aile d'Argent, Chateau Mouton Rothschild</t>
  </si>
  <si>
    <t>Chateau Haut-Brion, Blanc, Pessac-Leognan</t>
  </si>
  <si>
    <t>Mixed Lot of Mature Bordeaux</t>
  </si>
  <si>
    <t>1990/1995 Mixed Lot of Mature Red and White Bordeaux</t>
  </si>
  <si>
    <t>Chateau Simard, Saint-Emilion</t>
  </si>
  <si>
    <t>Mixed Lot from Pauillac</t>
  </si>
  <si>
    <t>Chateau Langoa Barton 3eme Cru Classe, Saint-Julien</t>
  </si>
  <si>
    <t>Mixed Lot of Red Bordeaux (Mixed Formats)</t>
  </si>
  <si>
    <t>Mixed Lot of Chateau Ormes de Pez, Saint-Estephe</t>
  </si>
  <si>
    <t>Mixed Lot of Chateau Beaumont, Haut-Medoc (Magnums)</t>
  </si>
  <si>
    <t>Mixed Lot of Chateau Troplong Mondot and Latour a Pomerol</t>
  </si>
  <si>
    <t>Chateau Hosanna, Pomerol</t>
  </si>
  <si>
    <t>Mixed Lot of Angludet and Batailley (Magnums)</t>
  </si>
  <si>
    <t>Mixed Lot of Branaire Ducru and Lafon Rochet</t>
  </si>
  <si>
    <t>Mixed Lot of Pomerol</t>
  </si>
  <si>
    <t>Chateau Laroque, Margaux</t>
  </si>
  <si>
    <t>Chateau Marsau, Cotes de Bordeaux, Edition Ronan Bouroullec</t>
  </si>
  <si>
    <t>Domaine Louis Jadot, Clos de Vougeot Grand Cru</t>
  </si>
  <si>
    <t>Domaine Louis Jadot, Chapelle-Chambertin Grand Cru</t>
  </si>
  <si>
    <t>Domaine de l'Arlot, Nuits-Saint-Georges Premier Cru, Clos Arlot Rouge</t>
  </si>
  <si>
    <t>Domaine Dujac, Vosne-Romanee Premier Cru, Les Beaux Monts</t>
  </si>
  <si>
    <t>Domaine Francois Lamarche, Grands Echezeaux Grand Cru</t>
  </si>
  <si>
    <t>Domaine Duroche, Gevrey-Chambertin Premier Cru, Lavaut Saint-Jacques - In Bond</t>
  </si>
  <si>
    <t>Domaine de Montille, Pommard, Les Cras - In Bond</t>
  </si>
  <si>
    <t>Philippe Pacalet, Gevrey-Chambertin - In Bond</t>
  </si>
  <si>
    <t>Jane Eyre, Cote de Nuits-Villages - In Bond</t>
  </si>
  <si>
    <t>Jane Eyre, Gevrey-Chambertin - In Bond</t>
  </si>
  <si>
    <t>Remi Jeanniard, Chambolle-Musigny, Vieilles Vignes</t>
  </si>
  <si>
    <t>Maison Roche de Bellene, Chambertin-Clos de Beze Grand Cru - In Bond</t>
  </si>
  <si>
    <t>Maison Roche de Bellene, Clos de la Roche Grand Cru - In Bond</t>
  </si>
  <si>
    <t>Mixed Lot of Red and White Burgundy</t>
  </si>
  <si>
    <t>Mixed Lot of Domaine Dujac, Morey-Saint-Denis and Premier Cru</t>
  </si>
  <si>
    <t>Domaine Dujac, Morey-Saint-Denis Premier Cru, Monts Luisants Blanc</t>
  </si>
  <si>
    <t>Domaine Leflaive, Bourgogne, Blanc (Magnum)</t>
  </si>
  <si>
    <t>Maison de Montille, Chablis Grand Cru, Preuses - In Bond</t>
  </si>
  <si>
    <t>Domaine de Montille, Corton-Charlemagne Grand Cru - In Bond</t>
  </si>
  <si>
    <t>Ballot Millot, Meursault Premier Cru, Perrieres - In Bond</t>
  </si>
  <si>
    <t>Chateau de Puligny-Montrachet, Puligny-Montrachet Premier Cru, Les Folatieres - In Bond</t>
  </si>
  <si>
    <t>Philippe Colin, Chassagne-Montrachet Premier Cru, Les Chenevottes - In Bond</t>
  </si>
  <si>
    <t>Domaine Jean Defaix, Chablis Premier Cru, Vaillons</t>
  </si>
  <si>
    <t>Domaine Albert Bichot (Long-Depaquit), Chablis Grand Cru, Vaudesir - In Bond</t>
  </si>
  <si>
    <t>Maison Louis Jadot, Chassagne-Montrachet Premier Cru, La Romanee - In Bond</t>
  </si>
  <si>
    <t>Ballot Millot, Meursault, Les Narvaux - In Bond</t>
  </si>
  <si>
    <t>Olivier Leflaive, Meursault, Blanc</t>
  </si>
  <si>
    <t>Patrick Javillier, Bourgogne, Cote d'Or Cuvee des Forgets</t>
  </si>
  <si>
    <t>Olivier Leflaive, Saint-Aubin Premier Cru, Dents de Chien</t>
  </si>
  <si>
    <t>Philippe Colin, Chassagne-Montrachet Premier Cru, Les Chaumees Clos Saint-Abdon - In Bond</t>
  </si>
  <si>
    <t>Francois Carillon, Puligny-Montrachet</t>
  </si>
  <si>
    <t>Corney &amp; Barrow (Francois Carillon), Bourgogne, Cote d'Or Chardonnay</t>
  </si>
  <si>
    <t>Olivier Leflaive, Bourgogne, Setilles Blanc</t>
  </si>
  <si>
    <t>Mixed Lot from Francois Carillon</t>
  </si>
  <si>
    <t>Domaine de la Chapelle, Hermitage, La Chapelle Rouge (Magnum)</t>
  </si>
  <si>
    <t>Guy Farge, Saint-Joseph, Passion de terrasses</t>
  </si>
  <si>
    <t>Bosquet des Papes, Chateauneuf-du-Pape, Chante le Merle Vieilles Vignes - In Bond</t>
  </si>
  <si>
    <t>Coudoulet de Beaucastel Rouge, Cotes du Rhone</t>
  </si>
  <si>
    <t>Xavier Gerard, Cote Rotie</t>
  </si>
  <si>
    <t>Mixed Lot of Domaine Danjou-Banessy (Mixed Formats)</t>
  </si>
  <si>
    <t>Xavier Gerard, Cote Rotie, Mollard and Landonne (Mixed Formats)</t>
  </si>
  <si>
    <t>Gayda, Figure Libre Freestyle Rouge, Pays d'Oc (Magnums)</t>
  </si>
  <si>
    <t>Gayda, Chemin de Moscou, Pays d'Oc (Double Magnum)</t>
  </si>
  <si>
    <t>Domaine Odyssee Sanction, IGP Cotes Catalanes</t>
  </si>
  <si>
    <t>Gayda, Chemin de Moscou, Pays d'Oc (Magnums)</t>
  </si>
  <si>
    <t>Thomas &amp; Chansault Minervois La Liviniere Les Parcelles</t>
  </si>
  <si>
    <t>Romano Dal Forno, Amarone della Valpolicella (Double Magnum)</t>
  </si>
  <si>
    <t>Mastrojanni, Brunello di Montalcino - In Bond</t>
  </si>
  <si>
    <t>Mastrojanni, Brunello di Montalcino (Magnum) - In Bond</t>
  </si>
  <si>
    <t>Valdicava, Brunello di Montalcino - In Bond</t>
  </si>
  <si>
    <t>San Leonardo, San Leonardo, IGT - In Bond</t>
  </si>
  <si>
    <t>Comm. G.B. Burlotto, Barolo, Acclivi</t>
  </si>
  <si>
    <t>Il Palazzone, Brunello di Montalcino (Double Magnum)</t>
  </si>
  <si>
    <t>Il Palazzone, Brunello di Montalcino, Le Due Porte</t>
  </si>
  <si>
    <t>Il Palazzone, Brunello di Montalcino, Le Due Porte (Magnum)</t>
  </si>
  <si>
    <t>Il Palazzone, Brunello di Montalcino, Le Due Porte (Double Magnums)</t>
  </si>
  <si>
    <t>Comm. G.B. Burlotto, Barolo, Monvigliero</t>
  </si>
  <si>
    <t>Comm. G.B. Burlotto, Barolo, Cannubi</t>
  </si>
  <si>
    <t>Querciabella, Batar, Toscana IGT - In Bond</t>
  </si>
  <si>
    <t>Comm. G.B. Burlotto, Barolo, Castelletto</t>
  </si>
  <si>
    <t>Comm. G.B. Burlotto, Langhe, Mores</t>
  </si>
  <si>
    <t>Manuele Priolo, Vigneto Eroico Roero DOCG</t>
  </si>
  <si>
    <t>Comm. G.B. Burlotto, Barbera d'Alba, Aves</t>
  </si>
  <si>
    <t>Comm. G.B. Burlotto, Barbera d'Alba</t>
  </si>
  <si>
    <t>Comm. G.B. Burlotto, Dolcetto d'Alba</t>
  </si>
  <si>
    <t>Comm. G.B. Burlotto, Pelaverga, Verduno</t>
  </si>
  <si>
    <t>Mixed Lot of Amarone from Bertani and Allegrini (Mixed Formats)</t>
  </si>
  <si>
    <t>Mixed Lot of Italian Tuscan and Barolo Reds</t>
  </si>
  <si>
    <t>Mixed Lot from Allegrini (Mixed Formats)</t>
  </si>
  <si>
    <t>Mixed Lot of Barbaresco</t>
  </si>
  <si>
    <t>Mixed Lot of Italian Wine (Mixed Formats)</t>
  </si>
  <si>
    <t>Mixed Lot of Il Palazzone, Brunello di Montalcino (Magnums)</t>
  </si>
  <si>
    <t>Mixed Lot of Nebbiolo</t>
  </si>
  <si>
    <t>Comm. G.B. Burlotto, Barolo</t>
  </si>
  <si>
    <t>Il Palazzone, Brunello di Montalcino</t>
  </si>
  <si>
    <t>Rivetto, Barbaresco, Nervo</t>
  </si>
  <si>
    <t>Comm. G.B. Burlotto, Langhe, Nebbiollo</t>
  </si>
  <si>
    <t>Clos Erasmus, Clos Erasmus, Priorat DOC</t>
  </si>
  <si>
    <t>Clos Erasmus, Clos Erasmus, Priorat DOC - In Bond</t>
  </si>
  <si>
    <t>Vega Sicilia, Valbuena 5.°, Ribera del Duero</t>
  </si>
  <si>
    <t>Nin-Ortiz, Priorat, Nit Nin Mas den Cacador</t>
  </si>
  <si>
    <t>Clos Erasmus, Priorat, Laurel - In Bond</t>
  </si>
  <si>
    <t>Mixed Lot of Rioja (Mixed Formats)</t>
  </si>
  <si>
    <t>Penfolds, Grange, South Australia</t>
  </si>
  <si>
    <t>Mixed Lot of Duncan Savage, Savage Red and White, Western Cape</t>
  </si>
  <si>
    <t>PerSe, Gualtallary Volare Camino, Tupungato - In Bond</t>
  </si>
  <si>
    <t>Mixed Lot of Californian Red and White</t>
  </si>
  <si>
    <t>Mixed Lot of Ridge</t>
  </si>
  <si>
    <t>Ridge, Lytton Springs, Dry Creek Valley</t>
  </si>
  <si>
    <t>Ridge, Geyserville, Alexander Valley</t>
  </si>
  <si>
    <t>Mixed Lot from Around the World (Mixed Formats)</t>
  </si>
  <si>
    <t>Mixed Lot from the Barossa Valley and Rioja</t>
  </si>
  <si>
    <t>Mixed Lot of Rhone Vinsobres and Ribera del Duero (Magnums)</t>
  </si>
  <si>
    <t>Summer Lunch Date with Two Great Estates</t>
  </si>
  <si>
    <t>1985</t>
  </si>
  <si>
    <t>1982/2000</t>
  </si>
  <si>
    <t>1989/1996</t>
  </si>
  <si>
    <t>2017</t>
  </si>
  <si>
    <t>1947/1963</t>
  </si>
  <si>
    <t>1986/2005</t>
  </si>
  <si>
    <t>1988/2018</t>
  </si>
  <si>
    <t>1966</t>
  </si>
  <si>
    <t>1970</t>
  </si>
  <si>
    <t>1989</t>
  </si>
  <si>
    <t>1995</t>
  </si>
  <si>
    <t>1996</t>
  </si>
  <si>
    <t>1999</t>
  </si>
  <si>
    <t>2000</t>
  </si>
  <si>
    <t>2001</t>
  </si>
  <si>
    <t>2002</t>
  </si>
  <si>
    <t>2004</t>
  </si>
  <si>
    <t>2005</t>
  </si>
  <si>
    <t>2009</t>
  </si>
  <si>
    <t>2010</t>
  </si>
  <si>
    <t>2012</t>
  </si>
  <si>
    <t>2015</t>
  </si>
  <si>
    <t>2016</t>
  </si>
  <si>
    <t>2018</t>
  </si>
  <si>
    <t>2019</t>
  </si>
  <si>
    <t>1982/1989</t>
  </si>
  <si>
    <t>1988/1998</t>
  </si>
  <si>
    <t>1990/1998</t>
  </si>
  <si>
    <t>1990/2007</t>
  </si>
  <si>
    <t>1990/2000</t>
  </si>
  <si>
    <t>1995/2001</t>
  </si>
  <si>
    <t>1996/2000</t>
  </si>
  <si>
    <t>1996/2001</t>
  </si>
  <si>
    <t>1997/2011</t>
  </si>
  <si>
    <t>1999/2001</t>
  </si>
  <si>
    <t>1999/2005</t>
  </si>
  <si>
    <t>2000/2001</t>
  </si>
  <si>
    <t>2001/2004</t>
  </si>
  <si>
    <t>2006/2015</t>
  </si>
  <si>
    <t>2011</t>
  </si>
  <si>
    <t>1997</t>
  </si>
  <si>
    <t>2003</t>
  </si>
  <si>
    <t>2006</t>
  </si>
  <si>
    <t>2007</t>
  </si>
  <si>
    <t>2008</t>
  </si>
  <si>
    <t>2014</t>
  </si>
  <si>
    <t>2020</t>
  </si>
  <si>
    <t>1996/1998</t>
  </si>
  <si>
    <t>1997/2012</t>
  </si>
  <si>
    <t>2007/2009</t>
  </si>
  <si>
    <t>2020/2021</t>
  </si>
  <si>
    <t>1998</t>
  </si>
  <si>
    <t>2015/2020</t>
  </si>
  <si>
    <t>2018/2020</t>
  </si>
  <si>
    <t>Roussillon</t>
  </si>
  <si>
    <t>2019/2020</t>
  </si>
  <si>
    <t>Pays d'Oc</t>
  </si>
  <si>
    <t>2021</t>
  </si>
  <si>
    <t>2017/2020</t>
  </si>
  <si>
    <t>Languedoc</t>
  </si>
  <si>
    <t>Veneto</t>
  </si>
  <si>
    <t>2013</t>
  </si>
  <si>
    <t>Vigneti delle Dolomiti</t>
  </si>
  <si>
    <t>2022</t>
  </si>
  <si>
    <t>2023</t>
  </si>
  <si>
    <t>2024</t>
  </si>
  <si>
    <t>1988/2000</t>
  </si>
  <si>
    <t>1990/2016</t>
  </si>
  <si>
    <t>1999/2003</t>
  </si>
  <si>
    <t>2007/2021</t>
  </si>
  <si>
    <t>2010/2013</t>
  </si>
  <si>
    <t>2013/2018</t>
  </si>
  <si>
    <t>2015/2022</t>
  </si>
  <si>
    <t>2017/2018</t>
  </si>
  <si>
    <t>2018/2019</t>
  </si>
  <si>
    <t>2019/2021</t>
  </si>
  <si>
    <t>2020/2023</t>
  </si>
  <si>
    <t>Catalunya</t>
  </si>
  <si>
    <t>Castilla y Leon</t>
  </si>
  <si>
    <t>1997/2014</t>
  </si>
  <si>
    <t>1994</t>
  </si>
  <si>
    <t>2023/2024</t>
  </si>
  <si>
    <t>Western Cape</t>
  </si>
  <si>
    <t>2002/2019</t>
  </si>
  <si>
    <t>2017/2021</t>
  </si>
  <si>
    <t>2018/2023</t>
  </si>
  <si>
    <t>1996/2019</t>
  </si>
  <si>
    <t>2001/2014</t>
  </si>
  <si>
    <t>2002/2004</t>
  </si>
  <si>
    <t>2010/2023</t>
  </si>
  <si>
    <t>1929</t>
  </si>
  <si>
    <t>1982</t>
  </si>
  <si>
    <t>Dreweatts | Fine Wine, Champagne, Vintage Port and Spirits (Sale 14884)
Live Online Auction taking place at Donnington Priory | Tuesday 25 August 2026 | 10:30 BST
DISCLAIMER: This document is provided for information only and is non-binding.
Bidders should refer to the lot details in the online catalogue on dreweatts.com prior to placing any bids.</t>
  </si>
  <si>
    <t>1082656</t>
  </si>
  <si>
    <t>1982 Laurent Perrier, Vintage Brut
Label damaged.
1 x 75cl
1990 Guy de Chassey, Brut
Labels nicked.
2 x 75cl
1995 de Saint-Gall, Orpale Blanc de Blancs
2 x 75cl
2000 Pol Roger, Brut Vintage
1 x 75cl
Total 6 x 75cl</t>
  </si>
  <si>
    <t/>
  </si>
  <si>
    <t>1989 Andre Beaufort, Demi Sec A Ambonnay Grand Cru
1 x 75cl
1996 Andre Beaufort, Demi Sec A Ambonnay Grand Cru
4 x 75cl
Total 5 x 75cl</t>
  </si>
  <si>
    <t>Champagne Andrea Beaufort is one of the most elusive of Champagne
Houses . A tiny family Domaine that has practiced natural and bio-dynamic
practices since the 1960's. Sitting next door to Krug’s Clos D’Ambonnay, it is
a Champagne, that I understand, is made to capture the terroir and
every different vintage rather than making a house style in large volumes. This wine is new to Dreweatts, not only It is very hard to get an
appointment at the Domaine, it is also very rarely seen in the UK.</t>
  </si>
  <si>
    <t>1593220</t>
  </si>
  <si>
    <t>NV Bollinger, Special Cuvee
1 x 75cl
NV Eric Rodez, Cuvee des Crayeres Grand Cru, Ambonnay
1 x 75cl
NV Michel Guilleminot, Brut Tradition Blanc de Noirs, Champagne
Label stained.
1 x 75cl
NV Henriot, Brut Souverain
Label scuffed.
1 x 75cl
NV Lanson, Black Label Brut
1 x 75cl
NV Berry Bros. &amp; Rudd, Blanc de Blancs Brut Grand Cru, Le Mesnil-sur-Oger
Label damaged.
1 x 75cl
NV Pol Roger, Brut Reserve
Label stained.
1 x 75cl
NV Veuve Clicquot, Brut
1 x 75cl
Total 8 x 75cl</t>
  </si>
  <si>
    <t>NV Billecart-Salmon, Rose Brut
8 x 75cl
NV Billecart-Salmon, Le Reserve Extra Brut
3 x 75cl
Total 11 x 75cl</t>
  </si>
  <si>
    <t>3064593</t>
  </si>
  <si>
    <t>1675546</t>
  </si>
  <si>
    <t>1947 Cockburn, Vintage Port
1x75cl
Warre's Vintage Port (believed 1953 and 1963)
Capsules cut for vintage confirmation.
5x75cl
Total 6x75cl
Labels missing.</t>
  </si>
  <si>
    <t>1986 Chateau Doisy-Vedrines 2eme Cru Classe, Barsac
1 x 75cl
1996 Chateau Rieussec Premier Cru Classe, Sauternes
1 x 75cl
1997 Chateau Climens Premier Cru Classe, Barsac
1 x 75cl
2005 Chateau Briatte, Sauternes
1 x 37.5cl
Total 3 x 75cl and 1 x 37.5cl
Labels soiled, stained and scuffed.</t>
  </si>
  <si>
    <t>1996 Chateau Filhot 2eme Cru Classe, Sauternes
2 x 75cl
1997 Chateau Filhot 2eme Cru Classe, Sauternes
10 x 75cl
Total 12x75cl
Labels damaged.</t>
  </si>
  <si>
    <t>1016949</t>
  </si>
  <si>
    <t>1987 Disznoko, Aszu 5 Puttonyos, Tokaj
1 x 50cl
1990 Dal Forno Romano, Recioto della Valpolicella
1 x 37.5cl
1995 Dr. Loosen, Erdener Treppchen Riesling Kabinett, Mosel
Label soiled and torn.
1 x 75cl
1995 Dr. Loosen, Wehlener Sonnenuhr Riesling Spatlese, Mosel
Label soiled and torn.
1 x 75cl
2001 Inniskillin, Vidal Icewine, Niagara Peninsula
1 x 37.5cl
2018 Paolo Leo, Gran Passitivo Primitivo, IGT
3 x 75cl
NV Domaine Zind Humbrecht, Clos Windsbuhl Pinot Gris Vendanges Tardives
Label damaged and detached.
1 x 75cl
Total 6x75cl, 1x50cl and 2x37.5cl</t>
  </si>
  <si>
    <t>Label damaged, discoloured and damp stained.</t>
  </si>
  <si>
    <t>1011247</t>
  </si>
  <si>
    <t>Labels damaged, discoloured and damp stained.</t>
  </si>
  <si>
    <t>Purchased on first release by the vendor's brother, a professional wine buyer for The Wine Society. Cellared in a private Hampshire cellar since release.</t>
  </si>
  <si>
    <t>From a private family collection, maintained with care in a temperature-controlled cellar in Dorset, and bought en primeur from leading UK merchants, this collection reflects the family's passion for the enjoyment of fine wines.</t>
  </si>
  <si>
    <t>1011872</t>
  </si>
  <si>
    <t>Mähler-Besse negociant label.</t>
  </si>
  <si>
    <t>1013658</t>
  </si>
  <si>
    <t xml:space="preserve">From a private family collection, maintained with care in a temperature-controlled cellar in Dorset, and bought en primeur from leading UK merchants, this collection reflects the family's passion for the enjoyment of fine wines.
</t>
  </si>
  <si>
    <t>1012576</t>
  </si>
  <si>
    <t>Labels detached.</t>
  </si>
  <si>
    <t>1317075</t>
  </si>
  <si>
    <t>1009235</t>
  </si>
  <si>
    <t>Label lightly soiled, 1 nicked.</t>
  </si>
  <si>
    <t>1006423</t>
  </si>
  <si>
    <t>Labels lightly soiled, 1 nicked.</t>
  </si>
  <si>
    <t>1013296</t>
  </si>
  <si>
    <t>1015362</t>
  </si>
  <si>
    <t>1007808</t>
  </si>
  <si>
    <t>1014307</t>
  </si>
  <si>
    <t>1 label creased, 1 soiled and nicked.</t>
  </si>
  <si>
    <t>1013632</t>
  </si>
  <si>
    <t>1007909</t>
  </si>
  <si>
    <t>1012361</t>
  </si>
  <si>
    <t>1011074</t>
  </si>
  <si>
    <t>1012013</t>
  </si>
  <si>
    <t>1007101</t>
  </si>
  <si>
    <t>1 label slightly scuffed, 1 creased.</t>
  </si>
  <si>
    <t>1011986</t>
  </si>
  <si>
    <t>1011205</t>
  </si>
  <si>
    <t>1006058</t>
  </si>
  <si>
    <t>1010598</t>
  </si>
  <si>
    <t>1011407</t>
  </si>
  <si>
    <t>Labels bin-soiled.</t>
  </si>
  <si>
    <t>1012345</t>
  </si>
  <si>
    <t>1012000</t>
  </si>
  <si>
    <t>Packed in 3x3.</t>
  </si>
  <si>
    <t>Purchased en primeur and stored through reputable UK merchants until transfer for this sale.</t>
  </si>
  <si>
    <t>1014600</t>
  </si>
  <si>
    <t>1012781</t>
  </si>
  <si>
    <t>1006322</t>
  </si>
  <si>
    <t>1014189</t>
  </si>
  <si>
    <t>1013544</t>
  </si>
  <si>
    <t>1015522</t>
  </si>
  <si>
    <t>1016372</t>
  </si>
  <si>
    <t>1017092</t>
  </si>
  <si>
    <t>1981 Chateau Giscours 3eme Cru Classe, Margaux
Label soiled.
1 x 75cl
1988 Chateau L'Arrosee Grand Cru Classe, Saint-Emilion Grand Cru
Levels VTS, labels soiled, 1 torn.
2 x 75cl
1989 Chateau Senejac, Haut-Medoc
1 label damaged, 1 missing.
2 x 75cl
Total 5 x 75cl</t>
  </si>
  <si>
    <t>1987 Chateau La Tour de By, Medoc
Levels VTS,1 label nicked.
3 x 75cl
1989 Chateau Chauvin Grand Cru Classe, Saint-Emilion Grand Cru
2 x 75cl
1994 Chateau Lascombes 2eme Cru Classe, Margaux
2 x 75cl
1995 Chateau Angludet, Margaux
Levels 1 HS, 1 IN.
2 x 75cl
1998 Carteau, Saint-Emilion
2 x 75cl
Total 11 x 75cl</t>
  </si>
  <si>
    <t>1989 Chateau Meyney, Saint-Estephe
2 x 75cl
1998 Chateau Teyssier, Saint-Emilion Grand Cru
2 x 75cl
1998 L'Hospitalet de Gazin, Pomerol
1 x 37.5cl
Total 4 x 75cl and 1 x 37.5cl
Labels soiled and scuffed.</t>
  </si>
  <si>
    <t>1990 L'Esprit de Chevalier Blanc, Pessac-Leognan
1 x 75cl
1993 Chateau La Conseillante, Pomerol
1 x 75cl
1995 Chateau Lafon-Rochet 4eme Cru Classe, Saint-Estephe
1 x 75cl
Total 3 x 75cl
Labels soiled and scuffed.</t>
  </si>
  <si>
    <t>1990 Chateau Simard, Saint-Emilion
1 x 75cl
1995Chateau Simard, Saint-Emilion
1 x 75cl
1996Chateau Simard, Saint-Emilion
1 x 75cl
1998Chateau Simard, Saint-Emilion
1 x 75cl
1999Chateau Simard, Saint-Emilion
1 x 75cl
2000 Chateau Simard, Saint-Emilion
1 x 75cl
Total 6x75cl
OWC</t>
  </si>
  <si>
    <t>1177864</t>
  </si>
  <si>
    <t>1994 Chateau Pichon Baron 2eme Cru Classe, Pauillac
2 x 75cl
1996 Chateau Pontet-Canet 5eme Cru Classe, Pauillac
2 x 75cl
1996 Chateau Batailley 5eme Cru Classe, Pauillac
4 x 75cl
2001 Chateau Pontet-Canet 5eme Cru Classe, Pauillac
1 x 75cl
Total 9 x 75cl</t>
  </si>
  <si>
    <t>1995 Chateau Haut-Bailly Cru Classe, Pessac-Leognan
1 x 75cl
2000 Chateau Labegorce Zede, Margaux
2 x 75cl
2000 Chateau La Lagune 3eme Cru Classe, Haut-Medoc
2 x 75cl
2000 Chateau Haut-Bages Liberal 5eme Cru Classe, Pauillac
Labels lightly soiled, 1 nicked.
3 x 75cl
Total 8 x 75cl</t>
  </si>
  <si>
    <t>1996 Chateau Langoa Barton 3eme Cru Classe, Saint-Julien
1 x 75cl
2001Chateau Langoa Barton 3eme Cru Classe, Saint-Julien
4 x 75cl
Total 5 x 75cl</t>
  </si>
  <si>
    <t>1012172</t>
  </si>
  <si>
    <t>1996 Chateau Nenin, Pomerol
2 x 75cl
2004 Chateau Charmail, Haut-Medoc
3 x 75cl
2005 Chateau Peyrabon, Haut-Medoc
4 x 75cl
2007 Chateau Bel-Air, Lussac-Saint-Emilion
1 x 150cl
2011 L'Etendard, Chateau Valade, Saint-Emilion
1 x 75cl
Total 10 x 75cl and 1 x 150cl
Several labels lightly soiled or stained, 1 scuffed.</t>
  </si>
  <si>
    <t>1999 Chateau Ormes de Pez, Saint-Estephe
3 x 75cl
2001 Chateau Ormes de Pez, Saint-Estephe
1 x 75cl
Chateau Ormes de Pez, Saint-Estephe (vintage unconfirmed)
Label damaged, capsule cut for vintage, unconfirmed but assumed 1999 or 2001.
1 x 75cl
Total 5 x 75cl
Labels soiled and scuffed.</t>
  </si>
  <si>
    <t>1999 Chateau Beaumont, Haut-Medoc
1 x 150cl
2004 Chateau Beaumont, Haut-Medoc
1 x 150cl
2005 Chateau Beaumont, Haut-Medoc
1 x 150cl
Total 3 x 150cl</t>
  </si>
  <si>
    <t>1006364</t>
  </si>
  <si>
    <t>2000 Chateau Troplong Mondot Premier Grand Cru Classe B, Saint-Emilion Grand Cru
1 label nicked.
2 x 75cl
2000 Chateau Latour a Pomerol, Pomerol
4 x 75cl
2001 Chateau Latour a Pomerol, Pomerol
2 x 75cl
Total 8 x 75cl</t>
  </si>
  <si>
    <t>2000 Chateau Hosanna, Pomerol
2 x 75cl
2001 Chateau Hosanna, Pomerol
2 x 75cl
Total 4 x 75cl</t>
  </si>
  <si>
    <t>1011595</t>
  </si>
  <si>
    <t>2001 Chateau Angludet, Margaux
2 x 150cl
2004 Chateau Batailley 5eme Cru Classe, Pauillac
2 x 150cl
Total 4 x 150cl</t>
  </si>
  <si>
    <t>2000 Chateau Branaire-Ducru 4eme Cru Classe, Saint-Julien
4 x 75cl
2001 Chateau Lafon-Rochet 4eme Cru Classe, Saint-Estephe
1 labels scuffed.
4 x 75cl
Total 8 x 75cl</t>
  </si>
  <si>
    <t>2006 Chateau Haut-Plaisance, Montagne-Saint-Emilion
1 x 75cl
2010 Lacoste-Borie, Pauillac
1 x 75cl
2015 Chateau Montlandrie, Castillon-Cotes de Bordeaux
10 x 75cl
Total 12 x 75cl</t>
  </si>
  <si>
    <t>2008 Chateau Certan Marzelle, Pomerol
3 x 75cl
2009 Chateau Latour a Pomerol, Pomerol
3 x 75cl
Total 6 x 75cl</t>
  </si>
  <si>
    <t>1895425</t>
  </si>
  <si>
    <t>1222708</t>
  </si>
  <si>
    <t>Packed in 2x3.</t>
  </si>
  <si>
    <t>2897879</t>
  </si>
  <si>
    <t>Levels 1x 2.5cm, labels torn and soiled.</t>
  </si>
  <si>
    <t>1038086</t>
  </si>
  <si>
    <t>2 labels soiled and nicked, 1 neck label stained.</t>
  </si>
  <si>
    <t>1037991</t>
  </si>
  <si>
    <t>Labels scuffed and soiled, 1 stained.</t>
  </si>
  <si>
    <t>1018581</t>
  </si>
  <si>
    <t>Labels soiled and scuffed, 1 torn.</t>
  </si>
  <si>
    <t>1030699</t>
  </si>
  <si>
    <t>Labels soiled and scuffed.</t>
  </si>
  <si>
    <t>1040186</t>
  </si>
  <si>
    <t>Labels soiled, 1 scuffed.</t>
  </si>
  <si>
    <t>1216541</t>
  </si>
  <si>
    <t>1241932</t>
  </si>
  <si>
    <t>1649783</t>
  </si>
  <si>
    <t>1049961</t>
  </si>
  <si>
    <t>1394289</t>
  </si>
  <si>
    <t>1384183</t>
  </si>
  <si>
    <t>Non-original Wooden Case</t>
  </si>
  <si>
    <t>1247833</t>
  </si>
  <si>
    <t>1055375</t>
  </si>
  <si>
    <t>1124321</t>
  </si>
  <si>
    <t>1037337</t>
  </si>
  <si>
    <t>1032316</t>
  </si>
  <si>
    <t>1150937</t>
  </si>
  <si>
    <t>1046667</t>
  </si>
  <si>
    <t>1996 Domaine Dujac, Vosne-Romanee Premier Cru, Les Beaux Monts
Level 2.5cm
1 x 75cl
1998 Domaine Dujac, Vosne-Romanee Premier Cru, Les Beaux Monts
1 x 75cl
Total 2 x 75cl
Labels soiled.</t>
  </si>
  <si>
    <t>1997 Domaine Georges Roumier, Morey-Saint-Denis Premier Cru, La Bussiere
1 x 75cl
2003 Domaine Louis Jadot, Gevrey-Chambertin Premier Cru, Clos Saint-Jacques
1 x 75cl
2008 Patrick Javillier, Meursault, Le Cromin
1 x 75cl
2011 Domaine Billaud-Simon, Chablis Premier Cru, Mont de Milieu
1 x 75cl
2012 Domaine Arnoux-Lachaux, Vosne-Romanee
1 x 75cl
Total 5 x 75cl
Several labels soiled and nicked, 1 detached.</t>
  </si>
  <si>
    <t>2007 Domaine Dujac, Morey-Saint-Denis Premier Cru
1 x 75cl
2009 Domaine Dujac, Morey-Saint-Denis Premier Cru
1 x 75cl
2009 Domaine Dujac, Morey-Saint-Denis
1 x 75cl
Total 3 x 75cl
Labels soiled.</t>
  </si>
  <si>
    <t>1030615</t>
  </si>
  <si>
    <t>1067622</t>
  </si>
  <si>
    <t>1073384</t>
  </si>
  <si>
    <t>1335680</t>
  </si>
  <si>
    <t>1075926</t>
  </si>
  <si>
    <t>1123904</t>
  </si>
  <si>
    <t>1063233</t>
  </si>
  <si>
    <t>1232325</t>
  </si>
  <si>
    <t>1149241</t>
  </si>
  <si>
    <t>1141896</t>
  </si>
  <si>
    <t>1070615</t>
  </si>
  <si>
    <t>1123890</t>
  </si>
  <si>
    <t>1073889</t>
  </si>
  <si>
    <t>1071120</t>
  </si>
  <si>
    <t>1074248</t>
  </si>
  <si>
    <t>1217261</t>
  </si>
  <si>
    <t>1885390</t>
  </si>
  <si>
    <t>1170605</t>
  </si>
  <si>
    <t>1952238</t>
  </si>
  <si>
    <t>3 labels bin-soiled.</t>
  </si>
  <si>
    <t>1073599</t>
  </si>
  <si>
    <t>2020 Francois Carillon, Bourgogne Aligote
OCC
6 x 75cl
2021 Francois Carillon, Macon, Ige
OCC
6 x 75cl
Total 12 x 75cl, packed in 2x6.</t>
  </si>
  <si>
    <t>2818065</t>
  </si>
  <si>
    <t>1113563</t>
  </si>
  <si>
    <t>2412377</t>
  </si>
  <si>
    <t>1108967</t>
  </si>
  <si>
    <t>1130940</t>
  </si>
  <si>
    <t>2015 Xavier Gerard, Cote Rotie
3 x 75cl
2017 Xavier Gerard, Cote Rotie
2 x 75cl
2020 Xavier Gerard, Cote Rotie
6 x 75cl
Total 11 x 75cl</t>
  </si>
  <si>
    <t>1594126</t>
  </si>
  <si>
    <t>2018 Domaine Danjou-Banessy, Estaca, Cotes du Roussillon
1 x 150cl
2020 Domaine Danjou-Banessy, La Truffiere Rouge, Cotes Catalanes
1 x 150cl
2020 Domaine Danjou-Banessy, La Truffiere Rouge, Cotes Catalanes
1 x 75cl
Total 1 x 75cl and 2 x 150cl</t>
  </si>
  <si>
    <t>2019 Xavier Gerard, Mollard, Cote Rotie
1 x 150cl
2019 Xavier Gerard, Mollard, Cote Rotie
1 x 75cl
2020 Xavier Gerard, Mollard, Cote Rotie
2 x 75cl
2020 Xavier Gerard, Cote Rotie, Landonne
1 x 75cl
Total 4 x 75cl and 1 x 150cl</t>
  </si>
  <si>
    <t>1432376</t>
  </si>
  <si>
    <t>300cl</t>
  </si>
  <si>
    <t>1612763</t>
  </si>
  <si>
    <t>2017 Gayda, Chemin de Moscou, Pays d'Oc
2 x 150cl
2019 Gayda, Chemin de Moscou, Pays d'Oc
1 x 150cl
2020 Gayda, Chemin de Moscou, Pays d'Oc
3 x 150cl
Total 6 x 75cl</t>
  </si>
  <si>
    <t>2021 Thomas &amp; Chansault Minervois La Liviniere Les Parcelles
OCC
6 x 75cl
2022 Thomas &amp; Chansault Minervois La Liviniere Les Parcelles
OCC
6 x 75cl
Total 12 x 75cl, packed in 2x6.</t>
  </si>
  <si>
    <t>1090426</t>
  </si>
  <si>
    <t>1088977</t>
  </si>
  <si>
    <t>1515497</t>
  </si>
  <si>
    <t>1084764</t>
  </si>
  <si>
    <t>1595804</t>
  </si>
  <si>
    <t>1084908</t>
  </si>
  <si>
    <t>Cork slightly raised, capsule cracked, sign of fresh seepage.</t>
  </si>
  <si>
    <t>1364978</t>
  </si>
  <si>
    <t>1101476</t>
  </si>
  <si>
    <t>1105940</t>
  </si>
  <si>
    <t>1100785</t>
  </si>
  <si>
    <t>1610394</t>
  </si>
  <si>
    <t>1171820</t>
  </si>
  <si>
    <t>1102330</t>
  </si>
  <si>
    <t>2599409</t>
  </si>
  <si>
    <t>Packed individually.</t>
  </si>
  <si>
    <t>Packed individually. 1 previous sign of seepage.</t>
  </si>
  <si>
    <t>1274361</t>
  </si>
  <si>
    <t>Packed in 6x75cl OCC.</t>
  </si>
  <si>
    <t>1330135</t>
  </si>
  <si>
    <t>Packed in a 6x75cl OCC.</t>
  </si>
  <si>
    <t>1103731</t>
  </si>
  <si>
    <t>Packed in 2x6 OCC.</t>
  </si>
  <si>
    <t>2229665</t>
  </si>
  <si>
    <t>1466467</t>
  </si>
  <si>
    <t>1358261</t>
  </si>
  <si>
    <t>Only 2000 bottles made; the Nebbiolo clone is unique to Vigneto Eroico and is not known to exist anywhere else. It is unusually well-adapted to drought, requires a longer growing season, and yields wine with low alcohol.</t>
  </si>
  <si>
    <t>1466454</t>
  </si>
  <si>
    <t>1466395</t>
  </si>
  <si>
    <t>1535569</t>
  </si>
  <si>
    <t>1639531</t>
  </si>
  <si>
    <t>1988 Bertani, Recioto della Valpolicella, Amarone Classico Superiore
1 x 75cl
1991 Allegrini, Recioto della Valpolicella, Amarone Classico Superiore
1 x 75cl
2000 Bertani, Amarone della Valpolicella, Classico
1 x 150cl
Total 2x75cl and 1x150cl
2 labels torn.</t>
  </si>
  <si>
    <t>1990 Isole e Olena, Cepparello, Toscana
Levels VTS, labels torn and discoloured, 1 capsule nicked on neck.
2 x 75cl
2005 Poderi Aldo Conterno, Barolo, Bussia Colonnello
Label bin-soiled.
1 x 75cl
2007 Casaloste, Inversus, IGT
4 x 75cl
2016Terre del Barolo, Barolo
1 x 75cl
Total 8 x 75cl</t>
  </si>
  <si>
    <t>1999 Allegrini, La Poja, Monovitigno Corvina Veronese IGT
OWC
1 x 150cl
2000 Allegrini, Amarone della Valpolicella, Classico
OWC
1 x 150cl
2003 Allegrini, Amarone della Valpolicella, Classico
OWC
1 x 150cl
2003 Allegrini, Amarone della Valpolicella, Classico
OWC
1 x 300cl
Total 3x150cl and 1x300cl
1 capsule damaged. Packed individually.</t>
  </si>
  <si>
    <t>2007 Cascina Baricchi, Barbaresco, Quindicianni Riserva
1 x 75cl
2021 Rivetto, Barbaresco, Nervo
1 x 75cl
2021 Cascina Vano, Barbaresco, Riserva Il Pilone
3 x 75cl
Total 5 x 75cl</t>
  </si>
  <si>
    <t>2010 La Serena, Brunello di Montalcino
1 x 75cl
2011 Roberto Voerzio, Langhe, Nebbiolo San Francesco Fontanazza
1 x 75cl
2012 Rocca di Montegrossi, Vin Santo del Chianti Classico
1 x 37.5cl
2013 Vietti, Barolo, Castiglione
1 x 75cl
Total 3x75cl and 1x37.5cl
Labels lightly soiled and scuffed.</t>
  </si>
  <si>
    <t>2013 Il Palazzone, Brunello di Montalcino
OWC
1 x 150cl
201 5Il Palazzone, Brunello di Montalcino
OWC
2 x 150cl
2018 Il Palazzone, Brunello di Montalcino, Le Due Porte
OWC
1 x 150cl
Total 4 x 150cl, packed individually.</t>
  </si>
  <si>
    <t>2015 Garesio, Barolo del Commune di Serralunga, Barolo
5 x 75cl
2019 Paolo Scavino, Barolo
2 x 75cl
2022 Rivetto, Nebbiolo d'Alba, Vigna Lirano
2 x 75cl
2022 Rivetto, Langhe, Nebbiolo
1 x 75cl
Total 10 x 75cl</t>
  </si>
  <si>
    <t>2017 Comm. G.B. Burlotto, Barolo
OCC
6 x 75cl
2018 Comm. G.B. Burlotto, Barolo
OCC
6 x 75cl
Total 12 x 75cl, packed in 2x6.</t>
  </si>
  <si>
    <t>1254912</t>
  </si>
  <si>
    <t>2018 Il Palazzone, Brunello di Montalcino
OCC
6 x 75cl
2019 Il Palazzone, Brunello di Montalcino
OCC
6 x 75cl
Total 12 x 75cl, packed in 2x6.</t>
  </si>
  <si>
    <t>2018 Il Palazzone, Brunello di Montalcino, Le Due Porte
3 x 75cl
2019 Il Palazzone, Brunello di Montalcino, Le Due Porte
3 x 75cl
Total 6 x 75cl, packed in a NON-OWC.</t>
  </si>
  <si>
    <t>2019 Comm. G.B. Burlotto, Barolo
3 x 75cl
2020 Comm. G.B. Burlotto, Barolo
4 x 75cl
2021 Comm. G.B. Burlotto, Barolo
3 x 75cl
Total 10 x 75cl</t>
  </si>
  <si>
    <t>2020 Comm. G.B. Burlotto, Barbera d'Alba, Aves
OCC
6 x 75cl
2021 Comm. G.B. Burlotto, Barbera d'Alba, Aves
OCC
6 x 75cl
Total 12 x 75cl, packed in 2x6.</t>
  </si>
  <si>
    <t>2020 Rivetto, Barbaresco, Nervo
6 x 75cl
2021 Rivetto, Barbaresco, Nervo
6 x 75cl
Total 12 x 75cl</t>
  </si>
  <si>
    <t>3036329</t>
  </si>
  <si>
    <t>2020 Comm. G.B. Burlotto, Langhe, Nebbiollo
6 x 75cl
2023 Comm. G.B. Burlotto, Langhe, Nebbiollo
4 x 75cl
Total 10 x 75cl</t>
  </si>
  <si>
    <t>1520325</t>
  </si>
  <si>
    <t>1622856</t>
  </si>
  <si>
    <t>1240599</t>
  </si>
  <si>
    <t>1673542</t>
  </si>
  <si>
    <t>1215137</t>
  </si>
  <si>
    <t>1997 Marques de Murrieta, Castillo Ygay Gran Reserva, Rioja
1 x 75cl
2005 La Rioja Alta, 904 Gran Reserva, Rioja
1 x 150cl
2011 Ysios, Rioja Reserva
1 x 75cl
2012 Ysios, Rioja Edicion Limitada
1 x 75cl
2014 Bodegas Casa Primicia, Gr Graciano, Rioja
1 x 75cl
Total 4x75cl and 1x150cl</t>
  </si>
  <si>
    <t>1379008</t>
  </si>
  <si>
    <t>1378997</t>
  </si>
  <si>
    <t>2840367</t>
  </si>
  <si>
    <t>Label soiled and scuffed.</t>
  </si>
  <si>
    <t>1004285</t>
  </si>
  <si>
    <t>1997321</t>
  </si>
  <si>
    <t>A commemorative release for 180 years of Penfolds - 1844-1924</t>
  </si>
  <si>
    <t>3043206</t>
  </si>
  <si>
    <t>South Africa</t>
  </si>
  <si>
    <t>2023 Duncan Savage, Savage Red, Western Cape
6 x 75cl
2024 Duncan Savage, Savage White, Western Cape
6 x 75cl
Total 12 x 75cl</t>
  </si>
  <si>
    <t>1629334</t>
  </si>
  <si>
    <t>1364750</t>
  </si>
  <si>
    <t>2002 Sine Qua Non, Whisperin E, California1 x 75cl2006 Araujo, Cabernet Sauvignon Eisele Vineyard, Napa Valley
1 x 75cl
2008 Aubert, Chardonnay Lauren, Sonoma Coast1 x 75cl2008 Aubert, Chardonnay, Los Carneros
1 x 75cl
2017 Emeritus, Hallberg Ranch Pinot Noir, Russian River Valley
3 x 75cl
2019 Emeritus, Pinot Hill Pinot Noir, Sonoma Coast
2 x 75cl
Total 9 x 75cl</t>
  </si>
  <si>
    <t>2017 Ridge, Estate Cabernet Sauvignon, Santa Cruz Mountains
1 x 75cl
2018 Ridge, East Bench Zinfandel, Dry Creek Valley
2 x 75cl
2021 Ridge, Three Valleys, Sonoma County
5 x 75cl
Total 8 x 75cl</t>
  </si>
  <si>
    <t>2018 Ridge, Lytton Springs, Dry Creek Valley
2 x 75cl
2023 Ridge, Lytton Springs, Dry Creek Valley
3 x 75cl
Total 5 x 75cl</t>
  </si>
  <si>
    <t>1135828</t>
  </si>
  <si>
    <t>2018 Ridge, Geyserville, Alexander Valley
2 x 75cl
2020 Ridge, Geyserville, Alexander Valley
5 x 75cl
2023 Ridge, Geyserville, Alexander Valley
3 x 75cl
Total 10 x 75cl</t>
  </si>
  <si>
    <t>1123135</t>
  </si>
  <si>
    <t>1996 Stag's Leap Wine Cellars, Cabernet Sauvignon, Napa Valley
1 x 75cl
1998 Chateau Capet-Guillier, Saint-Emilion
1 x 75cl
1999 Sandeman, Vau Vintage Port
1 x 37.5cl
2007 Chateau Mayne-Vieil, Fronsac
1 x 75cl
2012 Chateau Tertre de la Mouleyre, Saint-Emilion Grand Cru
1 x 75cl
2015 Wiston Estate, Blanc de Blancs Vintage, England
1 x 75cl
2016 Thomas Morey, Santenay Premier Cru, Grand Clos Rousseau
2 x 75cl
2019 Susana Balbo, Paraje Altamira Nosotros Single Vineyard Nomade, Uco Valley
1 x 75cl
Total 8 x 75cl and 1 x 37.5cl</t>
  </si>
  <si>
    <t>2001 Frederico Paternina, Gran Reserva, Rioja
2 x 75cl
2006 Ben Glaetzer, Bishop, Barossa Valley
1 x 75cl
2014 Penfolds, Bin 798 RWT Shiraz, Barossa Valley
1 x 75cl
Total 4 x 75cl</t>
  </si>
  <si>
    <t>2002 Bohorquez, Ribera del Duero
2 x 150cl
2004 Domaine Pascal &amp; Richard Jaume, Vinsobres,Reference Rouge
2 x 150cl
Total 4 x 150cl</t>
  </si>
  <si>
    <t>2010 R. Lopez de Heredia, Vina Tondonia Rosado, Rioja
1 x 75cl
2023 Comm. G.B. Burlotto, Langhe, Sauvignon Dives
1 x 75cl
Total 2 x 75cl</t>
  </si>
  <si>
    <t>Acquired in cask and subsequent to bottling, stored in a natural, underground cellar.  Image of the cask available upon request. This lot forms part of a private collection amassed mainly in the 1970s and 1980s by a discerning and knowledgeable wine enthusiast who began collecting in his student days.  The wines were meticulously stored in a traditional cellar and have lain undisturbed for decades.  This offering presents a unique opportunity to acquire rare and historical bottles from a bygone era.</t>
  </si>
  <si>
    <t>1221004</t>
  </si>
  <si>
    <t>1517606</t>
  </si>
  <si>
    <t>1741852</t>
  </si>
  <si>
    <t>https://auctions.dreweatts.com/auctions/9751/drewea1-10676/lot-details/f4123507-94e8-474c-9915-b4a300d01250</t>
  </si>
  <si>
    <t>https://auctions.dreweatts.com/auctions/9751/drewea1-10676/lot-details/e84939b1-c2b9-4400-aef3-b4a300d012c2</t>
  </si>
  <si>
    <t>https://auctions.dreweatts.com/auctions/9751/drewea1-10676/lot-details/3c94ed39-d47e-4916-be83-b4a300d01329</t>
  </si>
  <si>
    <t>https://auctions.dreweatts.com/auctions/9751/drewea1-10676/lot-details/cd3bf089-bb2c-4553-ac7c-b4a300d0139f</t>
  </si>
  <si>
    <t>https://auctions.dreweatts.com/auctions/9751/drewea1-10676/lot-details/21a9964e-7afe-41db-a537-b4a300d0140a</t>
  </si>
  <si>
    <t>https://auctions.dreweatts.com/auctions/9751/drewea1-10676/lot-details/74b47207-7342-4af4-802b-b4a300d01471</t>
  </si>
  <si>
    <t>https://auctions.dreweatts.com/auctions/9751/drewea1-10676/lot-details/82e3f889-5516-481c-97e9-b4a300d014ce</t>
  </si>
  <si>
    <t>https://auctions.dreweatts.com/auctions/9751/drewea1-10676/lot-details/3f562f44-2551-4d5c-8150-b4a300d0153f</t>
  </si>
  <si>
    <t>https://auctions.dreweatts.com/auctions/9751/drewea1-10676/lot-details/e9f37a7a-1454-4bd9-8e6e-b4a300d0159f</t>
  </si>
  <si>
    <t>https://auctions.dreweatts.com/auctions/9751/drewea1-10676/lot-details/6ed0bdff-29f4-4595-829d-b4a300d01620</t>
  </si>
  <si>
    <t>https://auctions.dreweatts.com/auctions/9751/drewea1-10676/lot-details/89f0264d-b01b-4f1e-9024-b4a300d016a6</t>
  </si>
  <si>
    <t>https://auctions.dreweatts.com/auctions/9751/drewea1-10676/lot-details/e9dafae6-e14a-47cc-8f9f-b4a300d0171c</t>
  </si>
  <si>
    <t>https://auctions.dreweatts.com/auctions/9751/drewea1-10676/lot-details/7353a90f-7cc8-49e6-b819-b4a300d01797</t>
  </si>
  <si>
    <t>https://auctions.dreweatts.com/auctions/9751/drewea1-10676/lot-details/438a418f-88dc-45a8-a141-b4a300d01807</t>
  </si>
  <si>
    <t>https://auctions.dreweatts.com/auctions/9751/drewea1-10676/lot-details/44dc41ec-f1cf-420d-bafc-b4a300d01882</t>
  </si>
  <si>
    <t>https://auctions.dreweatts.com/auctions/9751/drewea1-10676/lot-details/dc78b4a7-bf95-4c6b-a289-b4a300d018ee</t>
  </si>
  <si>
    <t>https://auctions.dreweatts.com/auctions/9751/drewea1-10676/lot-details/dc7aae09-04c0-43a8-b29d-b4a300d01944</t>
  </si>
  <si>
    <t>https://auctions.dreweatts.com/auctions/9751/drewea1-10676/lot-details/91b5f3dd-6027-4476-9439-b4a300d01990</t>
  </si>
  <si>
    <t>https://auctions.dreweatts.com/auctions/9751/drewea1-10676/lot-details/20b1d526-c88a-4be8-a1ba-b4a300d019f7</t>
  </si>
  <si>
    <t>https://auctions.dreweatts.com/auctions/9751/drewea1-10676/lot-details/48a71f9e-58e5-4f28-a72e-b4a300d01a62</t>
  </si>
  <si>
    <t>https://auctions.dreweatts.com/auctions/9751/drewea1-10676/lot-details/4aa1efd2-2a18-43e7-ac44-b4a300d01acf</t>
  </si>
  <si>
    <t>https://auctions.dreweatts.com/auctions/9751/drewea1-10676/lot-details/19c56827-e1a3-46d2-8029-b4a300d01b2b</t>
  </si>
  <si>
    <t>https://auctions.dreweatts.com/auctions/9751/drewea1-10676/lot-details/15b37564-7a28-46dd-9a8a-b4a300d01b8f</t>
  </si>
  <si>
    <t>https://auctions.dreweatts.com/auctions/9751/drewea1-10676/lot-details/ac0b47aa-24fb-4957-be0f-b4a300d01bfb</t>
  </si>
  <si>
    <t>https://auctions.dreweatts.com/auctions/9751/drewea1-10676/lot-details/7d1133d4-2edd-4e47-bebc-b4a300d01c51</t>
  </si>
  <si>
    <t>https://auctions.dreweatts.com/auctions/9751/drewea1-10676/lot-details/cb59a35b-ba4f-4f99-929b-b4a300d01cc2</t>
  </si>
  <si>
    <t>https://auctions.dreweatts.com/auctions/9751/drewea1-10676/lot-details/bb06835a-bdad-4abe-ac24-b4a300d01d20</t>
  </si>
  <si>
    <t>https://auctions.dreweatts.com/auctions/9751/drewea1-10676/lot-details/3e2ac069-5190-4d30-94ef-b4a300d01d87</t>
  </si>
  <si>
    <t>https://auctions.dreweatts.com/auctions/9751/drewea1-10676/lot-details/3eb63f1b-1af0-457e-b6b6-b4a300d01de7</t>
  </si>
  <si>
    <t>https://auctions.dreweatts.com/auctions/9751/drewea1-10676/lot-details/86d647ed-8c8a-4189-8c27-b4a300d01e44</t>
  </si>
  <si>
    <t>https://auctions.dreweatts.com/auctions/9751/drewea1-10676/lot-details/63416891-c9cd-4caf-8af7-b4a300d01e9a</t>
  </si>
  <si>
    <t>https://auctions.dreweatts.com/auctions/9751/drewea1-10676/lot-details/fd815843-a872-45e1-b5f0-b4a300d01efa</t>
  </si>
  <si>
    <t>https://auctions.dreweatts.com/auctions/9751/drewea1-10676/lot-details/f88d7034-2201-4151-bfff-b4a300d01f4e</t>
  </si>
  <si>
    <t>https://auctions.dreweatts.com/auctions/9751/drewea1-10676/lot-details/822c332d-2710-4aa1-a155-b4a300d01fae</t>
  </si>
  <si>
    <t>https://auctions.dreweatts.com/auctions/9751/drewea1-10676/lot-details/f2979871-3fb3-4e93-83ff-b4a300d0200c</t>
  </si>
  <si>
    <t>https://auctions.dreweatts.com/auctions/9751/drewea1-10676/lot-details/d3aeab5a-fb34-4555-b10b-b4a300d02061</t>
  </si>
  <si>
    <t>https://auctions.dreweatts.com/auctions/9751/drewea1-10676/lot-details/61275f30-fd56-4ab4-a91d-b4a300d020ac</t>
  </si>
  <si>
    <t>https://auctions.dreweatts.com/auctions/9751/drewea1-10676/lot-details/ebb901bf-ea1b-447f-979c-b4a300d02107</t>
  </si>
  <si>
    <t>https://auctions.dreweatts.com/auctions/9751/drewea1-10676/lot-details/508a7f73-c262-453d-8bc5-b4a300d02161</t>
  </si>
  <si>
    <t>https://auctions.dreweatts.com/auctions/9751/drewea1-10676/lot-details/3b76f94d-2e13-4b18-ba98-b4a300d021b4</t>
  </si>
  <si>
    <t>https://auctions.dreweatts.com/auctions/9751/drewea1-10676/lot-details/171dbc52-f925-4026-816d-b4a300d0220a</t>
  </si>
  <si>
    <t>https://auctions.dreweatts.com/auctions/9751/drewea1-10676/lot-details/2a662c99-207a-4087-a326-b4a300d02264</t>
  </si>
  <si>
    <t>https://auctions.dreweatts.com/auctions/9751/drewea1-10676/lot-details/48230caa-d8f8-4d06-83cc-b4a300d022c8</t>
  </si>
  <si>
    <t>https://auctions.dreweatts.com/auctions/9751/drewea1-10676/lot-details/8a0497e8-a1c6-4f49-ab7a-b4a300d02321</t>
  </si>
  <si>
    <t>https://auctions.dreweatts.com/auctions/9751/drewea1-10676/lot-details/8735d8fa-ea00-4156-872b-b4a300d02383</t>
  </si>
  <si>
    <t>https://auctions.dreweatts.com/auctions/9751/drewea1-10676/lot-details/6420d014-f863-485f-8771-b4a300d02404</t>
  </si>
  <si>
    <t>https://auctions.dreweatts.com/auctions/9751/drewea1-10676/lot-details/ab183c0a-8d15-4871-9ba0-b4a300d02471</t>
  </si>
  <si>
    <t>https://auctions.dreweatts.com/auctions/9751/drewea1-10676/lot-details/101df53c-3c52-4276-8e81-b4a300d024c4</t>
  </si>
  <si>
    <t>https://auctions.dreweatts.com/auctions/9751/drewea1-10676/lot-details/dc02c70c-cdef-464c-952b-b4a300d0250c</t>
  </si>
  <si>
    <t>https://auctions.dreweatts.com/auctions/9751/drewea1-10676/lot-details/68907aa7-4141-4ef7-9de8-b4a300d02564</t>
  </si>
  <si>
    <t>https://auctions.dreweatts.com/auctions/9751/drewea1-10676/lot-details/671bde97-7f26-4ad4-a5f1-b4a300d025c5</t>
  </si>
  <si>
    <t>https://auctions.dreweatts.com/auctions/9751/drewea1-10676/lot-details/1a6caa34-74cb-4ce4-b158-b4a300d02622</t>
  </si>
  <si>
    <t>https://auctions.dreweatts.com/auctions/9751/drewea1-10676/lot-details/7e3642fa-00ef-4b2b-8254-b4a300d0267f</t>
  </si>
  <si>
    <t>https://auctions.dreweatts.com/auctions/9751/drewea1-10676/lot-details/b1fe5a8e-b57b-4c28-82f4-b4a300d026d8</t>
  </si>
  <si>
    <t>https://auctions.dreweatts.com/auctions/9751/drewea1-10676/lot-details/f08d2fd7-80cb-40f6-a454-b4a300d02735</t>
  </si>
  <si>
    <t>https://auctions.dreweatts.com/auctions/9751/drewea1-10676/lot-details/8575ac37-016f-442d-b0c1-b4a300d0279b</t>
  </si>
  <si>
    <t>https://auctions.dreweatts.com/auctions/9751/drewea1-10676/lot-details/63961286-6c1b-4bdb-a772-b4a300d027f1</t>
  </si>
  <si>
    <t>https://auctions.dreweatts.com/auctions/9751/drewea1-10676/lot-details/db09fa8a-f4d5-4417-bffc-b4a300d0284f</t>
  </si>
  <si>
    <t>https://auctions.dreweatts.com/auctions/9751/drewea1-10676/lot-details/431fc9b8-0b10-43bc-9eb0-b4a300d028c5</t>
  </si>
  <si>
    <t>https://auctions.dreweatts.com/auctions/9751/drewea1-10676/lot-details/50d51811-97c1-4d3f-a5d9-b4a300d0292d</t>
  </si>
  <si>
    <t>https://auctions.dreweatts.com/auctions/9751/drewea1-10676/lot-details/7060ad06-133e-4599-909a-b4a300d02992</t>
  </si>
  <si>
    <t>https://auctions.dreweatts.com/auctions/9751/drewea1-10676/lot-details/03f82c1f-6305-4563-b9c2-b4a300d029f1</t>
  </si>
  <si>
    <t>https://auctions.dreweatts.com/auctions/9751/drewea1-10676/lot-details/518691ef-c792-4ce1-a727-b4a300d02a48</t>
  </si>
  <si>
    <t>https://auctions.dreweatts.com/auctions/9751/drewea1-10676/lot-details/60c61ba2-7179-4afd-bab5-b4a300d02a99</t>
  </si>
  <si>
    <t>https://auctions.dreweatts.com/auctions/9751/drewea1-10676/lot-details/9eb684c0-5f55-41cb-a4bb-b4a300d02b0a</t>
  </si>
  <si>
    <t>https://auctions.dreweatts.com/auctions/9751/drewea1-10676/lot-details/a4c02bc3-d8a7-44de-86c9-b4a300d02b61</t>
  </si>
  <si>
    <t>https://auctions.dreweatts.com/auctions/9751/drewea1-10676/lot-details/fe9886e2-481e-45fd-88b1-b4a300d02bea</t>
  </si>
  <si>
    <t>https://auctions.dreweatts.com/auctions/9751/drewea1-10676/lot-details/a262fe3c-ffcf-4463-87b2-b4a300d02c3e</t>
  </si>
  <si>
    <t>https://auctions.dreweatts.com/auctions/9751/drewea1-10676/lot-details/179eeb6d-7efd-424d-947b-b4a300d02c97</t>
  </si>
  <si>
    <t>https://auctions.dreweatts.com/auctions/9751/drewea1-10676/lot-details/92ab98ff-8de3-4b9c-ae65-b4a300d02cf5</t>
  </si>
  <si>
    <t>https://auctions.dreweatts.com/auctions/9751/drewea1-10676/lot-details/e2cb8b21-e579-4a4d-bce4-b4a300d02d6b</t>
  </si>
  <si>
    <t>https://auctions.dreweatts.com/auctions/9751/drewea1-10676/lot-details/e48291b7-8c1f-4082-a40a-b4a300d02df1</t>
  </si>
  <si>
    <t>https://auctions.dreweatts.com/auctions/9751/drewea1-10676/lot-details/b9d53391-eeb6-4d4e-86f4-b4a300d02e58</t>
  </si>
  <si>
    <t>https://auctions.dreweatts.com/auctions/9751/drewea1-10676/lot-details/24b6932d-d7cc-4559-aeff-b4a300d02eae</t>
  </si>
  <si>
    <t>https://auctions.dreweatts.com/auctions/9751/drewea1-10676/lot-details/8263ccfb-7db5-41e6-b1b0-b4a300d02f0a</t>
  </si>
  <si>
    <t>https://auctions.dreweatts.com/auctions/9751/drewea1-10676/lot-details/386a567d-3752-4739-905d-b4a300d02f5a</t>
  </si>
  <si>
    <t>https://auctions.dreweatts.com/auctions/9751/drewea1-10676/lot-details/9fc0b552-c4e4-465f-b573-b4a300d02fbd</t>
  </si>
  <si>
    <t>https://auctions.dreweatts.com/auctions/9751/drewea1-10676/lot-details/19bd37ef-6c6f-4d04-99ba-b4a300d0301a</t>
  </si>
  <si>
    <t>https://auctions.dreweatts.com/auctions/9751/drewea1-10676/lot-details/ba4e16e6-0215-40e3-8a67-b4a300d03078</t>
  </si>
  <si>
    <t>https://auctions.dreweatts.com/auctions/9751/drewea1-10676/lot-details/e1e1e5df-d404-478c-b072-b4a300d030d3</t>
  </si>
  <si>
    <t>https://auctions.dreweatts.com/auctions/9751/drewea1-10676/lot-details/6bc8dd54-38b2-435f-8bca-b4a300d0314d</t>
  </si>
  <si>
    <t>https://auctions.dreweatts.com/auctions/9751/drewea1-10676/lot-details/754854d2-9b21-4abc-ab90-b4a300d031b6</t>
  </si>
  <si>
    <t>https://auctions.dreweatts.com/auctions/9751/drewea1-10676/lot-details/1808d980-0d91-4a67-b74d-b4a300d03218</t>
  </si>
  <si>
    <t>https://auctions.dreweatts.com/auctions/9751/drewea1-10676/lot-details/5dd32d39-c479-49d9-a211-b4a300d03299</t>
  </si>
  <si>
    <t>https://auctions.dreweatts.com/auctions/9751/drewea1-10676/lot-details/4e0f5ff4-94b2-4ba8-8bb5-b4a300d03302</t>
  </si>
  <si>
    <t>https://auctions.dreweatts.com/auctions/9751/drewea1-10676/lot-details/a71591f8-7e29-4065-90c2-b4a300d0336f</t>
  </si>
  <si>
    <t>https://auctions.dreweatts.com/auctions/9751/drewea1-10676/lot-details/b571fb8f-ed88-44b9-856e-b4a300d033ee</t>
  </si>
  <si>
    <t>https://auctions.dreweatts.com/auctions/9751/drewea1-10676/lot-details/b357f36f-ade7-419b-86aa-b4a300d03470</t>
  </si>
  <si>
    <t>https://auctions.dreweatts.com/auctions/9751/drewea1-10676/lot-details/bba113cf-a4dd-4b92-b162-b4a300d034dd</t>
  </si>
  <si>
    <t>https://auctions.dreweatts.com/auctions/9751/drewea1-10676/lot-details/2e6e5433-0659-499a-8a71-b4a300d0354c</t>
  </si>
  <si>
    <t>https://auctions.dreweatts.com/auctions/9751/drewea1-10676/lot-details/7b0cab74-3237-4b53-a834-b4a300d035a9</t>
  </si>
  <si>
    <t>https://auctions.dreweatts.com/auctions/9751/drewea1-10676/lot-details/bda0db49-c0dd-4e58-b5f3-b4a300d03620</t>
  </si>
  <si>
    <t>https://auctions.dreweatts.com/auctions/9751/drewea1-10676/lot-details/7bb88842-7274-4155-8e77-b4a300d0368f</t>
  </si>
  <si>
    <t>https://auctions.dreweatts.com/auctions/9751/drewea1-10676/lot-details/c0a5d311-16c5-434a-9766-b4a300d036f4</t>
  </si>
  <si>
    <t>https://auctions.dreweatts.com/auctions/9751/drewea1-10676/lot-details/bbefb181-a57b-4824-8c9d-b4a300d037a6</t>
  </si>
  <si>
    <t>https://auctions.dreweatts.com/auctions/9751/drewea1-10676/lot-details/07935079-3b19-42ea-b67b-b4a300d03817</t>
  </si>
  <si>
    <t>https://auctions.dreweatts.com/auctions/9751/drewea1-10676/lot-details/589c0a34-6567-4734-b35b-b4a300d0387a</t>
  </si>
  <si>
    <t>https://auctions.dreweatts.com/auctions/9751/drewea1-10676/lot-details/cc99e956-1056-4342-8b88-b4a300d038eb</t>
  </si>
  <si>
    <t>https://auctions.dreweatts.com/auctions/9751/drewea1-10676/lot-details/06790c17-ddf5-47d5-a190-b4a300d03941</t>
  </si>
  <si>
    <t>https://auctions.dreweatts.com/auctions/9751/drewea1-10676/lot-details/dbb638d6-6da0-4cb5-9d83-b4a300d03994</t>
  </si>
  <si>
    <t>https://auctions.dreweatts.com/auctions/9751/drewea1-10676/lot-details/667a5ff8-fa61-4aff-bce4-b4a300d039f7</t>
  </si>
  <si>
    <t>https://auctions.dreweatts.com/auctions/9751/drewea1-10676/lot-details/1d024266-1e37-40d3-9ddb-b4a300d03a5f</t>
  </si>
  <si>
    <t>https://auctions.dreweatts.com/auctions/9751/drewea1-10676/lot-details/b686422a-d8c7-470b-8e5f-b4a300d03abb</t>
  </si>
  <si>
    <t>https://auctions.dreweatts.com/auctions/9751/drewea1-10676/lot-details/7ec4c254-338c-494e-8156-b4a300d03b18</t>
  </si>
  <si>
    <t>https://auctions.dreweatts.com/auctions/9751/drewea1-10676/lot-details/1d1c2015-20b4-4209-8b96-b4a300d03b8d</t>
  </si>
  <si>
    <t>https://auctions.dreweatts.com/auctions/9751/drewea1-10676/lot-details/53cab044-f996-4ffc-b700-b4a300d03bde</t>
  </si>
  <si>
    <t>https://auctions.dreweatts.com/auctions/9751/drewea1-10676/lot-details/0e9e7e50-ba40-449d-846f-b4a300d03c7a</t>
  </si>
  <si>
    <t>https://auctions.dreweatts.com/auctions/9751/drewea1-10676/lot-details/9da90ed5-cb49-4aca-a13f-b4a300d03cd7</t>
  </si>
  <si>
    <t>https://auctions.dreweatts.com/auctions/9751/drewea1-10676/lot-details/c2e21d37-5b5c-46d0-a21e-b4a300d03d31</t>
  </si>
  <si>
    <t>https://auctions.dreweatts.com/auctions/9751/drewea1-10676/lot-details/04cdb984-d22e-4dd0-af72-b4a300d03d8f</t>
  </si>
  <si>
    <t>https://auctions.dreweatts.com/auctions/9751/drewea1-10676/lot-details/b7e2779b-681b-40bf-9db4-b4a300d03dfa</t>
  </si>
  <si>
    <t>https://auctions.dreweatts.com/auctions/9751/drewea1-10676/lot-details/6e9bbbb2-8f5a-4222-b0ae-b4a300d03e5c</t>
  </si>
  <si>
    <t>https://auctions.dreweatts.com/auctions/9751/drewea1-10676/lot-details/72d76e88-3cc7-4389-a778-b4a300d03eb2</t>
  </si>
  <si>
    <t>https://auctions.dreweatts.com/auctions/9751/drewea1-10676/lot-details/3c246e51-fe71-4ad6-aaee-b4a300d03f0a</t>
  </si>
  <si>
    <t>https://auctions.dreweatts.com/auctions/9751/drewea1-10676/lot-details/c2fb1569-5393-4231-80a7-b4a300d03f5d</t>
  </si>
  <si>
    <t>https://auctions.dreweatts.com/auctions/9751/drewea1-10676/lot-details/a4a0bb7c-d238-47cc-a341-b4a300d03fb0</t>
  </si>
  <si>
    <t>https://auctions.dreweatts.com/auctions/9751/drewea1-10676/lot-details/ba20d285-a3b6-4378-a64a-b4a300d0400a</t>
  </si>
  <si>
    <t>https://auctions.dreweatts.com/auctions/9751/drewea1-10676/lot-details/c3fcc834-c465-4241-9d37-b4a300d04062</t>
  </si>
  <si>
    <t>https://auctions.dreweatts.com/auctions/9751/drewea1-10676/lot-details/d3b9c74d-8c5e-47e7-b65c-b4a300d040ba</t>
  </si>
  <si>
    <t>https://auctions.dreweatts.com/auctions/9751/drewea1-10676/lot-details/eda6856e-6f4f-4ab3-b5db-b4a300d04116</t>
  </si>
  <si>
    <t>https://auctions.dreweatts.com/auctions/9751/drewea1-10676/lot-details/eeff63b0-6c44-4262-8184-b4a300d04170</t>
  </si>
  <si>
    <t>https://auctions.dreweatts.com/auctions/9751/drewea1-10676/lot-details/16ee3ccb-b646-4d33-92f8-b4a300d041d2</t>
  </si>
  <si>
    <t>https://auctions.dreweatts.com/auctions/9751/drewea1-10676/lot-details/8039dcba-aaa2-4684-9799-b4a300d04226</t>
  </si>
  <si>
    <t>https://auctions.dreweatts.com/auctions/9751/drewea1-10676/lot-details/e101057f-573f-492f-918d-b4a300d04281</t>
  </si>
  <si>
    <t>https://auctions.dreweatts.com/auctions/9751/drewea1-10676/lot-details/b5c5b795-f3f9-4c6b-869b-b4a300d04302</t>
  </si>
  <si>
    <t>https://auctions.dreweatts.com/auctions/9751/drewea1-10676/lot-details/163413a1-3170-46d8-9eec-b4a300d0435d</t>
  </si>
  <si>
    <t>https://auctions.dreweatts.com/auctions/9751/drewea1-10676/lot-details/d15f5ba7-08b7-42ff-8151-b4a300d043b2</t>
  </si>
  <si>
    <t>https://auctions.dreweatts.com/auctions/9751/drewea1-10676/lot-details/42bb0cc0-0f30-46c9-8cf4-b4a300d04413</t>
  </si>
  <si>
    <t>https://auctions.dreweatts.com/auctions/9751/drewea1-10676/lot-details/1d1045ec-f0c6-4840-903b-b4a300d0446f</t>
  </si>
  <si>
    <t>https://auctions.dreweatts.com/auctions/9751/drewea1-10676/lot-details/bfe18b0a-6b33-4a16-bb73-b4a300d044d0</t>
  </si>
  <si>
    <t>https://auctions.dreweatts.com/auctions/9751/drewea1-10676/lot-details/fc11a4b1-1d09-47f6-a295-b4a300d04526</t>
  </si>
  <si>
    <t>https://auctions.dreweatts.com/auctions/9751/drewea1-10676/lot-details/9bf40e2f-4172-4f59-800b-b4a300d04581</t>
  </si>
  <si>
    <t>https://auctions.dreweatts.com/auctions/9751/drewea1-10676/lot-details/3d1455e5-d52c-48a4-bda5-b4a300d04603</t>
  </si>
  <si>
    <t>https://auctions.dreweatts.com/auctions/9751/drewea1-10676/lot-details/4678d33a-249c-45f2-a568-b4a300d046aa</t>
  </si>
  <si>
    <t>https://auctions.dreweatts.com/auctions/9751/drewea1-10676/lot-details/53e6ad27-4c75-4717-9eac-b4a300d0470f</t>
  </si>
  <si>
    <t>https://auctions.dreweatts.com/auctions/9751/drewea1-10676/lot-details/f4835d15-14b9-46d4-858f-b4a300d04759</t>
  </si>
  <si>
    <t>https://auctions.dreweatts.com/auctions/9751/drewea1-10676/lot-details/73278974-9494-41cc-a924-b4a300d047cd</t>
  </si>
  <si>
    <t>https://auctions.dreweatts.com/auctions/9751/drewea1-10676/lot-details/02c7c21d-b15c-46eb-9a9c-b4a300d0482c</t>
  </si>
  <si>
    <t>https://auctions.dreweatts.com/auctions/9751/drewea1-10676/lot-details/30ce195f-866e-4c87-a181-b4a300d0488a</t>
  </si>
  <si>
    <t>https://auctions.dreweatts.com/auctions/9751/drewea1-10676/lot-details/c4147798-e298-4756-b1e8-b4a300d048e0</t>
  </si>
  <si>
    <t>https://auctions.dreweatts.com/auctions/9751/drewea1-10676/lot-details/fb95bd8e-7529-4a5a-9c90-b4a300d04935</t>
  </si>
  <si>
    <t>https://auctions.dreweatts.com/auctions/9751/drewea1-10676/lot-details/fa183bf2-6499-4066-9fae-b4a300d04981</t>
  </si>
  <si>
    <t>https://auctions.dreweatts.com/auctions/9751/drewea1-10676/lot-details/9f79699f-8794-4fbd-8138-b4a300d049dc</t>
  </si>
  <si>
    <t>https://auctions.dreweatts.com/auctions/9751/drewea1-10676/lot-details/5b0d5997-77d6-4ea9-b63a-b4a300d04a35</t>
  </si>
  <si>
    <t>https://auctions.dreweatts.com/auctions/9751/drewea1-10676/lot-details/e2aa0ab8-3085-4d6b-87e3-b4a300d04a8e</t>
  </si>
  <si>
    <t>https://auctions.dreweatts.com/auctions/9751/drewea1-10676/lot-details/5c0d898e-1ab8-495e-a7df-b4a300d04af1</t>
  </si>
  <si>
    <t>https://auctions.dreweatts.com/auctions/9751/drewea1-10676/lot-details/c3ed8596-effc-4b30-ad24-b4a300d04b55</t>
  </si>
  <si>
    <t>https://auctions.dreweatts.com/auctions/9751/drewea1-10676/lot-details/b9ea078a-fa68-42a9-8e4a-b4a300d04bbd</t>
  </si>
  <si>
    <t>https://auctions.dreweatts.com/auctions/9751/drewea1-10676/lot-details/03326fb8-b65e-4c7d-8997-b4a300d04c14</t>
  </si>
  <si>
    <t>https://auctions.dreweatts.com/auctions/9751/drewea1-10676/lot-details/4a7d2bc8-c553-4bde-8b8e-b4a300d04c75</t>
  </si>
  <si>
    <t>https://auctions.dreweatts.com/auctions/9751/drewea1-10676/lot-details/d695dbbc-fef7-4982-a4b1-b4a300d04cd2</t>
  </si>
  <si>
    <t>https://auctions.dreweatts.com/auctions/9751/drewea1-10676/lot-details/b8650ed3-8868-49fc-b427-b4a300d04d23</t>
  </si>
  <si>
    <t>https://auctions.dreweatts.com/auctions/9751/drewea1-10676/lot-details/6dacbb3a-9fe5-42f8-a9f3-b4a300d04dac</t>
  </si>
  <si>
    <t>https://auctions.dreweatts.com/auctions/9751/drewea1-10676/lot-details/2878f91a-5d6b-4cee-929a-b4a300d04e08</t>
  </si>
  <si>
    <t>https://auctions.dreweatts.com/auctions/9751/drewea1-10676/lot-details/eab8b4f3-48cc-4426-b314-b4a300d04e5b</t>
  </si>
  <si>
    <t>https://auctions.dreweatts.com/auctions/9751/drewea1-10676/lot-details/07496af7-9f25-4441-8327-b4a300d04eb1</t>
  </si>
  <si>
    <t>https://auctions.dreweatts.com/auctions/9751/drewea1-10676/lot-details/a5b6244f-4315-4a78-ae8c-b4a300d04f18</t>
  </si>
  <si>
    <t>https://auctions.dreweatts.com/auctions/9751/drewea1-10676/lot-details/c4020f34-a520-45a8-9a89-b4a300d04f68</t>
  </si>
  <si>
    <t>https://auctions.dreweatts.com/auctions/9751/drewea1-10676/lot-details/fc7d2323-edfd-47d8-8a07-b4a300d04fc7</t>
  </si>
  <si>
    <t>https://auctions.dreweatts.com/auctions/9751/drewea1-10676/lot-details/fd53c129-6a66-4ae8-bb9e-b4a300d05028</t>
  </si>
  <si>
    <t>https://auctions.dreweatts.com/auctions/9751/drewea1-10676/lot-details/10296af0-5a4d-434c-b85a-b4a300d05090</t>
  </si>
  <si>
    <t>https://auctions.dreweatts.com/auctions/9751/drewea1-10676/lot-details/8de7c34f-ad71-4d97-88a5-b4a300d050f5</t>
  </si>
  <si>
    <t>https://auctions.dreweatts.com/auctions/9751/drewea1-10676/lot-details/a7ef2f0c-25d7-47d2-888c-b4a300d05149</t>
  </si>
  <si>
    <t>https://auctions.dreweatts.com/auctions/9751/drewea1-10676/lot-details/ef0e2e04-38c4-40ba-968b-b4a300d0519f</t>
  </si>
  <si>
    <t>https://auctions.dreweatts.com/auctions/9751/drewea1-10676/lot-details/be1588fd-7bf8-4192-87bf-b4a300d05208</t>
  </si>
  <si>
    <t>https://auctions.dreweatts.com/auctions/9751/drewea1-10676/lot-details/492ea6d7-c42f-4b8c-8fdf-b4a300d05266</t>
  </si>
  <si>
    <t>https://auctions.dreweatts.com/auctions/9751/drewea1-10676/lot-details/6ec92bfc-e693-492a-adbc-b4a300d052bd</t>
  </si>
  <si>
    <t>https://auctions.dreweatts.com/auctions/9751/drewea1-10676/lot-details/bc2195c4-e309-4897-900a-b4a300d0531b</t>
  </si>
  <si>
    <t>https://auctions.dreweatts.com/auctions/9751/drewea1-10676/lot-details/1ffcb22e-b86e-4fd2-96d9-b4a300d0537b</t>
  </si>
  <si>
    <t>https://auctions.dreweatts.com/auctions/9751/drewea1-10676/lot-details/78b745d2-9e41-4281-b22e-b4a300d053d7</t>
  </si>
  <si>
    <t>https://auctions.dreweatts.com/auctions/9751/drewea1-10676/lot-details/a77fcf83-4a97-4a0b-9eb5-b4a300d05423</t>
  </si>
  <si>
    <t>https://auctions.dreweatts.com/auctions/9751/drewea1-10676/lot-details/ef774c44-483f-4369-b411-b4a300d05482</t>
  </si>
  <si>
    <t>https://auctions.dreweatts.com/auctions/9751/drewea1-10676/lot-details/f436248f-4855-4cd0-bbd8-b4a300d054da</t>
  </si>
  <si>
    <t>https://auctions.dreweatts.com/auctions/9751/drewea1-10676/lot-details/a9b44aa8-bb2c-417a-a476-b4a300d05531</t>
  </si>
  <si>
    <t>https://auctions.dreweatts.com/auctions/9751/drewea1-10676/lot-details/05dcb9d0-26de-4dcc-bb58-b4a300d0558f</t>
  </si>
  <si>
    <t>https://auctions.dreweatts.com/auctions/9751/drewea1-10676/lot-details/5d5a72f1-5e11-4034-bda3-b4a300d055ef</t>
  </si>
  <si>
    <t>https://auctions.dreweatts.com/auctions/9751/drewea1-10676/lot-details/041bb876-f9ad-4a95-8128-b4a300d05642</t>
  </si>
  <si>
    <t>https://auctions.dreweatts.com/auctions/9751/drewea1-10676/lot-details/dd6fb0ea-f9e5-4de3-89c3-b4a300d056a6</t>
  </si>
  <si>
    <t>https://auctions.dreweatts.com/auctions/9751/drewea1-10676/lot-details/285dfcb0-9fae-4488-8162-b4a300d05702</t>
  </si>
  <si>
    <t>https://auctions.dreweatts.com/auctions/9751/drewea1-10676/lot-details/0696d565-1341-4bd0-be7e-b4a300d05765</t>
  </si>
  <si>
    <t>https://auctions.dreweatts.com/auctions/9751/drewea1-10676/lot-details/aa457204-9b88-482a-b453-b4a300d057b8</t>
  </si>
  <si>
    <t>https://auctions.dreweatts.com/auctions/9751/drewea1-10676/lot-details/9bc53224-be3d-4b33-ab95-b4a300d05814</t>
  </si>
  <si>
    <t>https://auctions.dreweatts.com/auctions/9751/drewea1-10676/lot-details/f9c3e35e-cc7d-49da-8713-b4a300d05879</t>
  </si>
  <si>
    <t>https://auctions.dreweatts.com/auctions/9751/drewea1-10676/lot-details/df3ba40b-f2e4-4877-8e74-b4a300d058e6</t>
  </si>
  <si>
    <t>https://auctions.dreweatts.com/auctions/9751/drewea1-10676/lot-details/54b42ef8-9bd2-46cd-992c-b4a300d0594a</t>
  </si>
  <si>
    <t>https://auctions.dreweatts.com/auctions/9751/drewea1-10676/lot-details/86c75ca5-1e0b-4fd7-a915-b4a300d0599e</t>
  </si>
  <si>
    <t>https://auctions.dreweatts.com/auctions/9751/drewea1-10676/lot-details/72834d90-3234-449d-a2a7-b4a300d059ff</t>
  </si>
  <si>
    <t>https://auctions.dreweatts.com/auctions/9751/drewea1-10676/lot-details/cfb7c65b-be39-4d32-99c4-b4a300d05a58</t>
  </si>
  <si>
    <t>https://auctions.dreweatts.com/auctions/9751/drewea1-10676/lot-details/bd6bea3c-9cce-4a2b-b571-b4a300d05ab0</t>
  </si>
  <si>
    <t>https://auctions.dreweatts.com/auctions/9751/drewea1-10676/lot-details/15c6ec1e-ac16-4765-91c1-b4a300d05b0c</t>
  </si>
  <si>
    <t>https://auctions.dreweatts.com/auctions/9751/drewea1-10676/lot-details/2b2dffea-6375-4162-a354-b4a300d05b6f</t>
  </si>
  <si>
    <t>https://auctions.dreweatts.com/auctions/9751/drewea1-10676/lot-details/94ae526c-6750-435d-9b49-b4a300d05bc6</t>
  </si>
  <si>
    <t>https://auctions.dreweatts.com/auctions/9751/drewea1-10676/lot-details/26b2be76-50ec-4f1f-b507-b4a300d05c42</t>
  </si>
  <si>
    <t>https://auctions.dreweatts.com/auctions/9751/drewea1-10676/lot-details/fa377cb7-68c5-47ba-bfb8-b4a300d05c9f</t>
  </si>
  <si>
    <t>https://auctions.dreweatts.com/auctions/9751/drewea1-10676/lot-details/92811eb8-7d51-48ed-ba3c-b4a300d05d02</t>
  </si>
  <si>
    <t>https://auctions.dreweatts.com/auctions/9751/drewea1-10676/lot-details/313a6f5b-17cb-4088-8e55-b4a300d05d5c</t>
  </si>
  <si>
    <t>https://auctions.dreweatts.com/auctions/9751/drewea1-10676/lot-details/25fd9e19-77de-4e72-a760-b4a300d05dbb</t>
  </si>
  <si>
    <t>https://auctions.dreweatts.com/auctions/9751/drewea1-10676/lot-details/46df25a0-28c6-4b81-90a1-b4a300d05e24</t>
  </si>
  <si>
    <t>https://auctions.dreweatts.com/auctions/9751/drewea1-10676/lot-details/3858f4e5-da22-437c-97b3-b4a300d05e87</t>
  </si>
  <si>
    <t>https://auctions.dreweatts.com/auctions/9751/drewea1-10676/lot-details/1cb02944-b9fd-4cea-a6ce-b4a300d05eee</t>
  </si>
  <si>
    <t>https://auctions.dreweatts.com/auctions/9751/drewea1-10676/lot-details/0714854b-1106-4dc6-9da2-b4a300d05f3f</t>
  </si>
  <si>
    <t>https://auctions.dreweatts.com/auctions/9751/drewea1-10676/lot-details/60cfd346-d307-45d3-99fc-b4a300d05f97</t>
  </si>
  <si>
    <t>https://auctions.dreweatts.com/auctions/9751/drewea1-10676/lot-details/ee2c52e6-acce-4347-a6e3-b4a300d05fdb</t>
  </si>
  <si>
    <t>https://auctions.dreweatts.com/auctions/9751/drewea1-10676/lot-details/1cc8b9b3-6d7d-4a5e-9fe7-b4a300d06044</t>
  </si>
  <si>
    <t>https://auctions.dreweatts.com/auctions/9751/drewea1-10676/lot-details/d5f62efd-5619-4825-8914-b4a300d060a1</t>
  </si>
  <si>
    <t>https://auctions.dreweatts.com/auctions/9751/drewea1-10676/lot-details/d577ba75-f609-45f9-8811-b4a300d060f4</t>
  </si>
  <si>
    <t>https://auctions.dreweatts.com/auctions/9751/drewea1-10676/lot-details/74d5a65e-c07f-4583-8a84-b4a300d06174</t>
  </si>
  <si>
    <t>https://auctions.dreweatts.com/auctions/9751/drewea1-10676/lot-details/f9b22c77-9baa-430d-b17e-b4a300d061d2</t>
  </si>
  <si>
    <t>https://auctions.dreweatts.com/auctions/9751/drewea1-10676/lot-details/1a349b39-8663-4b53-bfb9-b4a300d0622b</t>
  </si>
  <si>
    <t>https://auctions.dreweatts.com/auctions/9751/drewea1-10676/lot-details/f0052b15-2830-458b-90a0-b4a300d06289</t>
  </si>
  <si>
    <t>https://auctions.dreweatts.com/auctions/9751/drewea1-10676/lot-details/828999aa-ccb6-46c9-ad44-b4a300d06316</t>
  </si>
  <si>
    <t>https://auctions.dreweatts.com/auctions/9751/drewea1-10676/lot-details/8d57c637-622d-4dc4-966d-b4a300d0636e</t>
  </si>
  <si>
    <t>https://auctions.dreweatts.com/auctions/9751/drewea1-10676/lot-details/28e9e4a2-0580-46db-8270-b4a300d063cc</t>
  </si>
  <si>
    <t>https://auctions.dreweatts.com/auctions/9751/drewea1-10676/lot-details/bf9dc8ca-8baf-431b-831d-b4a300d06421</t>
  </si>
  <si>
    <t>https://auctions.dreweatts.com/auctions/9751/drewea1-10676/lot-details/d34a91ae-477e-49fc-a457-b4a300d06477</t>
  </si>
  <si>
    <t>https://auctions.dreweatts.com/auctions/9751/drewea1-10676/lot-details/3c7fde01-9100-48fb-9f74-b4a300d064d3</t>
  </si>
  <si>
    <t>https://auctions.dreweatts.com/auctions/9751/drewea1-10676/lot-details/bded5a57-0261-40ee-8b5a-b4a300d06528</t>
  </si>
  <si>
    <t>https://auctions.dreweatts.com/auctions/9751/drewea1-10676/lot-details/a4856af1-0ce9-400a-ab23-b4a300d06587</t>
  </si>
  <si>
    <t>https://auctions.dreweatts.com/auctions/9751/drewea1-10676/lot-details/4fe532c6-8892-4251-825b-b4a300d065e9</t>
  </si>
  <si>
    <t>https://auctions.dreweatts.com/auctions/9751/drewea1-10676/lot-details/344d0388-a53e-419e-9a39-b4a300d06644</t>
  </si>
  <si>
    <t>https://auctions.dreweatts.com/auctions/9751/drewea1-10676/lot-details/5c42c3a2-6906-448b-83a6-b4a300d066a3</t>
  </si>
  <si>
    <t>https://auctions.dreweatts.com/auctions/9751/drewea1-10676/lot-details/693a0038-9971-4732-8909-b4a300d0670e</t>
  </si>
  <si>
    <t>https://auctions.dreweatts.com/auctions/9751/drewea1-10676/lot-details/82757a51-7a60-4cfa-84eb-b4a300d06795</t>
  </si>
  <si>
    <t>https://auctions.dreweatts.com/auctions/9751/drewea1-10676/lot-details/5ada4b4c-dc5f-4679-b5a1-b4a300d067f1</t>
  </si>
  <si>
    <t>https://auctions.dreweatts.com/auctions/9751/drewea1-10676/lot-details/30af9efa-5fcc-4001-9bb3-b4a300d06853</t>
  </si>
  <si>
    <t>https://auctions.dreweatts.com/auctions/9751/drewea1-10676/lot-details/cd187ecf-b0a8-4db3-ac8d-b4a300d068b2</t>
  </si>
  <si>
    <t>https://auctions.dreweatts.com/auctions/9751/drewea1-10676/lot-details/6162778f-7c6d-4ced-a833-b4a300d0690d</t>
  </si>
  <si>
    <t>https://auctions.dreweatts.com/auctions/9751/drewea1-10676/lot-details/d226bb0d-c057-4a74-a7b7-b4a300d06966</t>
  </si>
  <si>
    <t>https://auctions.dreweatts.com/auctions/9751/drewea1-10676/lot-details/c6d8f98f-4899-4601-871d-b4a300d069c1</t>
  </si>
  <si>
    <t>https://auctions.dreweatts.com/auctions/9751/drewea1-10676/lot-details/faaeb990-84f9-42d1-8579-b4a300d06acd</t>
  </si>
  <si>
    <t>https://auctions.dreweatts.com/auctions/9751/drewea1-10676/lot-details/5c2d3bac-43a2-46a1-a595-b4a300d06b3d</t>
  </si>
  <si>
    <t>https://auctions.dreweatts.com/auctions/9751/drewea1-10676/lot-details/190cbcc6-aef4-44fc-a851-b4a300d06b90</t>
  </si>
  <si>
    <t>https://auctions.dreweatts.com/auctions/9751/drewea1-10676/lot-details/feb026d2-d796-41f4-96f2-b4a300d06bf7</t>
  </si>
  <si>
    <t>https://auctions.dreweatts.com/auctions/9751/drewea1-10676/lot-details/7c3eb7dc-adc7-460f-88fe-b4a300d06c91</t>
  </si>
  <si>
    <t>https://auctions.dreweatts.com/auctions/9751/drewea1-10676/lot-details/c783c51d-0b5a-45d7-8fac-b4a300d06cf4</t>
  </si>
  <si>
    <t>https://auctions.dreweatts.com/auctions/9751/drewea1-10676/lot-details/fac747a2-d1e4-4c44-b277-b4a300d06d6a</t>
  </si>
  <si>
    <t>https://auctions.dreweatts.com/auctions/9751/drewea1-10676/lot-details/3142ae58-a257-4f0f-8dda-b4a300d06dba</t>
  </si>
  <si>
    <t>https://auctions.dreweatts.com/auctions/9751/drewea1-10676/lot-details/1683c107-67ae-4310-9ca8-b4a300d06e11</t>
  </si>
  <si>
    <t>Cotes Catalanes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</si>
</sst>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quot;£&quot;#,##0"/>
    <numFmt numFmtId="166" formatCode="&quot;£&quot;#,##0.00"/>
  </numFmts>
  <fonts count="24" x14ac:knownFonts="1">
    <font>
      <sz val="11"/>
      <color theme="1"/>
      <name val="Aptos Narrow"/>
      <family val="2"/>
      <scheme val="minor"/>
    </font>
    <font>
      <sz val="10"/>
      <name val="Arial"/>
      <family val="2"/>
    </font>
    <font>
      <sz val="11"/>
      <color theme="1"/>
      <name val="Aptos Narrow"/>
      <family val="2"/>
      <scheme val="minor"/>
    </font>
    <font>
      <u/>
      <sz val="11"/>
      <color theme="10"/>
      <name val="Aptos Narrow"/>
      <family val="2"/>
      <scheme val="minor"/>
    </font>
    <font>
      <sz val="1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
      <b/>
      <sz val="11"/>
      <name val="Aptos Narrow"/>
      <family val="2"/>
      <scheme val="minor"/>
    </font>
    <font>
      <sz val="8"/>
      <name val="Aptos Narrow"/>
      <family val="2"/>
      <scheme val="minor"/>
    </font>
  </fonts>
  <fills count="3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55">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0" fontId="4" fillId="0" borderId="0"/>
    <xf numFmtId="164" fontId="2" fillId="0" borderId="0" applyFon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6" applyNumberFormat="0" applyAlignment="0" applyProtection="0"/>
    <xf numFmtId="0" fontId="13" fillId="7" borderId="7" applyNumberFormat="0" applyAlignment="0" applyProtection="0"/>
    <xf numFmtId="0" fontId="14" fillId="7" borderId="6" applyNumberFormat="0" applyAlignment="0" applyProtection="0"/>
    <xf numFmtId="0" fontId="15" fillId="0" borderId="8" applyNumberFormat="0" applyFill="0" applyAlignment="0" applyProtection="0"/>
    <xf numFmtId="0" fontId="16" fillId="8" borderId="9"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0"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0"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1" fillId="0" borderId="0"/>
    <xf numFmtId="0" fontId="2" fillId="0" borderId="0"/>
    <xf numFmtId="0" fontId="2" fillId="0" borderId="0"/>
    <xf numFmtId="0" fontId="21" fillId="0" borderId="0"/>
    <xf numFmtId="0" fontId="4" fillId="0" borderId="0"/>
    <xf numFmtId="164" fontId="2" fillId="0" borderId="0" applyFont="0" applyFill="0" applyBorder="0" applyAlignment="0" applyProtection="0"/>
    <xf numFmtId="0" fontId="2" fillId="9" borderId="10" applyNumberFormat="0" applyFont="0" applyAlignment="0" applyProtection="0"/>
    <xf numFmtId="0" fontId="1" fillId="0" borderId="0"/>
  </cellStyleXfs>
  <cellXfs count="41">
    <xf numFmtId="0" fontId="0" fillId="0" borderId="0" xfId="0"/>
    <xf numFmtId="49" fontId="22" fillId="34" borderId="1" xfId="0" applyNumberFormat="1" applyFont="1" applyFill="1" applyBorder="1"/>
    <xf numFmtId="49" fontId="22" fillId="34" borderId="1" xfId="0" applyNumberFormat="1" applyFont="1" applyFill="1" applyBorder="1" applyAlignment="1">
      <alignment horizontal="center"/>
    </xf>
    <xf numFmtId="49" fontId="22" fillId="34" borderId="1" xfId="0" applyNumberFormat="1" applyFont="1" applyFill="1" applyBorder="1" applyAlignment="1">
      <alignment horizontal="center" wrapText="1"/>
    </xf>
    <xf numFmtId="49" fontId="22" fillId="34" borderId="1" xfId="0" applyNumberFormat="1" applyFont="1" applyFill="1" applyBorder="1" applyAlignment="1">
      <alignment wrapText="1"/>
    </xf>
    <xf numFmtId="0" fontId="4" fillId="0" borderId="0" xfId="0" applyFont="1"/>
    <xf numFmtId="0" fontId="22" fillId="34" borderId="1" xfId="1" applyFont="1" applyFill="1" applyBorder="1" applyAlignment="1">
      <alignment horizontal="center" vertical="center"/>
    </xf>
    <xf numFmtId="0" fontId="22" fillId="34" borderId="1" xfId="0" applyFont="1" applyFill="1" applyBorder="1" applyAlignment="1">
      <alignment horizontal="center" vertical="center" wrapText="1"/>
    </xf>
    <xf numFmtId="0" fontId="22" fillId="34" borderId="1" xfId="0" applyFont="1" applyFill="1" applyBorder="1" applyAlignment="1">
      <alignment horizontal="left" vertical="center" wrapText="1" indent="1"/>
    </xf>
    <xf numFmtId="166" fontId="22" fillId="34" borderId="1" xfId="0"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 fillId="0" borderId="1" xfId="5" applyBorder="1" applyAlignment="1">
      <alignment horizontal="center"/>
    </xf>
    <xf numFmtId="0" fontId="0" fillId="0" borderId="1" xfId="0" applyBorder="1" applyAlignment="1">
      <alignment horizontal="center"/>
    </xf>
    <xf numFmtId="0" fontId="3" fillId="0" borderId="2" xfId="4" applyBorder="1" applyAlignment="1">
      <alignment horizontal="left" vertical="center" indent="1"/>
    </xf>
    <xf numFmtId="166" fontId="4" fillId="0" borderId="1" xfId="6" applyNumberFormat="1" applyFont="1" applyBorder="1" applyAlignment="1">
      <alignment horizontal="right"/>
    </xf>
    <xf numFmtId="49" fontId="0" fillId="0" borderId="1" xfId="0" applyNumberFormat="1" applyBorder="1"/>
    <xf numFmtId="0" fontId="0" fillId="0" borderId="1" xfId="0" applyBorder="1"/>
    <xf numFmtId="0" fontId="0" fillId="0" borderId="1" xfId="0" applyBorder="1" applyAlignment="1">
      <alignment horizontal="left"/>
    </xf>
    <xf numFmtId="0" fontId="17" fillId="0" borderId="0" xfId="0" applyFont="1"/>
    <xf numFmtId="0" fontId="0" fillId="0" borderId="0" xfId="0" applyAlignment="1">
      <alignment horizontal="left" indent="1"/>
    </xf>
    <xf numFmtId="0" fontId="0" fillId="0" borderId="0" xfId="0" applyAlignment="1">
      <alignment horizontal="center"/>
    </xf>
    <xf numFmtId="165" fontId="0" fillId="0" borderId="0" xfId="0" applyNumberFormat="1" applyAlignment="1">
      <alignment horizontal="center"/>
    </xf>
    <xf numFmtId="2" fontId="0" fillId="0" borderId="0" xfId="0" applyNumberFormat="1" applyAlignment="1">
      <alignment horizontal="left" indent="1"/>
    </xf>
    <xf numFmtId="2" fontId="0" fillId="0" borderId="0" xfId="0" applyNumberFormat="1" applyAlignment="1">
      <alignment horizontal="center" vertical="center"/>
    </xf>
    <xf numFmtId="2" fontId="0" fillId="0" borderId="0" xfId="0" applyNumberFormat="1" applyAlignment="1">
      <alignment horizontal="center"/>
    </xf>
    <xf numFmtId="166" fontId="0" fillId="0" borderId="0" xfId="0" applyNumberFormat="1" applyAlignment="1">
      <alignment horizontal="center"/>
    </xf>
    <xf numFmtId="166" fontId="0" fillId="0" borderId="0" xfId="0" applyNumberFormat="1" applyAlignment="1">
      <alignment horizontal="left" indent="1"/>
    </xf>
    <xf numFmtId="0" fontId="0" fillId="0" borderId="0" xfId="0" applyAlignment="1">
      <alignment wrapText="1"/>
    </xf>
    <xf numFmtId="0" fontId="4" fillId="0" borderId="0" xfId="0" applyFont="1" applyAlignment="1">
      <alignment wrapText="1"/>
    </xf>
    <xf numFmtId="49" fontId="22" fillId="34" borderId="1" xfId="5" applyNumberFormat="1" applyFont="1" applyFill="1" applyBorder="1" applyAlignment="1">
      <alignment wrapText="1"/>
    </xf>
    <xf numFmtId="0" fontId="19" fillId="34" borderId="1" xfId="0" applyFont="1" applyFill="1" applyBorder="1"/>
    <xf numFmtId="49" fontId="0" fillId="0" borderId="1" xfId="0" applyNumberFormat="1" applyBorder="1" applyAlignment="1">
      <alignment horizontal="center"/>
    </xf>
    <xf numFmtId="0" fontId="3" fillId="0" borderId="1" xfId="4" applyBorder="1" applyAlignment="1">
      <alignment horizontal="left"/>
    </xf>
    <xf numFmtId="166" fontId="0" fillId="0" borderId="1" xfId="0" applyNumberFormat="1" applyBorder="1"/>
    <xf numFmtId="49" fontId="0" fillId="0" borderId="1" xfId="0" applyNumberFormat="1" applyBorder="1" applyAlignment="1">
      <alignment wrapText="1"/>
    </xf>
    <xf numFmtId="0" fontId="0" fillId="0" borderId="1" xfId="0" applyBorder="1" applyAlignment="1">
      <alignment wrapText="1"/>
    </xf>
    <xf numFmtId="0" fontId="0" fillId="0" borderId="0" xfId="0" applyAlignment="1">
      <alignment horizontal="center" vertical="center"/>
    </xf>
    <xf numFmtId="0" fontId="0" fillId="0" borderId="0" xfId="0" applyAlignment="1">
      <alignment horizontal="left" vertical="center"/>
    </xf>
    <xf numFmtId="0" fontId="22" fillId="34" borderId="12" xfId="0" applyFont="1" applyFill="1" applyBorder="1" applyAlignment="1">
      <alignment horizontal="left" vertical="center" wrapText="1"/>
    </xf>
    <xf numFmtId="0" fontId="22" fillId="34" borderId="0" xfId="0" applyFont="1" applyFill="1" applyAlignment="1">
      <alignment horizontal="left" vertical="center" wrapText="1"/>
    </xf>
    <xf numFmtId="0" fontId="22" fillId="34" borderId="1" xfId="0" applyFont="1" applyFill="1" applyBorder="1" applyAlignment="1">
      <alignment horizontal="left" vertical="center" wrapText="1"/>
    </xf>
  </cellXfs>
  <cellStyles count="55">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3" builtinId="27" customBuiltin="1"/>
    <cellStyle name="Calculation" xfId="17" builtinId="22" customBuiltin="1"/>
    <cellStyle name="Check Cell" xfId="19" builtinId="23" customBuiltin="1"/>
    <cellStyle name="Currency" xfId="6" builtinId="4"/>
    <cellStyle name="Currency 2" xfId="52" xr:uid="{24C5E662-83D4-4498-B48D-3E358A735DD6}"/>
    <cellStyle name="Explanatory Text" xfId="21"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Hyperlink" xfId="4" builtinId="8"/>
    <cellStyle name="Input" xfId="15" builtinId="20" customBuiltin="1"/>
    <cellStyle name="Linked Cell" xfId="18" builtinId="24" customBuiltin="1"/>
    <cellStyle name="Neutral" xfId="14" builtinId="28" customBuiltin="1"/>
    <cellStyle name="Normal" xfId="0" builtinId="0"/>
    <cellStyle name="Normal 2" xfId="1" xr:uid="{521D7198-A38D-4315-8D54-656B595C0295}"/>
    <cellStyle name="Normal 2 2" xfId="2" xr:uid="{BA362BE2-093F-405F-8D56-6043CCC8952F}"/>
    <cellStyle name="Normal 2 3" xfId="47" xr:uid="{21338165-136A-4A88-AF0D-BF0E3AFDEE52}"/>
    <cellStyle name="Normal 3" xfId="5" xr:uid="{EAD1E57F-FB75-4BAA-BA1B-A95E8188922F}"/>
    <cellStyle name="Normal 3 2" xfId="51" xr:uid="{E0521BDD-EE40-4206-8CFF-2763CF05E4CE}"/>
    <cellStyle name="Normal 3 3" xfId="48" xr:uid="{46C43B69-7640-47A3-AE78-4FA24B794774}"/>
    <cellStyle name="Normal 4" xfId="3" xr:uid="{5C9F39BF-E881-45B1-9172-C796E102BC95}"/>
    <cellStyle name="Normal 5" xfId="49" xr:uid="{965C1F9D-297D-4868-A850-B13458F79366}"/>
    <cellStyle name="Normal 6" xfId="50" xr:uid="{335F9006-3819-4AB4-B361-74C92C6BE7A9}"/>
    <cellStyle name="Normal 6 2" xfId="54" xr:uid="{E20D81E0-E86B-4DA9-BC70-BA0F040FDCF2}"/>
    <cellStyle name="Note 2" xfId="53" xr:uid="{A30BE8A3-ADBC-4CEB-B830-91C674067D1F}"/>
    <cellStyle name="Output" xfId="16" builtinId="21" customBuiltin="1"/>
    <cellStyle name="Title" xfId="7" builtinId="15" customBuiltin="1"/>
    <cellStyle name="Total" xfId="22" builtinId="25" customBuiltin="1"/>
    <cellStyle name="Warning Text" xfId="2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E7AD-31DC-4E9E-9CAE-EA728634603C}">
  <sheetPr>
    <pageSetUpPr fitToPage="1"/>
  </sheetPr>
  <dimension ref="A1:BA240"/>
  <sheetViews>
    <sheetView showGridLines="0" tabSelected="1" zoomScale="110" zoomScaleNormal="110" workbookViewId="0">
      <selection sqref="A1:E1"/>
    </sheetView>
  </sheetViews>
  <sheetFormatPr baseColWidth="10" defaultColWidth="9.1640625" defaultRowHeight="15" x14ac:dyDescent="0.2"/>
  <cols>
    <col min="1" max="1" width="10.6640625" style="23" customWidth="1"/>
    <col min="2" max="2" width="11.6640625" style="20" customWidth="1"/>
    <col min="3" max="3" width="83.5" style="24" customWidth="1"/>
    <col min="4" max="4" width="13.6640625" style="25" customWidth="1"/>
    <col min="5" max="5" width="13.5" style="26" customWidth="1"/>
    <col min="6" max="6" width="27.1640625" style="19" customWidth="1"/>
    <col min="7" max="8" width="11.5" style="20" customWidth="1"/>
    <col min="9" max="9" width="5.6640625" customWidth="1"/>
    <col min="10" max="10" width="9.1640625" style="5"/>
    <col min="11" max="12" width="13.1640625" style="21" customWidth="1"/>
    <col min="13" max="13" width="9.5" style="22" customWidth="1"/>
    <col min="14" max="14" width="10.6640625" style="19" customWidth="1"/>
    <col min="27" max="27" width="81.6640625" hidden="1" customWidth="1"/>
    <col min="28" max="28" width="106.6640625" hidden="1" customWidth="1"/>
    <col min="36" max="36" width="63.6640625" hidden="1" customWidth="1"/>
    <col min="37" max="37" width="103.5" hidden="1" customWidth="1"/>
  </cols>
  <sheetData>
    <row r="1" spans="1:53" s="28" customFormat="1" ht="71.25" customHeight="1" x14ac:dyDescent="0.2">
      <c r="A1" s="40" t="s">
        <v>574</v>
      </c>
      <c r="B1" s="40"/>
      <c r="C1" s="40"/>
      <c r="D1" s="40"/>
      <c r="E1" s="40"/>
      <c r="F1" s="27"/>
      <c r="G1" s="27"/>
      <c r="H1" s="27"/>
      <c r="I1" s="27"/>
      <c r="J1" s="27"/>
      <c r="K1" s="27"/>
      <c r="L1" s="27"/>
      <c r="M1" s="27"/>
      <c r="N1" s="27"/>
      <c r="O1" s="27"/>
      <c r="P1" s="27"/>
      <c r="Q1" s="27"/>
      <c r="R1" s="27"/>
      <c r="S1" s="27"/>
      <c r="T1" s="27"/>
      <c r="U1" s="27"/>
      <c r="V1" s="27"/>
      <c r="W1" s="27"/>
      <c r="X1" s="27"/>
      <c r="Y1" s="27"/>
    </row>
    <row r="2" spans="1:53" s="10" customFormat="1" ht="16" x14ac:dyDescent="0.2">
      <c r="A2" s="6" t="s">
        <v>0</v>
      </c>
      <c r="B2" s="7" t="s">
        <v>1</v>
      </c>
      <c r="C2" s="8" t="s">
        <v>2</v>
      </c>
      <c r="D2" s="9" t="s">
        <v>4</v>
      </c>
      <c r="E2" s="9" t="s">
        <v>11</v>
      </c>
      <c r="F2"/>
      <c r="G2"/>
      <c r="H2"/>
      <c r="I2"/>
      <c r="J2"/>
      <c r="K2"/>
      <c r="L2"/>
      <c r="M2"/>
      <c r="N2"/>
      <c r="O2"/>
      <c r="P2"/>
      <c r="Q2"/>
      <c r="R2"/>
      <c r="S2"/>
      <c r="T2"/>
      <c r="U2"/>
      <c r="V2"/>
      <c r="W2"/>
      <c r="X2"/>
      <c r="Y2"/>
      <c r="Z2"/>
      <c r="AA2" s="8" t="s">
        <v>2</v>
      </c>
      <c r="AB2" s="8" t="s">
        <v>18</v>
      </c>
      <c r="AC2"/>
      <c r="AD2"/>
      <c r="AE2"/>
      <c r="AF2"/>
      <c r="AG2"/>
      <c r="AH2"/>
      <c r="AI2"/>
      <c r="AJ2"/>
      <c r="AK2"/>
      <c r="AL2"/>
      <c r="AM2"/>
      <c r="AN2"/>
      <c r="AO2"/>
      <c r="AP2"/>
      <c r="AQ2"/>
      <c r="AR2"/>
      <c r="AS2"/>
      <c r="AT2"/>
      <c r="AU2"/>
      <c r="AV2"/>
      <c r="AW2"/>
      <c r="AX2"/>
      <c r="AY2"/>
      <c r="AZ2"/>
      <c r="BA2"/>
    </row>
    <row r="3" spans="1:53" x14ac:dyDescent="0.2">
      <c r="A3" s="11" t="s">
        <v>46</v>
      </c>
      <c r="B3" s="12" t="s">
        <v>482</v>
      </c>
      <c r="C3" s="13" t="str">
        <f>HYPERLINK(AB3,AA3)</f>
        <v>Dom Perignon</v>
      </c>
      <c r="D3" s="14">
        <v>150</v>
      </c>
      <c r="E3" s="14">
        <v>220</v>
      </c>
      <c r="F3"/>
      <c r="G3"/>
      <c r="H3"/>
      <c r="J3"/>
      <c r="K3"/>
      <c r="L3"/>
      <c r="M3"/>
      <c r="N3"/>
      <c r="AA3" s="15" t="s">
        <v>293</v>
      </c>
      <c r="AB3" s="16" t="s">
        <v>804</v>
      </c>
    </row>
    <row r="4" spans="1:53" x14ac:dyDescent="0.2">
      <c r="A4" s="11" t="s">
        <v>47</v>
      </c>
      <c r="B4" s="12" t="s">
        <v>483</v>
      </c>
      <c r="C4" s="13" t="str">
        <f t="shared" ref="C4:C67" si="0">HYPERLINK(AB4,AA4)</f>
        <v>Mixed Lot of Vintage Champagne</v>
      </c>
      <c r="D4" s="14">
        <v>140</v>
      </c>
      <c r="E4" s="14">
        <v>340</v>
      </c>
      <c r="F4"/>
      <c r="G4"/>
      <c r="H4"/>
      <c r="J4"/>
      <c r="K4"/>
      <c r="L4"/>
      <c r="M4"/>
      <c r="N4"/>
      <c r="AA4" s="15" t="s">
        <v>343</v>
      </c>
      <c r="AB4" s="16" t="s">
        <v>805</v>
      </c>
    </row>
    <row r="5" spans="1:53" x14ac:dyDescent="0.2">
      <c r="A5" s="11" t="s">
        <v>48</v>
      </c>
      <c r="B5" s="12" t="s">
        <v>484</v>
      </c>
      <c r="C5" s="13" t="str">
        <f t="shared" si="0"/>
        <v>Andre Beaufort, Demi Sec A Ambonnay Grand Cru</v>
      </c>
      <c r="D5" s="14">
        <v>180</v>
      </c>
      <c r="E5" s="14">
        <v>240</v>
      </c>
      <c r="F5"/>
      <c r="G5"/>
      <c r="H5"/>
      <c r="J5"/>
      <c r="K5"/>
      <c r="L5"/>
      <c r="M5"/>
      <c r="N5"/>
      <c r="AA5" s="15" t="s">
        <v>344</v>
      </c>
      <c r="AB5" s="16" t="s">
        <v>806</v>
      </c>
    </row>
    <row r="6" spans="1:53" x14ac:dyDescent="0.2">
      <c r="A6" s="11" t="s">
        <v>49</v>
      </c>
      <c r="B6" s="12" t="s">
        <v>329</v>
      </c>
      <c r="C6" s="13" t="str">
        <f t="shared" si="0"/>
        <v>Mixed Lot of Champagne</v>
      </c>
      <c r="D6" s="14">
        <v>150</v>
      </c>
      <c r="E6" s="14">
        <v>200</v>
      </c>
      <c r="F6"/>
      <c r="G6"/>
      <c r="H6"/>
      <c r="J6"/>
      <c r="K6"/>
      <c r="L6"/>
      <c r="M6"/>
      <c r="N6"/>
      <c r="AA6" s="15" t="s">
        <v>345</v>
      </c>
      <c r="AB6" s="16" t="s">
        <v>807</v>
      </c>
    </row>
    <row r="7" spans="1:53" x14ac:dyDescent="0.2">
      <c r="A7" s="11" t="s">
        <v>50</v>
      </c>
      <c r="B7" s="12" t="s">
        <v>329</v>
      </c>
      <c r="C7" s="13" t="str">
        <f t="shared" si="0"/>
        <v>Mixed Lot of Billecart-Salmon, Rose Brut and Le Reserve Extra Brut, Champagne</v>
      </c>
      <c r="D7" s="14">
        <v>200</v>
      </c>
      <c r="E7" s="14">
        <v>300</v>
      </c>
      <c r="F7"/>
      <c r="G7"/>
      <c r="H7"/>
      <c r="J7"/>
      <c r="K7"/>
      <c r="L7"/>
      <c r="M7"/>
      <c r="N7"/>
      <c r="AA7" s="15" t="s">
        <v>346</v>
      </c>
      <c r="AB7" s="16" t="s">
        <v>808</v>
      </c>
    </row>
    <row r="8" spans="1:53" x14ac:dyDescent="0.2">
      <c r="A8" s="11" t="s">
        <v>51</v>
      </c>
      <c r="B8" s="12" t="s">
        <v>485</v>
      </c>
      <c r="C8" s="13" t="str">
        <f t="shared" si="0"/>
        <v>Croft, Vintage Port (Halves) - In Bond</v>
      </c>
      <c r="D8" s="14">
        <v>100</v>
      </c>
      <c r="E8" s="14">
        <v>130</v>
      </c>
      <c r="F8"/>
      <c r="G8"/>
      <c r="H8"/>
      <c r="J8"/>
      <c r="K8"/>
      <c r="L8"/>
      <c r="M8"/>
      <c r="N8"/>
      <c r="AA8" s="17" t="s">
        <v>294</v>
      </c>
      <c r="AB8" s="16" t="s">
        <v>809</v>
      </c>
    </row>
    <row r="9" spans="1:53" x14ac:dyDescent="0.2">
      <c r="A9" s="11" t="s">
        <v>52</v>
      </c>
      <c r="B9" s="12" t="s">
        <v>486</v>
      </c>
      <c r="C9" s="13" t="str">
        <f t="shared" si="0"/>
        <v>Mixed Cockburn and Warre's , Vintage Port</v>
      </c>
      <c r="D9" s="14">
        <v>100</v>
      </c>
      <c r="E9" s="14">
        <v>150</v>
      </c>
      <c r="F9"/>
      <c r="G9"/>
      <c r="H9"/>
      <c r="J9"/>
      <c r="K9"/>
      <c r="L9"/>
      <c r="M9"/>
      <c r="N9"/>
      <c r="AA9" s="15" t="s">
        <v>347</v>
      </c>
      <c r="AB9" s="16" t="s">
        <v>810</v>
      </c>
    </row>
    <row r="10" spans="1:53" x14ac:dyDescent="0.2">
      <c r="A10" s="11" t="s">
        <v>53</v>
      </c>
      <c r="B10" s="12" t="s">
        <v>487</v>
      </c>
      <c r="C10" s="13" t="str">
        <f t="shared" si="0"/>
        <v>Mixed Lot from Sauternes and Barsac (Mixed Formats)</v>
      </c>
      <c r="D10" s="14">
        <v>80</v>
      </c>
      <c r="E10" s="14">
        <v>110</v>
      </c>
      <c r="F10"/>
      <c r="G10"/>
      <c r="H10"/>
      <c r="J10"/>
      <c r="K10"/>
      <c r="L10"/>
      <c r="M10"/>
      <c r="N10"/>
      <c r="AA10" s="15" t="s">
        <v>348</v>
      </c>
      <c r="AB10" s="16" t="s">
        <v>811</v>
      </c>
    </row>
    <row r="11" spans="1:53" x14ac:dyDescent="0.2">
      <c r="A11" s="11" t="s">
        <v>54</v>
      </c>
      <c r="B11" s="12" t="s">
        <v>330</v>
      </c>
      <c r="C11" s="13" t="str">
        <f t="shared" si="0"/>
        <v>Chateau Filhot 2eme Cru Classe, Sauternes</v>
      </c>
      <c r="D11" s="14">
        <v>200</v>
      </c>
      <c r="E11" s="14">
        <v>300</v>
      </c>
      <c r="F11"/>
      <c r="G11"/>
      <c r="H11"/>
      <c r="J11"/>
      <c r="K11"/>
      <c r="L11"/>
      <c r="M11"/>
      <c r="N11"/>
      <c r="AA11" s="15" t="s">
        <v>295</v>
      </c>
      <c r="AB11" s="16" t="s">
        <v>812</v>
      </c>
    </row>
    <row r="12" spans="1:53" x14ac:dyDescent="0.2">
      <c r="A12" s="11" t="s">
        <v>55</v>
      </c>
      <c r="B12" s="12" t="s">
        <v>488</v>
      </c>
      <c r="C12" s="13" t="str">
        <f t="shared" si="0"/>
        <v>Mixed Lot of International Sweet Wine (Mixed Formats)</v>
      </c>
      <c r="D12" s="14">
        <v>150</v>
      </c>
      <c r="E12" s="14">
        <v>200</v>
      </c>
      <c r="F12"/>
      <c r="G12"/>
      <c r="H12"/>
      <c r="J12"/>
      <c r="K12"/>
      <c r="L12"/>
      <c r="M12"/>
      <c r="N12"/>
      <c r="AA12" s="15" t="s">
        <v>349</v>
      </c>
      <c r="AB12" s="16" t="s">
        <v>813</v>
      </c>
    </row>
    <row r="13" spans="1:53" x14ac:dyDescent="0.2">
      <c r="A13" s="11" t="s">
        <v>56</v>
      </c>
      <c r="B13" s="12" t="s">
        <v>489</v>
      </c>
      <c r="C13" s="13" t="str">
        <f t="shared" si="0"/>
        <v>Chateau Haut-Brion Premier Cru Classe, Pessac-Leognan</v>
      </c>
      <c r="D13" s="14">
        <v>100</v>
      </c>
      <c r="E13" s="14">
        <v>200</v>
      </c>
      <c r="F13"/>
      <c r="G13"/>
      <c r="H13"/>
      <c r="J13"/>
      <c r="K13"/>
      <c r="L13"/>
      <c r="M13"/>
      <c r="N13"/>
      <c r="AA13" s="15" t="s">
        <v>39</v>
      </c>
      <c r="AB13" s="16" t="s">
        <v>814</v>
      </c>
    </row>
    <row r="14" spans="1:53" x14ac:dyDescent="0.2">
      <c r="A14" s="11" t="s">
        <v>57</v>
      </c>
      <c r="B14" s="12" t="s">
        <v>490</v>
      </c>
      <c r="C14" s="13" t="str">
        <f t="shared" si="0"/>
        <v>Chateau Haut-Brion Premier Cru Classe, Pessac-Leognan</v>
      </c>
      <c r="D14" s="14">
        <v>1200</v>
      </c>
      <c r="E14" s="14">
        <v>1800</v>
      </c>
      <c r="F14"/>
      <c r="G14"/>
      <c r="H14"/>
      <c r="J14"/>
      <c r="K14"/>
      <c r="L14"/>
      <c r="M14"/>
      <c r="N14"/>
      <c r="AA14" s="15" t="s">
        <v>39</v>
      </c>
      <c r="AB14" s="16" t="s">
        <v>815</v>
      </c>
    </row>
    <row r="15" spans="1:53" x14ac:dyDescent="0.2">
      <c r="A15" s="11" t="s">
        <v>58</v>
      </c>
      <c r="B15" s="12" t="s">
        <v>491</v>
      </c>
      <c r="C15" s="13" t="str">
        <f t="shared" si="0"/>
        <v>Chateau Lafite Rothschild Premier Cru Classe, Pauillac</v>
      </c>
      <c r="D15" s="14">
        <v>200</v>
      </c>
      <c r="E15" s="14">
        <v>300</v>
      </c>
      <c r="F15"/>
      <c r="G15"/>
      <c r="H15"/>
      <c r="J15"/>
      <c r="K15"/>
      <c r="L15"/>
      <c r="M15"/>
      <c r="N15"/>
      <c r="AA15" s="15" t="s">
        <v>297</v>
      </c>
      <c r="AB15" s="16" t="s">
        <v>816</v>
      </c>
    </row>
    <row r="16" spans="1:53" x14ac:dyDescent="0.2">
      <c r="A16" s="11" t="s">
        <v>59</v>
      </c>
      <c r="B16" s="12" t="s">
        <v>492</v>
      </c>
      <c r="C16" s="13" t="str">
        <f t="shared" si="0"/>
        <v>Chateau Palmer 3eme Cru Classe, Margaux</v>
      </c>
      <c r="D16" s="14">
        <v>300</v>
      </c>
      <c r="E16" s="14">
        <v>500</v>
      </c>
      <c r="F16"/>
      <c r="G16"/>
      <c r="H16"/>
      <c r="J16"/>
      <c r="K16"/>
      <c r="L16"/>
      <c r="M16"/>
      <c r="N16"/>
      <c r="AA16" s="15" t="s">
        <v>350</v>
      </c>
      <c r="AB16" s="16" t="s">
        <v>817</v>
      </c>
    </row>
    <row r="17" spans="1:28" x14ac:dyDescent="0.2">
      <c r="A17" s="11" t="s">
        <v>60</v>
      </c>
      <c r="B17" s="12" t="s">
        <v>493</v>
      </c>
      <c r="C17" s="13" t="str">
        <f t="shared" si="0"/>
        <v>Chateau Lynch-Bages 5eme Cru Classe, Pauillac</v>
      </c>
      <c r="D17" s="14">
        <v>200</v>
      </c>
      <c r="E17" s="14">
        <v>300</v>
      </c>
      <c r="F17"/>
      <c r="G17"/>
      <c r="H17"/>
      <c r="J17"/>
      <c r="K17"/>
      <c r="L17"/>
      <c r="M17"/>
      <c r="N17"/>
      <c r="AA17" s="15" t="s">
        <v>285</v>
      </c>
      <c r="AB17" s="16" t="s">
        <v>818</v>
      </c>
    </row>
    <row r="18" spans="1:28" x14ac:dyDescent="0.2">
      <c r="A18" s="11" t="s">
        <v>61</v>
      </c>
      <c r="B18" s="12" t="s">
        <v>493</v>
      </c>
      <c r="C18" s="13" t="str">
        <f t="shared" si="0"/>
        <v>Grave Trigant Boisset, Pomerol</v>
      </c>
      <c r="D18" s="14">
        <v>160</v>
      </c>
      <c r="E18" s="14">
        <v>240</v>
      </c>
      <c r="F18"/>
      <c r="G18"/>
      <c r="H18"/>
      <c r="J18"/>
      <c r="K18"/>
      <c r="L18"/>
      <c r="M18"/>
      <c r="N18"/>
      <c r="AA18" s="15" t="s">
        <v>298</v>
      </c>
      <c r="AB18" s="16" t="s">
        <v>819</v>
      </c>
    </row>
    <row r="19" spans="1:28" x14ac:dyDescent="0.2">
      <c r="A19" s="11" t="s">
        <v>62</v>
      </c>
      <c r="B19" s="12" t="s">
        <v>494</v>
      </c>
      <c r="C19" s="13" t="str">
        <f t="shared" si="0"/>
        <v>La Dame de Montrose, Saint-Estephe</v>
      </c>
      <c r="D19" s="14">
        <v>360</v>
      </c>
      <c r="E19" s="14">
        <v>460</v>
      </c>
      <c r="F19"/>
      <c r="G19"/>
      <c r="H19"/>
      <c r="J19"/>
      <c r="K19"/>
      <c r="L19"/>
      <c r="M19"/>
      <c r="N19"/>
      <c r="AA19" s="15" t="s">
        <v>299</v>
      </c>
      <c r="AB19" s="16" t="s">
        <v>820</v>
      </c>
    </row>
    <row r="20" spans="1:28" x14ac:dyDescent="0.2">
      <c r="A20" s="11" t="s">
        <v>63</v>
      </c>
      <c r="B20" s="12" t="s">
        <v>494</v>
      </c>
      <c r="C20" s="13" t="str">
        <f t="shared" si="0"/>
        <v>Chateau Beausejour (Duffau-Lagarrosse) Premier Grand Cru Classe B, Saint-Emilion (Magnums)</v>
      </c>
      <c r="D20" s="14">
        <v>120</v>
      </c>
      <c r="E20" s="14">
        <v>240</v>
      </c>
      <c r="F20"/>
      <c r="G20"/>
      <c r="H20"/>
      <c r="J20"/>
      <c r="K20"/>
      <c r="L20"/>
      <c r="M20"/>
      <c r="N20"/>
      <c r="AA20" s="15" t="s">
        <v>351</v>
      </c>
      <c r="AB20" s="16" t="s">
        <v>821</v>
      </c>
    </row>
    <row r="21" spans="1:28" x14ac:dyDescent="0.2">
      <c r="A21" s="11" t="s">
        <v>64</v>
      </c>
      <c r="B21" s="12" t="s">
        <v>494</v>
      </c>
      <c r="C21" s="13" t="str">
        <f t="shared" si="0"/>
        <v>Chateau Beausejour (Duffau-Lagarrosse) Premier Grand Cru Classe B, Saint-Emilion (Magnums)</v>
      </c>
      <c r="D21" s="14">
        <v>120</v>
      </c>
      <c r="E21" s="14">
        <v>240</v>
      </c>
      <c r="F21"/>
      <c r="G21"/>
      <c r="H21"/>
      <c r="J21"/>
      <c r="K21"/>
      <c r="L21"/>
      <c r="M21"/>
      <c r="N21"/>
      <c r="AA21" s="15" t="s">
        <v>351</v>
      </c>
      <c r="AB21" s="16" t="s">
        <v>822</v>
      </c>
    </row>
    <row r="22" spans="1:28" x14ac:dyDescent="0.2">
      <c r="A22" s="11" t="s">
        <v>65</v>
      </c>
      <c r="B22" s="12" t="s">
        <v>494</v>
      </c>
      <c r="C22" s="13" t="str">
        <f t="shared" si="0"/>
        <v>Chateau Beausejour (Duffau-Lagarrosse) Premier Grand Cru Classe B, Saint-Emilion (Magnums)</v>
      </c>
      <c r="D22" s="14">
        <v>120</v>
      </c>
      <c r="E22" s="14">
        <v>240</v>
      </c>
      <c r="F22"/>
      <c r="G22"/>
      <c r="H22"/>
      <c r="J22"/>
      <c r="K22"/>
      <c r="L22"/>
      <c r="M22"/>
      <c r="N22"/>
      <c r="AA22" s="15" t="s">
        <v>351</v>
      </c>
      <c r="AB22" s="16" t="s">
        <v>823</v>
      </c>
    </row>
    <row r="23" spans="1:28" x14ac:dyDescent="0.2">
      <c r="A23" s="11" t="s">
        <v>66</v>
      </c>
      <c r="B23" s="12" t="s">
        <v>495</v>
      </c>
      <c r="C23" s="13" t="str">
        <f t="shared" si="0"/>
        <v>Chateau Montrose 2eme Cru Classe, Saint-Estephe</v>
      </c>
      <c r="D23" s="14">
        <v>500</v>
      </c>
      <c r="E23" s="14">
        <v>700</v>
      </c>
      <c r="F23"/>
      <c r="G23"/>
      <c r="H23"/>
      <c r="J23"/>
      <c r="K23"/>
      <c r="L23"/>
      <c r="M23"/>
      <c r="N23"/>
      <c r="AA23" s="15" t="s">
        <v>352</v>
      </c>
      <c r="AB23" s="16" t="s">
        <v>824</v>
      </c>
    </row>
    <row r="24" spans="1:28" x14ac:dyDescent="0.2">
      <c r="A24" s="11" t="s">
        <v>67</v>
      </c>
      <c r="B24" s="12" t="s">
        <v>495</v>
      </c>
      <c r="C24" s="13" t="str">
        <f t="shared" si="0"/>
        <v>Chateau Talbot 4eme Cru Classe, Saint-Julien</v>
      </c>
      <c r="D24" s="14">
        <v>100</v>
      </c>
      <c r="E24" s="14">
        <v>180</v>
      </c>
      <c r="F24"/>
      <c r="G24"/>
      <c r="H24"/>
      <c r="J24"/>
      <c r="K24"/>
      <c r="L24"/>
      <c r="M24"/>
      <c r="N24"/>
      <c r="AA24" s="15" t="s">
        <v>353</v>
      </c>
      <c r="AB24" s="16" t="s">
        <v>825</v>
      </c>
    </row>
    <row r="25" spans="1:28" x14ac:dyDescent="0.2">
      <c r="A25" s="11" t="s">
        <v>68</v>
      </c>
      <c r="B25" s="12" t="s">
        <v>495</v>
      </c>
      <c r="C25" s="13" t="str">
        <f t="shared" si="0"/>
        <v>Chateau Les Carmes Haut-Brion, Pessac-Leognan</v>
      </c>
      <c r="D25" s="14">
        <v>300</v>
      </c>
      <c r="E25" s="14">
        <v>440</v>
      </c>
      <c r="F25"/>
      <c r="G25"/>
      <c r="H25"/>
      <c r="J25"/>
      <c r="K25"/>
      <c r="L25"/>
      <c r="M25"/>
      <c r="N25"/>
      <c r="AA25" s="15" t="s">
        <v>354</v>
      </c>
      <c r="AB25" s="16" t="s">
        <v>826</v>
      </c>
    </row>
    <row r="26" spans="1:28" x14ac:dyDescent="0.2">
      <c r="A26" s="11" t="s">
        <v>69</v>
      </c>
      <c r="B26" s="12" t="s">
        <v>496</v>
      </c>
      <c r="C26" s="13" t="str">
        <f t="shared" si="0"/>
        <v>Chateau Pontet-Canet 5eme Cru Classe, Pauillac</v>
      </c>
      <c r="D26" s="14">
        <v>800</v>
      </c>
      <c r="E26" s="14">
        <v>1000</v>
      </c>
      <c r="F26"/>
      <c r="G26"/>
      <c r="H26"/>
      <c r="J26"/>
      <c r="K26"/>
      <c r="L26"/>
      <c r="M26"/>
      <c r="N26"/>
      <c r="AA26" s="15" t="s">
        <v>302</v>
      </c>
      <c r="AB26" s="16" t="s">
        <v>827</v>
      </c>
    </row>
    <row r="27" spans="1:28" x14ac:dyDescent="0.2">
      <c r="A27" s="11" t="s">
        <v>70</v>
      </c>
      <c r="B27" s="12" t="s">
        <v>496</v>
      </c>
      <c r="C27" s="13" t="str">
        <f t="shared" si="0"/>
        <v>Chateau Ormes de Pez, Saint-Estephe</v>
      </c>
      <c r="D27" s="14">
        <v>250</v>
      </c>
      <c r="E27" s="14">
        <v>360</v>
      </c>
      <c r="F27"/>
      <c r="G27"/>
      <c r="H27"/>
      <c r="J27"/>
      <c r="K27"/>
      <c r="L27"/>
      <c r="M27"/>
      <c r="N27"/>
      <c r="AA27" s="15" t="s">
        <v>355</v>
      </c>
      <c r="AB27" s="16" t="s">
        <v>828</v>
      </c>
    </row>
    <row r="28" spans="1:28" x14ac:dyDescent="0.2">
      <c r="A28" s="11" t="s">
        <v>71</v>
      </c>
      <c r="B28" s="12" t="s">
        <v>496</v>
      </c>
      <c r="C28" s="13" t="str">
        <f t="shared" si="0"/>
        <v>Chateau Certan de May, Pomerol</v>
      </c>
      <c r="D28" s="14">
        <v>380</v>
      </c>
      <c r="E28" s="14">
        <v>500</v>
      </c>
      <c r="F28"/>
      <c r="G28"/>
      <c r="H28"/>
      <c r="J28"/>
      <c r="K28"/>
      <c r="L28"/>
      <c r="M28"/>
      <c r="N28"/>
      <c r="AA28" s="15" t="s">
        <v>356</v>
      </c>
      <c r="AB28" s="16" t="s">
        <v>829</v>
      </c>
    </row>
    <row r="29" spans="1:28" x14ac:dyDescent="0.2">
      <c r="A29" s="11" t="s">
        <v>72</v>
      </c>
      <c r="B29" s="12" t="s">
        <v>497</v>
      </c>
      <c r="C29" s="13" t="str">
        <f t="shared" si="0"/>
        <v>Chateau Leoville Barton 2eme Cru Classe, Saint-Julien (Magnums)</v>
      </c>
      <c r="D29" s="14">
        <v>400</v>
      </c>
      <c r="E29" s="14">
        <v>600</v>
      </c>
      <c r="F29"/>
      <c r="G29"/>
      <c r="H29"/>
      <c r="J29"/>
      <c r="K29"/>
      <c r="L29"/>
      <c r="M29"/>
      <c r="N29"/>
      <c r="AA29" s="15" t="s">
        <v>357</v>
      </c>
      <c r="AB29" s="16" t="s">
        <v>830</v>
      </c>
    </row>
    <row r="30" spans="1:28" x14ac:dyDescent="0.2">
      <c r="A30" s="11" t="s">
        <v>73</v>
      </c>
      <c r="B30" s="12" t="s">
        <v>498</v>
      </c>
      <c r="C30" s="13" t="str">
        <f t="shared" si="0"/>
        <v>Chateau Haut-Brion Premier Cru Classe, Pessac-Leognan</v>
      </c>
      <c r="D30" s="14">
        <v>140</v>
      </c>
      <c r="E30" s="14">
        <v>180</v>
      </c>
      <c r="F30"/>
      <c r="G30"/>
      <c r="H30"/>
      <c r="J30"/>
      <c r="K30"/>
      <c r="L30"/>
      <c r="M30"/>
      <c r="N30"/>
      <c r="AA30" s="15" t="s">
        <v>39</v>
      </c>
      <c r="AB30" s="16" t="s">
        <v>831</v>
      </c>
    </row>
    <row r="31" spans="1:28" x14ac:dyDescent="0.2">
      <c r="A31" s="11" t="s">
        <v>74</v>
      </c>
      <c r="B31" s="12" t="s">
        <v>499</v>
      </c>
      <c r="C31" s="13" t="str">
        <f t="shared" si="0"/>
        <v>Chateau Haut-Brion Premier Cru Classe, Pessac-Leognan</v>
      </c>
      <c r="D31" s="14">
        <v>2000</v>
      </c>
      <c r="E31" s="14">
        <v>2500</v>
      </c>
      <c r="F31"/>
      <c r="G31"/>
      <c r="H31"/>
      <c r="J31"/>
      <c r="K31"/>
      <c r="L31"/>
      <c r="M31"/>
      <c r="N31"/>
      <c r="AA31" s="15" t="s">
        <v>39</v>
      </c>
      <c r="AB31" s="16" t="s">
        <v>832</v>
      </c>
    </row>
    <row r="32" spans="1:28" x14ac:dyDescent="0.2">
      <c r="A32" s="11" t="s">
        <v>75</v>
      </c>
      <c r="B32" s="12" t="s">
        <v>499</v>
      </c>
      <c r="C32" s="13" t="str">
        <f t="shared" si="0"/>
        <v>Chateau Gruaud Larose 2eme Cru Classe, Saint-Julien</v>
      </c>
      <c r="D32" s="14">
        <v>600</v>
      </c>
      <c r="E32" s="14">
        <v>800</v>
      </c>
      <c r="F32"/>
      <c r="G32"/>
      <c r="H32"/>
      <c r="J32"/>
      <c r="K32"/>
      <c r="L32"/>
      <c r="M32"/>
      <c r="N32"/>
      <c r="AA32" s="15" t="s">
        <v>296</v>
      </c>
      <c r="AB32" s="16" t="s">
        <v>833</v>
      </c>
    </row>
    <row r="33" spans="1:28" x14ac:dyDescent="0.2">
      <c r="A33" s="11" t="s">
        <v>76</v>
      </c>
      <c r="B33" s="12" t="s">
        <v>499</v>
      </c>
      <c r="C33" s="13" t="str">
        <f t="shared" si="0"/>
        <v>Chateau Lagrange 3eme Cru Classe, Saint-Julien</v>
      </c>
      <c r="D33" s="14">
        <v>500</v>
      </c>
      <c r="E33" s="14">
        <v>700</v>
      </c>
      <c r="F33"/>
      <c r="G33"/>
      <c r="H33"/>
      <c r="J33"/>
      <c r="K33"/>
      <c r="L33"/>
      <c r="M33"/>
      <c r="N33"/>
      <c r="AA33" s="15" t="s">
        <v>358</v>
      </c>
      <c r="AB33" s="16" t="s">
        <v>834</v>
      </c>
    </row>
    <row r="34" spans="1:28" x14ac:dyDescent="0.2">
      <c r="A34" s="11" t="s">
        <v>77</v>
      </c>
      <c r="B34" s="12" t="s">
        <v>499</v>
      </c>
      <c r="C34" s="13" t="str">
        <f t="shared" si="0"/>
        <v>Chateau Beychevelle 4eme Cru Classe, Saint-Julien</v>
      </c>
      <c r="D34" s="14">
        <v>700</v>
      </c>
      <c r="E34" s="14">
        <v>900</v>
      </c>
      <c r="F34"/>
      <c r="G34"/>
      <c r="H34"/>
      <c r="J34"/>
      <c r="K34"/>
      <c r="L34"/>
      <c r="M34"/>
      <c r="N34"/>
      <c r="AA34" s="15" t="s">
        <v>359</v>
      </c>
      <c r="AB34" s="16" t="s">
        <v>835</v>
      </c>
    </row>
    <row r="35" spans="1:28" x14ac:dyDescent="0.2">
      <c r="A35" s="11" t="s">
        <v>78</v>
      </c>
      <c r="B35" s="12" t="s">
        <v>499</v>
      </c>
      <c r="C35" s="13" t="str">
        <f t="shared" si="0"/>
        <v>Chateau Lafon-Rochet 4eme Cru Classe, Saint-Estephe</v>
      </c>
      <c r="D35" s="14">
        <v>300</v>
      </c>
      <c r="E35" s="14">
        <v>400</v>
      </c>
      <c r="F35"/>
      <c r="G35"/>
      <c r="H35"/>
      <c r="J35"/>
      <c r="K35"/>
      <c r="L35"/>
      <c r="M35"/>
      <c r="N35"/>
      <c r="AA35" s="15" t="s">
        <v>360</v>
      </c>
      <c r="AB35" s="16" t="s">
        <v>836</v>
      </c>
    </row>
    <row r="36" spans="1:28" x14ac:dyDescent="0.2">
      <c r="A36" s="11" t="s">
        <v>79</v>
      </c>
      <c r="B36" s="12" t="s">
        <v>499</v>
      </c>
      <c r="C36" s="13" t="str">
        <f t="shared" si="0"/>
        <v>Chateau Haut-Batailley 5eme Cru Classe, Pauillac</v>
      </c>
      <c r="D36" s="14">
        <v>380</v>
      </c>
      <c r="E36" s="14">
        <v>480</v>
      </c>
      <c r="F36"/>
      <c r="G36"/>
      <c r="H36"/>
      <c r="J36"/>
      <c r="K36"/>
      <c r="L36"/>
      <c r="M36"/>
      <c r="N36"/>
      <c r="AA36" s="15" t="s">
        <v>301</v>
      </c>
      <c r="AB36" s="16" t="s">
        <v>837</v>
      </c>
    </row>
    <row r="37" spans="1:28" x14ac:dyDescent="0.2">
      <c r="A37" s="11" t="s">
        <v>80</v>
      </c>
      <c r="B37" s="12" t="s">
        <v>499</v>
      </c>
      <c r="C37" s="13" t="str">
        <f t="shared" si="0"/>
        <v>Chateau Haut-Batailley 5eme Cru Classe, Pauillac</v>
      </c>
      <c r="D37" s="14">
        <v>380</v>
      </c>
      <c r="E37" s="14">
        <v>480</v>
      </c>
      <c r="F37"/>
      <c r="G37"/>
      <c r="H37"/>
      <c r="J37"/>
      <c r="K37"/>
      <c r="L37"/>
      <c r="M37"/>
      <c r="N37"/>
      <c r="AA37" s="15" t="s">
        <v>301</v>
      </c>
      <c r="AB37" s="16" t="s">
        <v>838</v>
      </c>
    </row>
    <row r="38" spans="1:28" x14ac:dyDescent="0.2">
      <c r="A38" s="11" t="s">
        <v>81</v>
      </c>
      <c r="B38" s="12" t="s">
        <v>499</v>
      </c>
      <c r="C38" s="13" t="str">
        <f t="shared" si="0"/>
        <v>Chateau Angludet, Margaux (Magnums)</v>
      </c>
      <c r="D38" s="14">
        <v>360</v>
      </c>
      <c r="E38" s="14">
        <v>440</v>
      </c>
      <c r="F38"/>
      <c r="G38"/>
      <c r="H38"/>
      <c r="J38"/>
      <c r="K38"/>
      <c r="L38"/>
      <c r="M38"/>
      <c r="N38"/>
      <c r="AA38" s="15" t="s">
        <v>300</v>
      </c>
      <c r="AB38" s="16" t="s">
        <v>839</v>
      </c>
    </row>
    <row r="39" spans="1:28" x14ac:dyDescent="0.2">
      <c r="A39" s="11" t="s">
        <v>82</v>
      </c>
      <c r="B39" s="12" t="s">
        <v>499</v>
      </c>
      <c r="C39" s="13" t="str">
        <f t="shared" si="0"/>
        <v>Chateau Gloria, Saint-Julien</v>
      </c>
      <c r="D39" s="14">
        <v>320</v>
      </c>
      <c r="E39" s="14">
        <v>420</v>
      </c>
      <c r="F39"/>
      <c r="G39"/>
      <c r="H39"/>
      <c r="J39"/>
      <c r="K39"/>
      <c r="L39"/>
      <c r="M39"/>
      <c r="N39"/>
      <c r="AA39" s="15" t="s">
        <v>361</v>
      </c>
      <c r="AB39" s="16" t="s">
        <v>840</v>
      </c>
    </row>
    <row r="40" spans="1:28" x14ac:dyDescent="0.2">
      <c r="A40" s="11" t="s">
        <v>83</v>
      </c>
      <c r="B40" s="12" t="s">
        <v>499</v>
      </c>
      <c r="C40" s="13" t="str">
        <f t="shared" si="0"/>
        <v>Chateau Haut-Marbuzet, Saint-Estephe</v>
      </c>
      <c r="D40" s="14">
        <v>240</v>
      </c>
      <c r="E40" s="14">
        <v>340</v>
      </c>
      <c r="F40"/>
      <c r="G40"/>
      <c r="H40"/>
      <c r="J40"/>
      <c r="K40"/>
      <c r="L40"/>
      <c r="M40"/>
      <c r="N40"/>
      <c r="AA40" s="15" t="s">
        <v>362</v>
      </c>
      <c r="AB40" s="16" t="s">
        <v>841</v>
      </c>
    </row>
    <row r="41" spans="1:28" x14ac:dyDescent="0.2">
      <c r="A41" s="11" t="s">
        <v>84</v>
      </c>
      <c r="B41" s="12" t="s">
        <v>499</v>
      </c>
      <c r="C41" s="13" t="str">
        <f t="shared" si="0"/>
        <v>Chateau Certan de May, Pomerol</v>
      </c>
      <c r="D41" s="14">
        <v>750</v>
      </c>
      <c r="E41" s="14">
        <v>850</v>
      </c>
      <c r="F41"/>
      <c r="G41"/>
      <c r="H41"/>
      <c r="J41"/>
      <c r="K41"/>
      <c r="L41"/>
      <c r="M41"/>
      <c r="N41"/>
      <c r="AA41" s="15" t="s">
        <v>356</v>
      </c>
      <c r="AB41" s="16" t="s">
        <v>842</v>
      </c>
    </row>
    <row r="42" spans="1:28" x14ac:dyDescent="0.2">
      <c r="A42" s="11" t="s">
        <v>85</v>
      </c>
      <c r="B42" s="12" t="s">
        <v>499</v>
      </c>
      <c r="C42" s="13" t="str">
        <f t="shared" si="0"/>
        <v>Chateau Latour a Pomerol, Pomerol</v>
      </c>
      <c r="D42" s="14">
        <v>500</v>
      </c>
      <c r="E42" s="14">
        <v>700</v>
      </c>
      <c r="F42"/>
      <c r="G42"/>
      <c r="H42"/>
      <c r="J42"/>
      <c r="K42"/>
      <c r="L42"/>
      <c r="M42"/>
      <c r="N42"/>
      <c r="AA42" s="15" t="s">
        <v>363</v>
      </c>
      <c r="AB42" s="16" t="s">
        <v>843</v>
      </c>
    </row>
    <row r="43" spans="1:28" x14ac:dyDescent="0.2">
      <c r="A43" s="11" t="s">
        <v>86</v>
      </c>
      <c r="B43" s="12" t="s">
        <v>499</v>
      </c>
      <c r="C43" s="13" t="str">
        <f t="shared" si="0"/>
        <v>Chateau Lagrange, Pomerol</v>
      </c>
      <c r="D43" s="14">
        <v>500</v>
      </c>
      <c r="E43" s="14">
        <v>700</v>
      </c>
      <c r="F43"/>
      <c r="G43"/>
      <c r="H43"/>
      <c r="J43"/>
      <c r="K43"/>
      <c r="L43"/>
      <c r="M43"/>
      <c r="N43"/>
      <c r="AA43" s="17" t="s">
        <v>364</v>
      </c>
      <c r="AB43" s="16" t="s">
        <v>844</v>
      </c>
    </row>
    <row r="44" spans="1:28" x14ac:dyDescent="0.2">
      <c r="A44" s="11" t="s">
        <v>87</v>
      </c>
      <c r="B44" s="12" t="s">
        <v>499</v>
      </c>
      <c r="C44" s="13" t="str">
        <f t="shared" si="0"/>
        <v>Chateau Lagrange, Pomerol</v>
      </c>
      <c r="D44" s="14">
        <v>500</v>
      </c>
      <c r="E44" s="14">
        <v>700</v>
      </c>
      <c r="F44"/>
      <c r="G44"/>
      <c r="H44"/>
      <c r="J44"/>
      <c r="K44"/>
      <c r="L44"/>
      <c r="M44"/>
      <c r="N44"/>
      <c r="AA44" s="15" t="s">
        <v>364</v>
      </c>
      <c r="AB44" s="16" t="s">
        <v>845</v>
      </c>
    </row>
    <row r="45" spans="1:28" x14ac:dyDescent="0.2">
      <c r="A45" s="11" t="s">
        <v>88</v>
      </c>
      <c r="B45" s="12" t="s">
        <v>500</v>
      </c>
      <c r="C45" s="13" t="str">
        <f t="shared" si="0"/>
        <v>Chateau Rauzan-Segla 2eme Cru Classe, Margaux - In Bond</v>
      </c>
      <c r="D45" s="14">
        <v>500</v>
      </c>
      <c r="E45" s="14">
        <v>700</v>
      </c>
      <c r="F45"/>
      <c r="G45"/>
      <c r="H45"/>
      <c r="J45"/>
      <c r="K45"/>
      <c r="L45"/>
      <c r="M45"/>
      <c r="N45"/>
      <c r="AA45" s="15" t="s">
        <v>365</v>
      </c>
      <c r="AB45" s="16" t="s">
        <v>846</v>
      </c>
    </row>
    <row r="46" spans="1:28" x14ac:dyDescent="0.2">
      <c r="A46" s="11" t="s">
        <v>89</v>
      </c>
      <c r="B46" s="12" t="s">
        <v>501</v>
      </c>
      <c r="C46" s="13" t="str">
        <f t="shared" si="0"/>
        <v>Chateau Margaux Premier Cru Classe, Margaux - In Bond</v>
      </c>
      <c r="D46" s="14">
        <v>2200</v>
      </c>
      <c r="E46" s="14">
        <v>3200</v>
      </c>
      <c r="F46"/>
      <c r="G46"/>
      <c r="H46"/>
      <c r="J46"/>
      <c r="K46"/>
      <c r="L46"/>
      <c r="M46"/>
      <c r="N46"/>
      <c r="AA46" s="15" t="s">
        <v>286</v>
      </c>
      <c r="AB46" s="16" t="s">
        <v>847</v>
      </c>
    </row>
    <row r="47" spans="1:28" x14ac:dyDescent="0.2">
      <c r="A47" s="11" t="s">
        <v>90</v>
      </c>
      <c r="B47" s="12" t="s">
        <v>501</v>
      </c>
      <c r="C47" s="13" t="str">
        <f t="shared" si="0"/>
        <v>Chateau Batailley 5eme Cru Classe, Pauillac - In Bond</v>
      </c>
      <c r="D47" s="14">
        <v>170</v>
      </c>
      <c r="E47" s="14">
        <v>220</v>
      </c>
      <c r="F47"/>
      <c r="G47"/>
      <c r="H47"/>
      <c r="J47"/>
      <c r="K47"/>
      <c r="L47"/>
      <c r="M47"/>
      <c r="N47"/>
      <c r="AA47" s="15" t="s">
        <v>366</v>
      </c>
      <c r="AB47" s="16" t="s">
        <v>848</v>
      </c>
    </row>
    <row r="48" spans="1:28" x14ac:dyDescent="0.2">
      <c r="A48" s="11" t="s">
        <v>91</v>
      </c>
      <c r="B48" s="12" t="s">
        <v>501</v>
      </c>
      <c r="C48" s="13" t="str">
        <f t="shared" si="0"/>
        <v>Chateau Batailley 5eme Cru Classe, Pauillac - In Bond</v>
      </c>
      <c r="D48" s="14">
        <v>170</v>
      </c>
      <c r="E48" s="14">
        <v>220</v>
      </c>
      <c r="F48"/>
      <c r="G48"/>
      <c r="H48"/>
      <c r="J48"/>
      <c r="K48"/>
      <c r="L48"/>
      <c r="M48"/>
      <c r="N48"/>
      <c r="AA48" s="15" t="s">
        <v>366</v>
      </c>
      <c r="AB48" s="16" t="s">
        <v>849</v>
      </c>
    </row>
    <row r="49" spans="1:28" x14ac:dyDescent="0.2">
      <c r="A49" s="11" t="s">
        <v>92</v>
      </c>
      <c r="B49" s="12" t="s">
        <v>501</v>
      </c>
      <c r="C49" s="13" t="str">
        <f t="shared" si="0"/>
        <v>Chateau Picque Caillou, Rouge, Pessac-Leognan</v>
      </c>
      <c r="D49" s="14">
        <v>120</v>
      </c>
      <c r="E49" s="14">
        <v>170</v>
      </c>
      <c r="F49"/>
      <c r="G49"/>
      <c r="H49"/>
      <c r="J49"/>
      <c r="K49"/>
      <c r="L49"/>
      <c r="M49"/>
      <c r="N49"/>
      <c r="AA49" s="15" t="s">
        <v>367</v>
      </c>
      <c r="AB49" s="16" t="s">
        <v>850</v>
      </c>
    </row>
    <row r="50" spans="1:28" x14ac:dyDescent="0.2">
      <c r="A50" s="11" t="s">
        <v>93</v>
      </c>
      <c r="B50" s="12" t="s">
        <v>502</v>
      </c>
      <c r="C50" s="13" t="str">
        <f t="shared" si="0"/>
        <v>Chateau Picque Caillou, Rouge, Pessac-Leognan</v>
      </c>
      <c r="D50" s="14">
        <v>140</v>
      </c>
      <c r="E50" s="14">
        <v>180</v>
      </c>
      <c r="F50"/>
      <c r="G50"/>
      <c r="H50"/>
      <c r="J50"/>
      <c r="K50"/>
      <c r="L50"/>
      <c r="M50"/>
      <c r="N50"/>
      <c r="AA50" s="15" t="s">
        <v>367</v>
      </c>
      <c r="AB50" s="16" t="s">
        <v>851</v>
      </c>
    </row>
    <row r="51" spans="1:28" x14ac:dyDescent="0.2">
      <c r="A51" s="11" t="s">
        <v>94</v>
      </c>
      <c r="B51" s="12" t="s">
        <v>503</v>
      </c>
      <c r="C51" s="13" t="str">
        <f t="shared" si="0"/>
        <v>Chateau Lafite Rothschild Premier Cru Classe, Pauillac - In Bond</v>
      </c>
      <c r="D51" s="14">
        <v>1500</v>
      </c>
      <c r="E51" s="14">
        <v>2000</v>
      </c>
      <c r="F51"/>
      <c r="G51"/>
      <c r="H51"/>
      <c r="J51"/>
      <c r="K51"/>
      <c r="L51"/>
      <c r="M51"/>
      <c r="N51"/>
      <c r="AA51" s="15" t="s">
        <v>368</v>
      </c>
      <c r="AB51" s="16" t="s">
        <v>852</v>
      </c>
    </row>
    <row r="52" spans="1:28" x14ac:dyDescent="0.2">
      <c r="A52" s="11" t="s">
        <v>95</v>
      </c>
      <c r="B52" s="12" t="s">
        <v>503</v>
      </c>
      <c r="C52" s="13" t="str">
        <f t="shared" si="0"/>
        <v>Chateau Lafite Rothschild Premier Cru Classe, Pauillac - In Bond</v>
      </c>
      <c r="D52" s="14">
        <v>1500</v>
      </c>
      <c r="E52" s="14">
        <v>2000</v>
      </c>
      <c r="F52"/>
      <c r="G52"/>
      <c r="H52"/>
      <c r="J52"/>
      <c r="K52"/>
      <c r="L52"/>
      <c r="M52"/>
      <c r="N52"/>
      <c r="AA52" s="15" t="s">
        <v>368</v>
      </c>
      <c r="AB52" s="16" t="s">
        <v>853</v>
      </c>
    </row>
    <row r="53" spans="1:28" x14ac:dyDescent="0.2">
      <c r="A53" s="11" t="s">
        <v>96</v>
      </c>
      <c r="B53" s="12" t="s">
        <v>503</v>
      </c>
      <c r="C53" s="13" t="str">
        <f t="shared" si="0"/>
        <v>Chateau Picque Caillou, Rouge, Pessac-Leognan</v>
      </c>
      <c r="D53" s="14">
        <v>140</v>
      </c>
      <c r="E53" s="14">
        <v>180</v>
      </c>
      <c r="F53"/>
      <c r="G53"/>
      <c r="H53"/>
      <c r="J53"/>
      <c r="K53"/>
      <c r="L53"/>
      <c r="M53"/>
      <c r="N53"/>
      <c r="AA53" s="15" t="s">
        <v>367</v>
      </c>
      <c r="AB53" s="16" t="s">
        <v>854</v>
      </c>
    </row>
    <row r="54" spans="1:28" x14ac:dyDescent="0.2">
      <c r="A54" s="11" t="s">
        <v>97</v>
      </c>
      <c r="B54" s="12" t="s">
        <v>504</v>
      </c>
      <c r="C54" s="13" t="str">
        <f t="shared" si="0"/>
        <v>Chateau Lafite Rothschild Premier Cru Classe, Pauillac - In Bond</v>
      </c>
      <c r="D54" s="14">
        <v>1700</v>
      </c>
      <c r="E54" s="14">
        <v>2200</v>
      </c>
      <c r="F54"/>
      <c r="G54"/>
      <c r="H54"/>
      <c r="J54"/>
      <c r="K54"/>
      <c r="L54"/>
      <c r="M54"/>
      <c r="N54"/>
      <c r="AA54" s="15" t="s">
        <v>368</v>
      </c>
      <c r="AB54" s="16" t="s">
        <v>855</v>
      </c>
    </row>
    <row r="55" spans="1:28" x14ac:dyDescent="0.2">
      <c r="A55" s="11" t="s">
        <v>98</v>
      </c>
      <c r="B55" s="12" t="s">
        <v>504</v>
      </c>
      <c r="C55" s="13" t="str">
        <f t="shared" si="0"/>
        <v>Chateau Lafite Rothschild Premier Cru Classe, Pauillac - In Bond</v>
      </c>
      <c r="D55" s="14">
        <v>1700</v>
      </c>
      <c r="E55" s="14">
        <v>2200</v>
      </c>
      <c r="F55"/>
      <c r="G55"/>
      <c r="H55"/>
      <c r="J55"/>
      <c r="K55"/>
      <c r="L55"/>
      <c r="M55"/>
      <c r="N55"/>
      <c r="AA55" s="15" t="s">
        <v>368</v>
      </c>
      <c r="AB55" s="16" t="s">
        <v>856</v>
      </c>
    </row>
    <row r="56" spans="1:28" x14ac:dyDescent="0.2">
      <c r="A56" s="11" t="s">
        <v>99</v>
      </c>
      <c r="B56" s="12" t="s">
        <v>504</v>
      </c>
      <c r="C56" s="13" t="str">
        <f t="shared" si="0"/>
        <v>Chateau Mouton Rothschild Premier Cru Classe, Pauillac - In Bond</v>
      </c>
      <c r="D56" s="14">
        <v>1500</v>
      </c>
      <c r="E56" s="14">
        <v>2200</v>
      </c>
      <c r="F56"/>
      <c r="G56"/>
      <c r="H56"/>
      <c r="J56"/>
      <c r="K56"/>
      <c r="L56"/>
      <c r="M56"/>
      <c r="N56"/>
      <c r="AA56" s="17" t="s">
        <v>369</v>
      </c>
      <c r="AB56" s="16" t="s">
        <v>857</v>
      </c>
    </row>
    <row r="57" spans="1:28" x14ac:dyDescent="0.2">
      <c r="A57" s="11" t="s">
        <v>100</v>
      </c>
      <c r="B57" s="12" t="s">
        <v>504</v>
      </c>
      <c r="C57" s="13" t="str">
        <f t="shared" si="0"/>
        <v>Chateau Mouton Rothschild Premier Cru Classe, Pauillac - In Bond</v>
      </c>
      <c r="D57" s="14">
        <v>1500</v>
      </c>
      <c r="E57" s="14">
        <v>2200</v>
      </c>
      <c r="F57"/>
      <c r="G57"/>
      <c r="H57"/>
      <c r="J57"/>
      <c r="K57"/>
      <c r="L57"/>
      <c r="M57"/>
      <c r="N57"/>
      <c r="AA57" s="17" t="s">
        <v>369</v>
      </c>
      <c r="AB57" s="16" t="s">
        <v>858</v>
      </c>
    </row>
    <row r="58" spans="1:28" x14ac:dyDescent="0.2">
      <c r="A58" s="11" t="s">
        <v>101</v>
      </c>
      <c r="B58" s="12" t="s">
        <v>485</v>
      </c>
      <c r="C58" s="13" t="str">
        <f t="shared" si="0"/>
        <v>Chateau La Tour de By, Medoc (Magnums) - In Bond</v>
      </c>
      <c r="D58" s="14">
        <v>100</v>
      </c>
      <c r="E58" s="14">
        <v>150</v>
      </c>
      <c r="F58"/>
      <c r="G58"/>
      <c r="H58"/>
      <c r="J58"/>
      <c r="K58"/>
      <c r="L58"/>
      <c r="M58"/>
      <c r="N58"/>
      <c r="AA58" s="15" t="s">
        <v>370</v>
      </c>
      <c r="AB58" s="16" t="s">
        <v>859</v>
      </c>
    </row>
    <row r="59" spans="1:28" x14ac:dyDescent="0.2">
      <c r="A59" s="11" t="s">
        <v>102</v>
      </c>
      <c r="B59" s="12" t="s">
        <v>505</v>
      </c>
      <c r="C59" s="13" t="str">
        <f t="shared" si="0"/>
        <v>Chateau Montrose 2eme Cru Classe, Saint-Estephe - In Bond</v>
      </c>
      <c r="D59" s="14">
        <v>700</v>
      </c>
      <c r="E59" s="14">
        <v>900</v>
      </c>
      <c r="F59"/>
      <c r="G59"/>
      <c r="H59"/>
      <c r="J59"/>
      <c r="K59"/>
      <c r="L59"/>
      <c r="M59"/>
      <c r="N59"/>
      <c r="AA59" s="15" t="s">
        <v>303</v>
      </c>
      <c r="AB59" s="16" t="s">
        <v>860</v>
      </c>
    </row>
    <row r="60" spans="1:28" x14ac:dyDescent="0.2">
      <c r="A60" s="11" t="s">
        <v>103</v>
      </c>
      <c r="B60" s="12" t="s">
        <v>501</v>
      </c>
      <c r="C60" s="13" t="str">
        <f t="shared" si="0"/>
        <v>Aile d'Argent, Chateau Mouton Rothschild</v>
      </c>
      <c r="D60" s="14">
        <v>80</v>
      </c>
      <c r="E60" s="14">
        <v>140</v>
      </c>
      <c r="F60"/>
      <c r="G60"/>
      <c r="H60"/>
      <c r="J60"/>
      <c r="K60"/>
      <c r="L60"/>
      <c r="M60"/>
      <c r="N60"/>
      <c r="AA60" s="15" t="s">
        <v>371</v>
      </c>
      <c r="AB60" s="16" t="s">
        <v>861</v>
      </c>
    </row>
    <row r="61" spans="1:28" x14ac:dyDescent="0.2">
      <c r="A61" s="11" t="s">
        <v>104</v>
      </c>
      <c r="B61" s="12" t="s">
        <v>506</v>
      </c>
      <c r="C61" s="13" t="str">
        <f t="shared" si="0"/>
        <v>Chateau Haut-Brion, Blanc, Pessac-Leognan</v>
      </c>
      <c r="D61" s="14">
        <v>2400</v>
      </c>
      <c r="E61" s="14">
        <v>3200</v>
      </c>
      <c r="F61"/>
      <c r="G61"/>
      <c r="H61"/>
      <c r="J61"/>
      <c r="K61"/>
      <c r="L61"/>
      <c r="M61"/>
      <c r="N61"/>
      <c r="AA61" s="15" t="s">
        <v>372</v>
      </c>
      <c r="AB61" s="16" t="s">
        <v>862</v>
      </c>
    </row>
    <row r="62" spans="1:28" x14ac:dyDescent="0.2">
      <c r="A62" s="11" t="s">
        <v>105</v>
      </c>
      <c r="B62" s="12" t="s">
        <v>507</v>
      </c>
      <c r="C62" s="13" t="str">
        <f t="shared" si="0"/>
        <v>Mixed Lot of Red Bordeaux</v>
      </c>
      <c r="D62" s="14">
        <v>80</v>
      </c>
      <c r="E62" s="14">
        <v>140</v>
      </c>
      <c r="F62"/>
      <c r="G62"/>
      <c r="H62"/>
      <c r="J62"/>
      <c r="K62"/>
      <c r="L62"/>
      <c r="M62"/>
      <c r="N62"/>
      <c r="AA62" s="15" t="s">
        <v>305</v>
      </c>
      <c r="AB62" s="16" t="s">
        <v>863</v>
      </c>
    </row>
    <row r="63" spans="1:28" x14ac:dyDescent="0.2">
      <c r="A63" s="11" t="s">
        <v>106</v>
      </c>
      <c r="B63" s="12" t="s">
        <v>508</v>
      </c>
      <c r="C63" s="13" t="str">
        <f t="shared" si="0"/>
        <v>Mixed Lot of Mature Bordeaux</v>
      </c>
      <c r="D63" s="14">
        <v>200</v>
      </c>
      <c r="E63" s="14">
        <v>300</v>
      </c>
      <c r="F63"/>
      <c r="G63"/>
      <c r="H63"/>
      <c r="J63"/>
      <c r="K63"/>
      <c r="L63"/>
      <c r="M63"/>
      <c r="N63"/>
      <c r="AA63" s="15" t="s">
        <v>373</v>
      </c>
      <c r="AB63" s="16" t="s">
        <v>864</v>
      </c>
    </row>
    <row r="64" spans="1:28" x14ac:dyDescent="0.2">
      <c r="A64" s="11" t="s">
        <v>107</v>
      </c>
      <c r="B64" s="12" t="s">
        <v>509</v>
      </c>
      <c r="C64" s="13" t="str">
        <f t="shared" si="0"/>
        <v>Mixed Lot of Red Bordeaux</v>
      </c>
      <c r="D64" s="14">
        <v>50</v>
      </c>
      <c r="E64" s="14">
        <v>80</v>
      </c>
      <c r="F64"/>
      <c r="G64"/>
      <c r="H64"/>
      <c r="J64"/>
      <c r="K64"/>
      <c r="L64"/>
      <c r="M64"/>
      <c r="N64"/>
      <c r="AA64" s="15" t="s">
        <v>305</v>
      </c>
      <c r="AB64" s="16" t="s">
        <v>865</v>
      </c>
    </row>
    <row r="65" spans="1:28" x14ac:dyDescent="0.2">
      <c r="A65" s="11" t="s">
        <v>108</v>
      </c>
      <c r="B65" s="12" t="s">
        <v>510</v>
      </c>
      <c r="C65" s="13" t="str">
        <f t="shared" si="0"/>
        <v>1990/1995 Mixed Lot of Mature Red and White Bordeaux</v>
      </c>
      <c r="D65" s="14">
        <v>100</v>
      </c>
      <c r="E65" s="14">
        <v>140</v>
      </c>
      <c r="F65"/>
      <c r="G65"/>
      <c r="H65"/>
      <c r="J65"/>
      <c r="K65"/>
      <c r="L65"/>
      <c r="M65"/>
      <c r="N65"/>
      <c r="AA65" s="15" t="s">
        <v>374</v>
      </c>
      <c r="AB65" s="16" t="s">
        <v>866</v>
      </c>
    </row>
    <row r="66" spans="1:28" x14ac:dyDescent="0.2">
      <c r="A66" s="11" t="s">
        <v>109</v>
      </c>
      <c r="B66" s="12" t="s">
        <v>511</v>
      </c>
      <c r="C66" s="13" t="str">
        <f t="shared" si="0"/>
        <v>Chateau Simard, Saint-Emilion</v>
      </c>
      <c r="D66" s="14">
        <v>100</v>
      </c>
      <c r="E66" s="14">
        <v>200</v>
      </c>
      <c r="F66"/>
      <c r="G66"/>
      <c r="H66"/>
      <c r="J66"/>
      <c r="K66"/>
      <c r="L66"/>
      <c r="M66"/>
      <c r="N66"/>
      <c r="AA66" s="15" t="s">
        <v>375</v>
      </c>
      <c r="AB66" s="16" t="s">
        <v>867</v>
      </c>
    </row>
    <row r="67" spans="1:28" x14ac:dyDescent="0.2">
      <c r="A67" s="11" t="s">
        <v>110</v>
      </c>
      <c r="B67" s="12" t="s">
        <v>512</v>
      </c>
      <c r="C67" s="13" t="str">
        <f t="shared" si="0"/>
        <v>Mixed Lot from Pauillac</v>
      </c>
      <c r="D67" s="14">
        <v>300</v>
      </c>
      <c r="E67" s="14">
        <v>500</v>
      </c>
      <c r="F67"/>
      <c r="G67"/>
      <c r="H67"/>
      <c r="J67"/>
      <c r="K67"/>
      <c r="L67"/>
      <c r="M67"/>
      <c r="N67"/>
      <c r="AA67" s="15" t="s">
        <v>376</v>
      </c>
      <c r="AB67" s="16" t="s">
        <v>868</v>
      </c>
    </row>
    <row r="68" spans="1:28" x14ac:dyDescent="0.2">
      <c r="A68" s="11" t="s">
        <v>111</v>
      </c>
      <c r="B68" s="12" t="s">
        <v>513</v>
      </c>
      <c r="C68" s="13" t="str">
        <f t="shared" ref="C68:C131" si="1">HYPERLINK(AB68,AA68)</f>
        <v>Mixed Lot of Bordeaux</v>
      </c>
      <c r="D68" s="14">
        <v>200</v>
      </c>
      <c r="E68" s="14">
        <v>300</v>
      </c>
      <c r="F68"/>
      <c r="G68"/>
      <c r="H68"/>
      <c r="J68"/>
      <c r="K68"/>
      <c r="L68"/>
      <c r="M68"/>
      <c r="N68"/>
      <c r="AA68" s="15" t="s">
        <v>304</v>
      </c>
      <c r="AB68" s="16" t="s">
        <v>869</v>
      </c>
    </row>
    <row r="69" spans="1:28" x14ac:dyDescent="0.2">
      <c r="A69" s="11" t="s">
        <v>112</v>
      </c>
      <c r="B69" s="12" t="s">
        <v>514</v>
      </c>
      <c r="C69" s="13" t="str">
        <f t="shared" si="1"/>
        <v>Chateau Langoa Barton 3eme Cru Classe, Saint-Julien</v>
      </c>
      <c r="D69" s="14">
        <v>200</v>
      </c>
      <c r="E69" s="14">
        <v>300</v>
      </c>
      <c r="F69"/>
      <c r="G69"/>
      <c r="H69"/>
      <c r="J69"/>
      <c r="K69"/>
      <c r="L69"/>
      <c r="M69"/>
      <c r="N69"/>
      <c r="AA69" s="15" t="s">
        <v>377</v>
      </c>
      <c r="AB69" s="16" t="s">
        <v>870</v>
      </c>
    </row>
    <row r="70" spans="1:28" x14ac:dyDescent="0.2">
      <c r="A70" s="11" t="s">
        <v>113</v>
      </c>
      <c r="B70" s="12" t="s">
        <v>515</v>
      </c>
      <c r="C70" s="13" t="str">
        <f t="shared" si="1"/>
        <v>Mixed Lot of Red Bordeaux (Mixed Formats)</v>
      </c>
      <c r="D70" s="14">
        <v>100</v>
      </c>
      <c r="E70" s="14">
        <v>150</v>
      </c>
      <c r="F70"/>
      <c r="G70"/>
      <c r="H70"/>
      <c r="J70"/>
      <c r="K70"/>
      <c r="L70"/>
      <c r="M70"/>
      <c r="N70"/>
      <c r="AA70" s="15" t="s">
        <v>378</v>
      </c>
      <c r="AB70" s="16" t="s">
        <v>871</v>
      </c>
    </row>
    <row r="71" spans="1:28" x14ac:dyDescent="0.2">
      <c r="A71" s="11" t="s">
        <v>114</v>
      </c>
      <c r="B71" s="12" t="s">
        <v>516</v>
      </c>
      <c r="C71" s="13" t="str">
        <f t="shared" si="1"/>
        <v>Mixed Lot of Chateau Ormes de Pez, Saint-Estephe</v>
      </c>
      <c r="D71" s="14">
        <v>100</v>
      </c>
      <c r="E71" s="14">
        <v>140</v>
      </c>
      <c r="F71"/>
      <c r="G71"/>
      <c r="H71"/>
      <c r="J71"/>
      <c r="K71"/>
      <c r="L71"/>
      <c r="M71"/>
      <c r="N71"/>
      <c r="AA71" s="15" t="s">
        <v>379</v>
      </c>
      <c r="AB71" s="16" t="s">
        <v>872</v>
      </c>
    </row>
    <row r="72" spans="1:28" x14ac:dyDescent="0.2">
      <c r="A72" s="11" t="s">
        <v>115</v>
      </c>
      <c r="B72" s="12" t="s">
        <v>517</v>
      </c>
      <c r="C72" s="13" t="str">
        <f t="shared" si="1"/>
        <v>Mixed Lot of Chateau Beaumont, Haut-Medoc (Magnums)</v>
      </c>
      <c r="D72" s="14">
        <v>100</v>
      </c>
      <c r="E72" s="14">
        <v>180</v>
      </c>
      <c r="F72"/>
      <c r="G72"/>
      <c r="H72"/>
      <c r="J72"/>
      <c r="K72"/>
      <c r="L72"/>
      <c r="M72"/>
      <c r="N72"/>
      <c r="AA72" s="15" t="s">
        <v>380</v>
      </c>
      <c r="AB72" s="16" t="s">
        <v>873</v>
      </c>
    </row>
    <row r="73" spans="1:28" x14ac:dyDescent="0.2">
      <c r="A73" s="11" t="s">
        <v>116</v>
      </c>
      <c r="B73" s="12" t="s">
        <v>518</v>
      </c>
      <c r="C73" s="13" t="str">
        <f t="shared" si="1"/>
        <v>Mixed Lot of Chateau Troplong Mondot and Latour a Pomerol</v>
      </c>
      <c r="D73" s="14">
        <v>400</v>
      </c>
      <c r="E73" s="14">
        <v>600</v>
      </c>
      <c r="F73"/>
      <c r="G73"/>
      <c r="H73"/>
      <c r="J73"/>
      <c r="K73"/>
      <c r="L73"/>
      <c r="M73"/>
      <c r="N73"/>
      <c r="AA73" s="15" t="s">
        <v>381</v>
      </c>
      <c r="AB73" s="16" t="s">
        <v>874</v>
      </c>
    </row>
    <row r="74" spans="1:28" x14ac:dyDescent="0.2">
      <c r="A74" s="11" t="s">
        <v>117</v>
      </c>
      <c r="B74" s="12" t="s">
        <v>518</v>
      </c>
      <c r="C74" s="13" t="str">
        <f t="shared" si="1"/>
        <v>Chateau Hosanna, Pomerol</v>
      </c>
      <c r="D74" s="14">
        <v>240</v>
      </c>
      <c r="E74" s="14">
        <v>400</v>
      </c>
      <c r="F74"/>
      <c r="G74"/>
      <c r="H74"/>
      <c r="J74"/>
      <c r="K74"/>
      <c r="L74"/>
      <c r="M74"/>
      <c r="N74"/>
      <c r="AA74" s="15" t="s">
        <v>382</v>
      </c>
      <c r="AB74" s="16" t="s">
        <v>875</v>
      </c>
    </row>
    <row r="75" spans="1:28" x14ac:dyDescent="0.2">
      <c r="A75" s="11" t="s">
        <v>118</v>
      </c>
      <c r="B75" s="12" t="s">
        <v>519</v>
      </c>
      <c r="C75" s="13" t="str">
        <f t="shared" si="1"/>
        <v>Mixed Lot of Angludet and Batailley (Magnums)</v>
      </c>
      <c r="D75" s="14">
        <v>200</v>
      </c>
      <c r="E75" s="14">
        <v>300</v>
      </c>
      <c r="F75"/>
      <c r="G75"/>
      <c r="H75"/>
      <c r="J75"/>
      <c r="K75"/>
      <c r="L75"/>
      <c r="M75"/>
      <c r="N75"/>
      <c r="AA75" s="15" t="s">
        <v>383</v>
      </c>
      <c r="AB75" s="16" t="s">
        <v>876</v>
      </c>
    </row>
    <row r="76" spans="1:28" x14ac:dyDescent="0.2">
      <c r="A76" s="11" t="s">
        <v>119</v>
      </c>
      <c r="B76" s="12" t="s">
        <v>496</v>
      </c>
      <c r="C76" s="13" t="str">
        <f t="shared" si="1"/>
        <v>Mixed Lot of Branaire Ducru and Lafon Rochet</v>
      </c>
      <c r="D76" s="14">
        <v>200</v>
      </c>
      <c r="E76" s="14">
        <v>340</v>
      </c>
      <c r="F76"/>
      <c r="G76"/>
      <c r="H76"/>
      <c r="J76"/>
      <c r="K76"/>
      <c r="L76"/>
      <c r="M76"/>
      <c r="N76"/>
      <c r="AA76" s="15" t="s">
        <v>384</v>
      </c>
      <c r="AB76" s="16" t="s">
        <v>877</v>
      </c>
    </row>
    <row r="77" spans="1:28" x14ac:dyDescent="0.2">
      <c r="A77" s="11" t="s">
        <v>120</v>
      </c>
      <c r="B77" s="12" t="s">
        <v>520</v>
      </c>
      <c r="C77" s="13" t="str">
        <f t="shared" si="1"/>
        <v>Mixed Lot of Red Bordeaux</v>
      </c>
      <c r="D77" s="14">
        <v>100</v>
      </c>
      <c r="E77" s="14">
        <v>180</v>
      </c>
      <c r="F77"/>
      <c r="G77"/>
      <c r="H77"/>
      <c r="J77"/>
      <c r="K77"/>
      <c r="L77"/>
      <c r="M77"/>
      <c r="N77"/>
      <c r="AA77" s="15" t="s">
        <v>305</v>
      </c>
      <c r="AB77" s="16" t="s">
        <v>878</v>
      </c>
    </row>
    <row r="78" spans="1:28" x14ac:dyDescent="0.2">
      <c r="A78" s="11" t="s">
        <v>121</v>
      </c>
      <c r="B78" s="12" t="s">
        <v>500</v>
      </c>
      <c r="C78" s="13" t="str">
        <f t="shared" si="1"/>
        <v>Mixed Lot of Pomerol</v>
      </c>
      <c r="D78" s="14">
        <v>200</v>
      </c>
      <c r="E78" s="14">
        <v>300</v>
      </c>
      <c r="F78"/>
      <c r="G78"/>
      <c r="H78"/>
      <c r="J78"/>
      <c r="K78"/>
      <c r="L78"/>
      <c r="M78"/>
      <c r="N78"/>
      <c r="AA78" s="15" t="s">
        <v>385</v>
      </c>
      <c r="AB78" s="16" t="s">
        <v>879</v>
      </c>
    </row>
    <row r="79" spans="1:28" x14ac:dyDescent="0.2">
      <c r="A79" s="11" t="s">
        <v>122</v>
      </c>
      <c r="B79" s="12" t="s">
        <v>501</v>
      </c>
      <c r="C79" s="13" t="str">
        <f t="shared" si="1"/>
        <v>Chateau Laroque, Margaux</v>
      </c>
      <c r="D79" s="14">
        <v>80</v>
      </c>
      <c r="E79" s="14">
        <v>120</v>
      </c>
      <c r="F79"/>
      <c r="G79"/>
      <c r="H79"/>
      <c r="J79"/>
      <c r="K79"/>
      <c r="L79"/>
      <c r="M79"/>
      <c r="N79"/>
      <c r="AA79" s="15" t="s">
        <v>386</v>
      </c>
      <c r="AB79" s="16" t="s">
        <v>880</v>
      </c>
    </row>
    <row r="80" spans="1:28" x14ac:dyDescent="0.2">
      <c r="A80" s="11" t="s">
        <v>123</v>
      </c>
      <c r="B80" s="12" t="s">
        <v>521</v>
      </c>
      <c r="C80" s="13" t="str">
        <f t="shared" si="1"/>
        <v>Mathilde, Chateau La Fleur Morange, Saint-Emilion - In Bond</v>
      </c>
      <c r="D80" s="14">
        <v>100</v>
      </c>
      <c r="E80" s="14">
        <v>150</v>
      </c>
      <c r="F80"/>
      <c r="G80"/>
      <c r="H80"/>
      <c r="J80"/>
      <c r="K80"/>
      <c r="L80"/>
      <c r="M80"/>
      <c r="N80"/>
      <c r="AA80" s="15" t="s">
        <v>40</v>
      </c>
      <c r="AB80" s="16" t="s">
        <v>881</v>
      </c>
    </row>
    <row r="81" spans="1:28" x14ac:dyDescent="0.2">
      <c r="A81" s="11" t="s">
        <v>124</v>
      </c>
      <c r="B81" s="12" t="s">
        <v>521</v>
      </c>
      <c r="C81" s="13" t="str">
        <f t="shared" si="1"/>
        <v>Mathilde, Chateau La Fleur Morange, Saint-Emilion - In Bond</v>
      </c>
      <c r="D81" s="14">
        <v>100</v>
      </c>
      <c r="E81" s="14">
        <v>150</v>
      </c>
      <c r="F81"/>
      <c r="G81"/>
      <c r="H81"/>
      <c r="J81"/>
      <c r="K81"/>
      <c r="L81"/>
      <c r="M81"/>
      <c r="N81"/>
      <c r="AA81" s="15" t="s">
        <v>40</v>
      </c>
      <c r="AB81" s="16" t="s">
        <v>882</v>
      </c>
    </row>
    <row r="82" spans="1:28" x14ac:dyDescent="0.2">
      <c r="A82" s="11" t="s">
        <v>125</v>
      </c>
      <c r="B82" s="12" t="s">
        <v>505</v>
      </c>
      <c r="C82" s="13" t="str">
        <f t="shared" si="1"/>
        <v>Chateau Marsau, Cotes de Bordeaux, Edition Ronan Bouroullec</v>
      </c>
      <c r="D82" s="14">
        <v>80</v>
      </c>
      <c r="E82" s="14">
        <v>120</v>
      </c>
      <c r="F82"/>
      <c r="G82"/>
      <c r="H82"/>
      <c r="J82"/>
      <c r="K82"/>
      <c r="L82"/>
      <c r="M82"/>
      <c r="N82"/>
      <c r="AA82" s="15" t="s">
        <v>387</v>
      </c>
      <c r="AB82" s="16" t="s">
        <v>883</v>
      </c>
    </row>
    <row r="83" spans="1:28" x14ac:dyDescent="0.2">
      <c r="A83" s="11" t="s">
        <v>126</v>
      </c>
      <c r="B83" s="12" t="s">
        <v>522</v>
      </c>
      <c r="C83" s="13" t="str">
        <f t="shared" si="1"/>
        <v>Domaine Louis Jadot, Clos de Vougeot Grand Cru</v>
      </c>
      <c r="D83" s="14">
        <v>100</v>
      </c>
      <c r="E83" s="14">
        <v>200</v>
      </c>
      <c r="F83"/>
      <c r="G83"/>
      <c r="H83"/>
      <c r="J83"/>
      <c r="K83"/>
      <c r="L83"/>
      <c r="M83"/>
      <c r="N83"/>
      <c r="AA83" s="15" t="s">
        <v>388</v>
      </c>
      <c r="AB83" s="16" t="s">
        <v>884</v>
      </c>
    </row>
    <row r="84" spans="1:28" x14ac:dyDescent="0.2">
      <c r="A84" s="11" t="s">
        <v>127</v>
      </c>
      <c r="B84" s="12" t="s">
        <v>494</v>
      </c>
      <c r="C84" s="13" t="str">
        <f t="shared" si="1"/>
        <v>Domaine Louis Jadot, Chapelle-Chambertin Grand Cru</v>
      </c>
      <c r="D84" s="14">
        <v>200</v>
      </c>
      <c r="E84" s="14">
        <v>400</v>
      </c>
      <c r="F84"/>
      <c r="G84"/>
      <c r="H84"/>
      <c r="J84"/>
      <c r="K84"/>
      <c r="L84"/>
      <c r="M84"/>
      <c r="N84"/>
      <c r="AA84" s="15" t="s">
        <v>389</v>
      </c>
      <c r="AB84" s="16" t="s">
        <v>885</v>
      </c>
    </row>
    <row r="85" spans="1:28" x14ac:dyDescent="0.2">
      <c r="A85" s="11" t="s">
        <v>128</v>
      </c>
      <c r="B85" s="12" t="s">
        <v>523</v>
      </c>
      <c r="C85" s="13" t="str">
        <f t="shared" si="1"/>
        <v>Domaine de l'Arlot, Nuits-Saint-Georges Premier Cru, Clos Arlot Rouge</v>
      </c>
      <c r="D85" s="14">
        <v>100</v>
      </c>
      <c r="E85" s="14">
        <v>140</v>
      </c>
      <c r="F85" s="18"/>
      <c r="G85"/>
      <c r="H85"/>
      <c r="J85"/>
      <c r="K85"/>
      <c r="L85"/>
      <c r="M85"/>
      <c r="N85"/>
      <c r="AA85" s="15" t="s">
        <v>390</v>
      </c>
      <c r="AB85" s="16" t="s">
        <v>886</v>
      </c>
    </row>
    <row r="86" spans="1:28" x14ac:dyDescent="0.2">
      <c r="A86" s="11" t="s">
        <v>129</v>
      </c>
      <c r="B86" s="12" t="s">
        <v>524</v>
      </c>
      <c r="C86" s="13" t="str">
        <f t="shared" si="1"/>
        <v>Domaine Dujac, Vosne-Romanee Premier Cru, Les Beaux Monts</v>
      </c>
      <c r="D86" s="14">
        <v>800</v>
      </c>
      <c r="E86" s="14">
        <v>1200</v>
      </c>
      <c r="F86"/>
      <c r="G86"/>
      <c r="H86"/>
      <c r="J86"/>
      <c r="K86"/>
      <c r="L86"/>
      <c r="M86"/>
      <c r="N86"/>
      <c r="AA86" s="15" t="s">
        <v>391</v>
      </c>
      <c r="AB86" s="16" t="s">
        <v>887</v>
      </c>
    </row>
    <row r="87" spans="1:28" x14ac:dyDescent="0.2">
      <c r="A87" s="11" t="s">
        <v>130</v>
      </c>
      <c r="B87" s="12" t="s">
        <v>525</v>
      </c>
      <c r="C87" s="13" t="str">
        <f t="shared" si="1"/>
        <v>Domaine Dujac, Vosne-Romanee Premier Cru, Les Beaux Monts</v>
      </c>
      <c r="D87" s="14">
        <v>400</v>
      </c>
      <c r="E87" s="14">
        <v>600</v>
      </c>
      <c r="F87"/>
      <c r="G87"/>
      <c r="H87"/>
      <c r="J87"/>
      <c r="K87"/>
      <c r="L87"/>
      <c r="M87"/>
      <c r="N87"/>
      <c r="AA87" s="15" t="s">
        <v>391</v>
      </c>
      <c r="AB87" s="16" t="s">
        <v>888</v>
      </c>
    </row>
    <row r="88" spans="1:28" x14ac:dyDescent="0.2">
      <c r="A88" s="11" t="s">
        <v>131</v>
      </c>
      <c r="B88" s="12" t="s">
        <v>526</v>
      </c>
      <c r="C88" s="13" t="str">
        <f t="shared" si="1"/>
        <v>Domaine Francois Lamarche, Grands Echezeaux Grand Cru</v>
      </c>
      <c r="D88" s="14">
        <v>100</v>
      </c>
      <c r="E88" s="14">
        <v>200</v>
      </c>
      <c r="F88"/>
      <c r="G88"/>
      <c r="H88"/>
      <c r="J88"/>
      <c r="K88"/>
      <c r="L88"/>
      <c r="M88"/>
      <c r="N88"/>
      <c r="AA88" s="15" t="s">
        <v>392</v>
      </c>
      <c r="AB88" s="16" t="s">
        <v>889</v>
      </c>
    </row>
    <row r="89" spans="1:28" x14ac:dyDescent="0.2">
      <c r="A89" s="11" t="s">
        <v>132</v>
      </c>
      <c r="B89" s="12" t="s">
        <v>526</v>
      </c>
      <c r="C89" s="13" t="str">
        <f t="shared" si="1"/>
        <v>Domaine Dujac, Vosne-Romanee Premier Cru, Les Beaux Monts</v>
      </c>
      <c r="D89" s="14">
        <v>500</v>
      </c>
      <c r="E89" s="14">
        <v>650</v>
      </c>
      <c r="F89"/>
      <c r="G89"/>
      <c r="H89"/>
      <c r="J89"/>
      <c r="K89"/>
      <c r="L89"/>
      <c r="M89"/>
      <c r="N89"/>
      <c r="AA89" s="15" t="s">
        <v>391</v>
      </c>
      <c r="AB89" s="16" t="s">
        <v>890</v>
      </c>
    </row>
    <row r="90" spans="1:28" x14ac:dyDescent="0.2">
      <c r="A90" s="11" t="s">
        <v>133</v>
      </c>
      <c r="B90" s="12" t="s">
        <v>500</v>
      </c>
      <c r="C90" s="13" t="str">
        <f t="shared" si="1"/>
        <v>Domaine Dujac, Vosne-Romanee Premier Cru, Les Beaux Monts</v>
      </c>
      <c r="D90" s="14">
        <v>700</v>
      </c>
      <c r="E90" s="14">
        <v>900</v>
      </c>
      <c r="F90"/>
      <c r="G90"/>
      <c r="H90"/>
      <c r="J90"/>
      <c r="K90"/>
      <c r="L90"/>
      <c r="M90"/>
      <c r="N90"/>
      <c r="AA90" s="15" t="s">
        <v>391</v>
      </c>
      <c r="AB90" s="16" t="s">
        <v>891</v>
      </c>
    </row>
    <row r="91" spans="1:28" x14ac:dyDescent="0.2">
      <c r="A91" s="11" t="s">
        <v>134</v>
      </c>
      <c r="B91" s="12" t="s">
        <v>501</v>
      </c>
      <c r="C91" s="13" t="str">
        <f t="shared" si="1"/>
        <v>Domaine Dujac, Vosne-Romanee Premier Cru, Les Beaux Monts</v>
      </c>
      <c r="D91" s="14">
        <v>950</v>
      </c>
      <c r="E91" s="14">
        <v>1300</v>
      </c>
      <c r="F91"/>
      <c r="G91"/>
      <c r="H91"/>
      <c r="J91"/>
      <c r="K91"/>
      <c r="L91"/>
      <c r="M91"/>
      <c r="N91"/>
      <c r="AA91" s="15" t="s">
        <v>391</v>
      </c>
      <c r="AB91" s="16" t="s">
        <v>892</v>
      </c>
    </row>
    <row r="92" spans="1:28" x14ac:dyDescent="0.2">
      <c r="A92" s="11" t="s">
        <v>135</v>
      </c>
      <c r="B92" s="12" t="s">
        <v>521</v>
      </c>
      <c r="C92" s="13" t="str">
        <f t="shared" si="1"/>
        <v>Domaine Dujac, Vosne-Romanee Premier Cru, Les Beaux Monts</v>
      </c>
      <c r="D92" s="14">
        <v>360</v>
      </c>
      <c r="E92" s="14">
        <v>460</v>
      </c>
      <c r="F92"/>
      <c r="G92"/>
      <c r="H92"/>
      <c r="J92"/>
      <c r="K92"/>
      <c r="L92"/>
      <c r="M92"/>
      <c r="N92"/>
      <c r="AA92" s="15" t="s">
        <v>391</v>
      </c>
      <c r="AB92" s="16" t="s">
        <v>893</v>
      </c>
    </row>
    <row r="93" spans="1:28" x14ac:dyDescent="0.2">
      <c r="A93" s="11" t="s">
        <v>136</v>
      </c>
      <c r="B93" s="12" t="s">
        <v>527</v>
      </c>
      <c r="C93" s="13" t="str">
        <f t="shared" si="1"/>
        <v>Domaine Duroche, Gevrey-Chambertin Premier Cru, Lavaut Saint-Jacques - In Bond</v>
      </c>
      <c r="D93" s="14">
        <v>400</v>
      </c>
      <c r="E93" s="14">
        <v>600</v>
      </c>
      <c r="F93"/>
      <c r="G93"/>
      <c r="H93"/>
      <c r="J93"/>
      <c r="K93"/>
      <c r="L93"/>
      <c r="M93"/>
      <c r="N93"/>
      <c r="AA93" s="15" t="s">
        <v>393</v>
      </c>
      <c r="AB93" s="16" t="s">
        <v>894</v>
      </c>
    </row>
    <row r="94" spans="1:28" x14ac:dyDescent="0.2">
      <c r="A94" s="11" t="s">
        <v>137</v>
      </c>
      <c r="B94" s="12" t="s">
        <v>527</v>
      </c>
      <c r="C94" s="13" t="str">
        <f t="shared" si="1"/>
        <v>Domaine de Montille, Pommard, Les Cras - In Bond</v>
      </c>
      <c r="D94" s="14">
        <v>320</v>
      </c>
      <c r="E94" s="14">
        <v>420</v>
      </c>
      <c r="F94"/>
      <c r="G94"/>
      <c r="H94"/>
      <c r="J94"/>
      <c r="K94"/>
      <c r="L94"/>
      <c r="M94"/>
      <c r="N94"/>
      <c r="AA94" s="15" t="s">
        <v>394</v>
      </c>
      <c r="AB94" s="16" t="s">
        <v>895</v>
      </c>
    </row>
    <row r="95" spans="1:28" x14ac:dyDescent="0.2">
      <c r="A95" s="11" t="s">
        <v>138</v>
      </c>
      <c r="B95" s="12" t="s">
        <v>503</v>
      </c>
      <c r="C95" s="13" t="str">
        <f t="shared" si="1"/>
        <v>Louis Jadot (Gagey), Beaune Premier Cru, Aux Cras - In Bond</v>
      </c>
      <c r="D95" s="14">
        <v>180</v>
      </c>
      <c r="E95" s="14">
        <v>240</v>
      </c>
      <c r="F95"/>
      <c r="G95"/>
      <c r="H95"/>
      <c r="J95"/>
      <c r="K95"/>
      <c r="L95"/>
      <c r="M95"/>
      <c r="N95"/>
      <c r="AA95" s="15" t="s">
        <v>306</v>
      </c>
      <c r="AB95" s="16" t="s">
        <v>896</v>
      </c>
    </row>
    <row r="96" spans="1:28" x14ac:dyDescent="0.2">
      <c r="A96" s="11" t="s">
        <v>139</v>
      </c>
      <c r="B96" s="12" t="s">
        <v>503</v>
      </c>
      <c r="C96" s="13" t="str">
        <f t="shared" si="1"/>
        <v>Louis Jadot (Gagey), Beaune Premier Cru, Aux Cras - In Bond</v>
      </c>
      <c r="D96" s="14">
        <v>180</v>
      </c>
      <c r="E96" s="14">
        <v>240</v>
      </c>
      <c r="F96"/>
      <c r="G96"/>
      <c r="H96"/>
      <c r="J96"/>
      <c r="K96"/>
      <c r="L96"/>
      <c r="M96"/>
      <c r="N96"/>
      <c r="AA96" s="15" t="s">
        <v>306</v>
      </c>
      <c r="AB96" s="16" t="s">
        <v>897</v>
      </c>
    </row>
    <row r="97" spans="1:28" x14ac:dyDescent="0.2">
      <c r="A97" s="11" t="s">
        <v>140</v>
      </c>
      <c r="B97" s="12" t="s">
        <v>504</v>
      </c>
      <c r="C97" s="13" t="str">
        <f t="shared" si="1"/>
        <v>Philippe Pacalet, Gevrey-Chambertin - In Bond</v>
      </c>
      <c r="D97" s="14">
        <v>280</v>
      </c>
      <c r="E97" s="14">
        <v>380</v>
      </c>
      <c r="F97"/>
      <c r="G97"/>
      <c r="H97"/>
      <c r="J97"/>
      <c r="K97"/>
      <c r="L97"/>
      <c r="M97"/>
      <c r="N97"/>
      <c r="AA97" s="15" t="s">
        <v>395</v>
      </c>
      <c r="AB97" s="16" t="s">
        <v>898</v>
      </c>
    </row>
    <row r="98" spans="1:28" x14ac:dyDescent="0.2">
      <c r="A98" s="11" t="s">
        <v>141</v>
      </c>
      <c r="B98" s="12" t="s">
        <v>485</v>
      </c>
      <c r="C98" s="13" t="str">
        <f t="shared" si="1"/>
        <v>Jane Eyre, Cote de Nuits-Villages - In Bond</v>
      </c>
      <c r="D98" s="14">
        <v>120</v>
      </c>
      <c r="E98" s="14">
        <v>180</v>
      </c>
      <c r="F98"/>
      <c r="G98"/>
      <c r="H98"/>
      <c r="J98"/>
      <c r="K98"/>
      <c r="L98"/>
      <c r="M98"/>
      <c r="N98"/>
      <c r="AA98" s="15" t="s">
        <v>396</v>
      </c>
      <c r="AB98" s="16" t="s">
        <v>899</v>
      </c>
    </row>
    <row r="99" spans="1:28" x14ac:dyDescent="0.2">
      <c r="A99" s="11" t="s">
        <v>142</v>
      </c>
      <c r="B99" s="12" t="s">
        <v>505</v>
      </c>
      <c r="C99" s="13" t="str">
        <f t="shared" si="1"/>
        <v>Jane Eyre, Gevrey-Chambertin - In Bond</v>
      </c>
      <c r="D99" s="14">
        <v>180</v>
      </c>
      <c r="E99" s="14">
        <v>240</v>
      </c>
      <c r="F99"/>
      <c r="G99"/>
      <c r="H99"/>
      <c r="J99"/>
      <c r="K99"/>
      <c r="L99"/>
      <c r="M99"/>
      <c r="N99"/>
      <c r="AA99" s="15" t="s">
        <v>397</v>
      </c>
      <c r="AB99" s="16" t="s">
        <v>900</v>
      </c>
    </row>
    <row r="100" spans="1:28" x14ac:dyDescent="0.2">
      <c r="A100" s="11" t="s">
        <v>143</v>
      </c>
      <c r="B100" s="12" t="s">
        <v>505</v>
      </c>
      <c r="C100" s="13" t="str">
        <f t="shared" si="1"/>
        <v>Remi Jeanniard, Chambolle-Musigny, Vieilles Vignes</v>
      </c>
      <c r="D100" s="14">
        <v>120</v>
      </c>
      <c r="E100" s="14">
        <v>180</v>
      </c>
      <c r="F100"/>
      <c r="G100"/>
      <c r="H100"/>
      <c r="J100"/>
      <c r="K100"/>
      <c r="L100"/>
      <c r="M100"/>
      <c r="N100"/>
      <c r="AA100" s="15" t="s">
        <v>398</v>
      </c>
      <c r="AB100" s="16" t="s">
        <v>901</v>
      </c>
    </row>
    <row r="101" spans="1:28" x14ac:dyDescent="0.2">
      <c r="A101" s="11" t="s">
        <v>144</v>
      </c>
      <c r="B101" s="12" t="s">
        <v>506</v>
      </c>
      <c r="C101" s="13" t="str">
        <f t="shared" si="1"/>
        <v>Maison Roche de Bellene, Chambertin-Clos de Beze Grand Cru - In Bond</v>
      </c>
      <c r="D101" s="14">
        <v>650</v>
      </c>
      <c r="E101" s="14">
        <v>850</v>
      </c>
      <c r="F101"/>
      <c r="G101"/>
      <c r="H101"/>
      <c r="J101"/>
      <c r="K101"/>
      <c r="L101"/>
      <c r="M101"/>
      <c r="N101"/>
      <c r="AA101" s="15" t="s">
        <v>399</v>
      </c>
      <c r="AB101" s="16" t="s">
        <v>902</v>
      </c>
    </row>
    <row r="102" spans="1:28" x14ac:dyDescent="0.2">
      <c r="A102" s="11" t="s">
        <v>145</v>
      </c>
      <c r="B102" s="12" t="s">
        <v>506</v>
      </c>
      <c r="C102" s="13" t="str">
        <f t="shared" si="1"/>
        <v>Maison Roche de Bellene, Clos de la Roche Grand Cru - In Bond</v>
      </c>
      <c r="D102" s="14">
        <v>400</v>
      </c>
      <c r="E102" s="14">
        <v>500</v>
      </c>
      <c r="F102"/>
      <c r="G102"/>
      <c r="H102"/>
      <c r="J102"/>
      <c r="K102"/>
      <c r="L102"/>
      <c r="M102"/>
      <c r="N102"/>
      <c r="AA102" s="15" t="s">
        <v>400</v>
      </c>
      <c r="AB102" s="16" t="s">
        <v>903</v>
      </c>
    </row>
    <row r="103" spans="1:28" x14ac:dyDescent="0.2">
      <c r="A103" s="11" t="s">
        <v>146</v>
      </c>
      <c r="B103" s="12" t="s">
        <v>506</v>
      </c>
      <c r="C103" s="13" t="str">
        <f t="shared" si="1"/>
        <v>Alain Hudelot-Noellat, Clos de Vougeot Grand Cru - In Bond</v>
      </c>
      <c r="D103" s="14">
        <v>460</v>
      </c>
      <c r="E103" s="14">
        <v>650</v>
      </c>
      <c r="F103"/>
      <c r="G103"/>
      <c r="H103"/>
      <c r="J103"/>
      <c r="K103"/>
      <c r="L103"/>
      <c r="M103"/>
      <c r="N103"/>
      <c r="AA103" s="15" t="s">
        <v>287</v>
      </c>
      <c r="AB103" s="16" t="s">
        <v>904</v>
      </c>
    </row>
    <row r="104" spans="1:28" x14ac:dyDescent="0.2">
      <c r="A104" s="11" t="s">
        <v>147</v>
      </c>
      <c r="B104" s="12" t="s">
        <v>506</v>
      </c>
      <c r="C104" s="13" t="str">
        <f t="shared" si="1"/>
        <v>Alain Hudelot-Noellat, Clos de Vougeot Grand Cru - In Bond</v>
      </c>
      <c r="D104" s="14">
        <v>460</v>
      </c>
      <c r="E104" s="14">
        <v>650</v>
      </c>
      <c r="F104"/>
      <c r="G104"/>
      <c r="H104"/>
      <c r="J104"/>
      <c r="K104"/>
      <c r="L104"/>
      <c r="M104"/>
      <c r="N104"/>
      <c r="AA104" s="15" t="s">
        <v>287</v>
      </c>
      <c r="AB104" s="16" t="s">
        <v>905</v>
      </c>
    </row>
    <row r="105" spans="1:28" x14ac:dyDescent="0.2">
      <c r="A105" s="11" t="s">
        <v>148</v>
      </c>
      <c r="B105" s="12" t="s">
        <v>506</v>
      </c>
      <c r="C105" s="13" t="str">
        <f t="shared" si="1"/>
        <v>Domaine Fourrier, Gevrey-Chambertin Premier Cru, Cherbaudes - In Bond</v>
      </c>
      <c r="D105" s="14">
        <v>360</v>
      </c>
      <c r="E105" s="14">
        <v>460</v>
      </c>
      <c r="F105"/>
      <c r="G105"/>
      <c r="H105"/>
      <c r="J105"/>
      <c r="K105"/>
      <c r="L105"/>
      <c r="M105"/>
      <c r="N105"/>
      <c r="AA105" s="15" t="s">
        <v>307</v>
      </c>
      <c r="AB105" s="16" t="s">
        <v>906</v>
      </c>
    </row>
    <row r="106" spans="1:28" x14ac:dyDescent="0.2">
      <c r="A106" s="11" t="s">
        <v>149</v>
      </c>
      <c r="B106" s="12" t="s">
        <v>506</v>
      </c>
      <c r="C106" s="13" t="str">
        <f t="shared" si="1"/>
        <v>Hubert Lignier, Gevrey-Chambertin, Les Seuvrees - In Bond</v>
      </c>
      <c r="D106" s="14">
        <v>200</v>
      </c>
      <c r="E106" s="14">
        <v>260</v>
      </c>
      <c r="F106"/>
      <c r="G106"/>
      <c r="H106"/>
      <c r="J106"/>
      <c r="K106"/>
      <c r="L106"/>
      <c r="M106"/>
      <c r="N106"/>
      <c r="AA106" s="15" t="s">
        <v>308</v>
      </c>
      <c r="AB106" s="16" t="s">
        <v>907</v>
      </c>
    </row>
    <row r="107" spans="1:28" x14ac:dyDescent="0.2">
      <c r="A107" s="11" t="s">
        <v>150</v>
      </c>
      <c r="B107" s="12" t="s">
        <v>528</v>
      </c>
      <c r="C107" s="13" t="str">
        <f t="shared" si="1"/>
        <v>Alain Hudelot-Noellat, Clos de Vougeot Grand Cru - In Bond</v>
      </c>
      <c r="D107" s="14">
        <v>380</v>
      </c>
      <c r="E107" s="14">
        <v>480</v>
      </c>
      <c r="F107"/>
      <c r="G107"/>
      <c r="H107"/>
      <c r="J107"/>
      <c r="K107"/>
      <c r="L107"/>
      <c r="M107"/>
      <c r="N107"/>
      <c r="AA107" s="15" t="s">
        <v>287</v>
      </c>
      <c r="AB107" s="16" t="s">
        <v>908</v>
      </c>
    </row>
    <row r="108" spans="1:28" x14ac:dyDescent="0.2">
      <c r="A108" s="11" t="s">
        <v>151</v>
      </c>
      <c r="B108" s="12" t="s">
        <v>528</v>
      </c>
      <c r="C108" s="13" t="str">
        <f t="shared" si="1"/>
        <v>Meo Camuzet Frere et Soeurs, Chambolle-Musigny - In Bond</v>
      </c>
      <c r="D108" s="14">
        <v>300</v>
      </c>
      <c r="E108" s="14">
        <v>400</v>
      </c>
      <c r="F108"/>
      <c r="G108"/>
      <c r="H108"/>
      <c r="J108"/>
      <c r="K108"/>
      <c r="L108"/>
      <c r="M108"/>
      <c r="N108"/>
      <c r="AA108" s="15" t="s">
        <v>309</v>
      </c>
      <c r="AB108" s="16" t="s">
        <v>909</v>
      </c>
    </row>
    <row r="109" spans="1:28" x14ac:dyDescent="0.2">
      <c r="A109" s="11" t="s">
        <v>152</v>
      </c>
      <c r="B109" s="12" t="s">
        <v>529</v>
      </c>
      <c r="C109" s="13" t="str">
        <f t="shared" si="1"/>
        <v>Domaine Dujac, Vosne-Romanee Premier Cru, Les Beaux Monts</v>
      </c>
      <c r="D109" s="14">
        <v>300</v>
      </c>
      <c r="E109" s="14">
        <v>400</v>
      </c>
      <c r="F109"/>
      <c r="G109"/>
      <c r="H109"/>
      <c r="J109"/>
      <c r="K109"/>
      <c r="L109"/>
      <c r="M109"/>
      <c r="N109"/>
      <c r="AA109" s="15" t="s">
        <v>391</v>
      </c>
      <c r="AB109" s="16" t="s">
        <v>910</v>
      </c>
    </row>
    <row r="110" spans="1:28" x14ac:dyDescent="0.2">
      <c r="A110" s="11" t="s">
        <v>153</v>
      </c>
      <c r="B110" s="12" t="s">
        <v>530</v>
      </c>
      <c r="C110" s="13" t="str">
        <f t="shared" si="1"/>
        <v>Mixed Lot of Red and White Burgundy</v>
      </c>
      <c r="D110" s="14">
        <v>200</v>
      </c>
      <c r="E110" s="14">
        <v>400</v>
      </c>
      <c r="F110"/>
      <c r="G110"/>
      <c r="H110"/>
      <c r="J110"/>
      <c r="K110"/>
      <c r="L110"/>
      <c r="M110"/>
      <c r="N110"/>
      <c r="AA110" s="15" t="s">
        <v>401</v>
      </c>
      <c r="AB110" s="16" t="s">
        <v>911</v>
      </c>
    </row>
    <row r="111" spans="1:28" x14ac:dyDescent="0.2">
      <c r="A111" s="11" t="s">
        <v>154</v>
      </c>
      <c r="B111" s="12" t="s">
        <v>531</v>
      </c>
      <c r="C111" s="13" t="str">
        <f t="shared" si="1"/>
        <v>Mixed Lot of Domaine Dujac, Morey-Saint-Denis and Premier Cru</v>
      </c>
      <c r="D111" s="14">
        <v>300</v>
      </c>
      <c r="E111" s="14">
        <v>400</v>
      </c>
      <c r="F111"/>
      <c r="G111"/>
      <c r="H111"/>
      <c r="J111"/>
      <c r="K111"/>
      <c r="L111"/>
      <c r="M111"/>
      <c r="N111"/>
      <c r="AA111" s="15" t="s">
        <v>402</v>
      </c>
      <c r="AB111" s="16" t="s">
        <v>912</v>
      </c>
    </row>
    <row r="112" spans="1:28" x14ac:dyDescent="0.2">
      <c r="A112" s="11" t="s">
        <v>155</v>
      </c>
      <c r="B112" s="12" t="s">
        <v>499</v>
      </c>
      <c r="C112" s="13" t="str">
        <f t="shared" si="1"/>
        <v>Domaine Dujac, Morey-Saint-Denis Premier Cru, Monts Luisants Blanc</v>
      </c>
      <c r="D112" s="14">
        <v>100</v>
      </c>
      <c r="E112" s="14">
        <v>160</v>
      </c>
      <c r="F112"/>
      <c r="G112"/>
      <c r="H112"/>
      <c r="J112"/>
      <c r="K112"/>
      <c r="L112"/>
      <c r="M112"/>
      <c r="N112"/>
      <c r="AA112" s="15" t="s">
        <v>403</v>
      </c>
      <c r="AB112" s="16" t="s">
        <v>913</v>
      </c>
    </row>
    <row r="113" spans="1:28" x14ac:dyDescent="0.2">
      <c r="A113" s="11" t="s">
        <v>156</v>
      </c>
      <c r="B113" s="12" t="s">
        <v>500</v>
      </c>
      <c r="C113" s="13" t="str">
        <f t="shared" si="1"/>
        <v>Domaine Leflaive, Bourgogne, Blanc (Magnum)</v>
      </c>
      <c r="D113" s="14">
        <v>100</v>
      </c>
      <c r="E113" s="14">
        <v>150</v>
      </c>
      <c r="F113"/>
      <c r="G113"/>
      <c r="H113"/>
      <c r="J113"/>
      <c r="K113"/>
      <c r="L113"/>
      <c r="M113"/>
      <c r="N113"/>
      <c r="AA113" s="15" t="s">
        <v>404</v>
      </c>
      <c r="AB113" s="16" t="s">
        <v>914</v>
      </c>
    </row>
    <row r="114" spans="1:28" x14ac:dyDescent="0.2">
      <c r="A114" s="11" t="s">
        <v>157</v>
      </c>
      <c r="B114" s="12" t="s">
        <v>527</v>
      </c>
      <c r="C114" s="13" t="str">
        <f t="shared" si="1"/>
        <v>Maison de Montille, Chablis Grand Cru, Preuses - In Bond</v>
      </c>
      <c r="D114" s="14">
        <v>220</v>
      </c>
      <c r="E114" s="14">
        <v>320</v>
      </c>
      <c r="F114"/>
      <c r="G114"/>
      <c r="H114"/>
      <c r="J114"/>
      <c r="K114"/>
      <c r="L114"/>
      <c r="M114"/>
      <c r="N114"/>
      <c r="AA114" s="15" t="s">
        <v>405</v>
      </c>
      <c r="AB114" s="16" t="s">
        <v>915</v>
      </c>
    </row>
    <row r="115" spans="1:28" x14ac:dyDescent="0.2">
      <c r="A115" s="11" t="s">
        <v>158</v>
      </c>
      <c r="B115" s="12" t="s">
        <v>527</v>
      </c>
      <c r="C115" s="13" t="str">
        <f t="shared" si="1"/>
        <v>Domaine de Montille, Corton-Charlemagne Grand Cru - In Bond</v>
      </c>
      <c r="D115" s="14">
        <v>400</v>
      </c>
      <c r="E115" s="14">
        <v>600</v>
      </c>
      <c r="F115"/>
      <c r="G115"/>
      <c r="H115"/>
      <c r="J115"/>
      <c r="K115"/>
      <c r="L115"/>
      <c r="M115"/>
      <c r="N115"/>
      <c r="AA115" s="15" t="s">
        <v>406</v>
      </c>
      <c r="AB115" s="16" t="s">
        <v>916</v>
      </c>
    </row>
    <row r="116" spans="1:28" x14ac:dyDescent="0.2">
      <c r="A116" s="11" t="s">
        <v>159</v>
      </c>
      <c r="B116" s="12" t="s">
        <v>527</v>
      </c>
      <c r="C116" s="13" t="str">
        <f t="shared" si="1"/>
        <v>Ballot Millot, Meursault Premier Cru, Perrieres - In Bond</v>
      </c>
      <c r="D116" s="14">
        <v>200</v>
      </c>
      <c r="E116" s="14">
        <v>300</v>
      </c>
      <c r="F116"/>
      <c r="G116"/>
      <c r="H116"/>
      <c r="J116"/>
      <c r="K116"/>
      <c r="L116"/>
      <c r="M116"/>
      <c r="N116"/>
      <c r="AA116" s="15" t="s">
        <v>407</v>
      </c>
      <c r="AB116" s="16" t="s">
        <v>917</v>
      </c>
    </row>
    <row r="117" spans="1:28" x14ac:dyDescent="0.2">
      <c r="A117" s="11" t="s">
        <v>160</v>
      </c>
      <c r="B117" s="12" t="s">
        <v>527</v>
      </c>
      <c r="C117" s="13" t="str">
        <f t="shared" si="1"/>
        <v>Chateau de Puligny-Montrachet, Puligny-Montrachet Premier Cru, Les Folatieres - In Bond</v>
      </c>
      <c r="D117" s="14">
        <v>200</v>
      </c>
      <c r="E117" s="14">
        <v>300</v>
      </c>
      <c r="F117"/>
      <c r="G117"/>
      <c r="H117"/>
      <c r="J117"/>
      <c r="K117"/>
      <c r="L117"/>
      <c r="M117"/>
      <c r="N117"/>
      <c r="AA117" s="15" t="s">
        <v>408</v>
      </c>
      <c r="AB117" s="16" t="s">
        <v>918</v>
      </c>
    </row>
    <row r="118" spans="1:28" x14ac:dyDescent="0.2">
      <c r="A118" s="11" t="s">
        <v>161</v>
      </c>
      <c r="B118" s="12" t="s">
        <v>527</v>
      </c>
      <c r="C118" s="13" t="str">
        <f t="shared" si="1"/>
        <v>Philippe Colin, Chassagne-Montrachet Premier Cru, Les Chenevottes - In Bond</v>
      </c>
      <c r="D118" s="14">
        <v>180</v>
      </c>
      <c r="E118" s="14">
        <v>240</v>
      </c>
      <c r="F118"/>
      <c r="G118"/>
      <c r="H118"/>
      <c r="J118"/>
      <c r="K118"/>
      <c r="L118"/>
      <c r="M118"/>
      <c r="N118"/>
      <c r="AA118" s="15" t="s">
        <v>409</v>
      </c>
      <c r="AB118" s="16" t="s">
        <v>919</v>
      </c>
    </row>
    <row r="119" spans="1:28" x14ac:dyDescent="0.2">
      <c r="A119" s="11" t="s">
        <v>162</v>
      </c>
      <c r="B119" s="12" t="s">
        <v>503</v>
      </c>
      <c r="C119" s="13" t="str">
        <f t="shared" si="1"/>
        <v>Domaine Jean Defaix, Chablis Premier Cru, Vaillons</v>
      </c>
      <c r="D119" s="14">
        <v>150</v>
      </c>
      <c r="E119" s="14">
        <v>200</v>
      </c>
      <c r="F119"/>
      <c r="G119"/>
      <c r="H119"/>
      <c r="J119"/>
      <c r="K119"/>
      <c r="L119"/>
      <c r="M119"/>
      <c r="N119"/>
      <c r="AA119" s="15" t="s">
        <v>410</v>
      </c>
      <c r="AB119" s="16" t="s">
        <v>920</v>
      </c>
    </row>
    <row r="120" spans="1:28" x14ac:dyDescent="0.2">
      <c r="A120" s="11" t="s">
        <v>163</v>
      </c>
      <c r="B120" s="12" t="s">
        <v>485</v>
      </c>
      <c r="C120" s="13" t="str">
        <f t="shared" si="1"/>
        <v>Domaine Albert Bichot (Long-Depaquit), Chablis Grand Cru, Vaudesir - In Bond</v>
      </c>
      <c r="D120" s="14">
        <v>150</v>
      </c>
      <c r="E120" s="14">
        <v>220</v>
      </c>
      <c r="AA120" s="16" t="s">
        <v>411</v>
      </c>
      <c r="AB120" s="16" t="s">
        <v>921</v>
      </c>
    </row>
    <row r="121" spans="1:28" x14ac:dyDescent="0.2">
      <c r="A121" s="11" t="s">
        <v>164</v>
      </c>
      <c r="B121" s="12" t="s">
        <v>485</v>
      </c>
      <c r="C121" s="13" t="str">
        <f t="shared" si="1"/>
        <v>Maison Louis Jadot, Chassagne-Montrachet Premier Cru, La Romanee - In Bond</v>
      </c>
      <c r="D121" s="14">
        <v>340</v>
      </c>
      <c r="E121" s="14">
        <v>440</v>
      </c>
      <c r="AA121" s="16" t="s">
        <v>412</v>
      </c>
      <c r="AB121" s="16" t="s">
        <v>922</v>
      </c>
    </row>
    <row r="122" spans="1:28" x14ac:dyDescent="0.2">
      <c r="A122" s="11" t="s">
        <v>165</v>
      </c>
      <c r="B122" s="12" t="s">
        <v>485</v>
      </c>
      <c r="C122" s="13" t="str">
        <f t="shared" si="1"/>
        <v>Ballot Millot, Meursault, Les Narvaux - In Bond</v>
      </c>
      <c r="D122" s="14">
        <v>180</v>
      </c>
      <c r="E122" s="14">
        <v>240</v>
      </c>
      <c r="AA122" s="16" t="s">
        <v>413</v>
      </c>
      <c r="AB122" s="16" t="s">
        <v>923</v>
      </c>
    </row>
    <row r="123" spans="1:28" x14ac:dyDescent="0.2">
      <c r="A123" s="11" t="s">
        <v>166</v>
      </c>
      <c r="B123" s="12" t="s">
        <v>485</v>
      </c>
      <c r="C123" s="13" t="str">
        <f t="shared" si="1"/>
        <v>Olivier Leflaive, Meursault, Blanc</v>
      </c>
      <c r="D123" s="14">
        <v>200</v>
      </c>
      <c r="E123" s="14">
        <v>300</v>
      </c>
      <c r="AA123" s="16" t="s">
        <v>414</v>
      </c>
      <c r="AB123" s="16" t="s">
        <v>924</v>
      </c>
    </row>
    <row r="124" spans="1:28" x14ac:dyDescent="0.2">
      <c r="A124" s="11" t="s">
        <v>167</v>
      </c>
      <c r="B124" s="12" t="s">
        <v>485</v>
      </c>
      <c r="C124" s="13" t="str">
        <f t="shared" si="1"/>
        <v>Patrick Javillier, Bourgogne, Cote d'Or Cuvee des Forgets</v>
      </c>
      <c r="D124" s="14">
        <v>120</v>
      </c>
      <c r="E124" s="14">
        <v>180</v>
      </c>
      <c r="AA124" s="16" t="s">
        <v>415</v>
      </c>
      <c r="AB124" s="16" t="s">
        <v>925</v>
      </c>
    </row>
    <row r="125" spans="1:28" x14ac:dyDescent="0.2">
      <c r="A125" s="11" t="s">
        <v>168</v>
      </c>
      <c r="B125" s="12" t="s">
        <v>505</v>
      </c>
      <c r="C125" s="13" t="str">
        <f t="shared" si="1"/>
        <v>Domaine Albert Bichot (Long-Depaquit), Chablis Grand Cru, Vaudesir - In Bond</v>
      </c>
      <c r="D125" s="14">
        <v>150</v>
      </c>
      <c r="E125" s="14">
        <v>220</v>
      </c>
      <c r="AA125" s="16" t="s">
        <v>411</v>
      </c>
      <c r="AB125" s="16" t="s">
        <v>926</v>
      </c>
    </row>
    <row r="126" spans="1:28" x14ac:dyDescent="0.2">
      <c r="A126" s="11" t="s">
        <v>169</v>
      </c>
      <c r="B126" s="12" t="s">
        <v>505</v>
      </c>
      <c r="C126" s="13" t="str">
        <f t="shared" si="1"/>
        <v>Olivier Leflaive, Saint-Aubin Premier Cru, Dents de Chien</v>
      </c>
      <c r="D126" s="14">
        <v>280</v>
      </c>
      <c r="E126" s="14">
        <v>380</v>
      </c>
      <c r="AA126" s="16" t="s">
        <v>416</v>
      </c>
      <c r="AB126" s="16" t="s">
        <v>927</v>
      </c>
    </row>
    <row r="127" spans="1:28" x14ac:dyDescent="0.2">
      <c r="A127" s="11" t="s">
        <v>170</v>
      </c>
      <c r="B127" s="12" t="s">
        <v>505</v>
      </c>
      <c r="C127" s="13" t="str">
        <f t="shared" si="1"/>
        <v>Philippe Colin, Chassagne-Montrachet Premier Cru, Les Chaumees Clos Saint-Abdon - In Bond</v>
      </c>
      <c r="D127" s="14">
        <v>200</v>
      </c>
      <c r="E127" s="14">
        <v>300</v>
      </c>
      <c r="AA127" s="16" t="s">
        <v>417</v>
      </c>
      <c r="AB127" s="16" t="s">
        <v>928</v>
      </c>
    </row>
    <row r="128" spans="1:28" x14ac:dyDescent="0.2">
      <c r="A128" s="11" t="s">
        <v>171</v>
      </c>
      <c r="B128" s="12" t="s">
        <v>505</v>
      </c>
      <c r="C128" s="13" t="str">
        <f t="shared" si="1"/>
        <v>Pierre Boisson, Meursault, Les Grands Charrons - In Bond</v>
      </c>
      <c r="D128" s="14">
        <v>560</v>
      </c>
      <c r="E128" s="14">
        <v>650</v>
      </c>
      <c r="AA128" s="16" t="s">
        <v>310</v>
      </c>
      <c r="AB128" s="16" t="s">
        <v>929</v>
      </c>
    </row>
    <row r="129" spans="1:28" x14ac:dyDescent="0.2">
      <c r="A129" s="11" t="s">
        <v>172</v>
      </c>
      <c r="B129" s="12" t="s">
        <v>505</v>
      </c>
      <c r="C129" s="13" t="str">
        <f t="shared" si="1"/>
        <v>Francois Carillon, Puligny-Montrachet</v>
      </c>
      <c r="D129" s="14">
        <v>300</v>
      </c>
      <c r="E129" s="14">
        <v>500</v>
      </c>
      <c r="AA129" s="16" t="s">
        <v>418</v>
      </c>
      <c r="AB129" s="16" t="s">
        <v>930</v>
      </c>
    </row>
    <row r="130" spans="1:28" x14ac:dyDescent="0.2">
      <c r="A130" s="11" t="s">
        <v>173</v>
      </c>
      <c r="B130" s="12" t="s">
        <v>506</v>
      </c>
      <c r="C130" s="13" t="str">
        <f t="shared" si="1"/>
        <v>Corney &amp; Barrow (Francois Carillon), Bourgogne, Cote d'Or Chardonnay</v>
      </c>
      <c r="D130" s="14">
        <v>200</v>
      </c>
      <c r="E130" s="14">
        <v>300</v>
      </c>
      <c r="AA130" s="16" t="s">
        <v>419</v>
      </c>
      <c r="AB130" s="16" t="s">
        <v>931</v>
      </c>
    </row>
    <row r="131" spans="1:28" x14ac:dyDescent="0.2">
      <c r="A131" s="11" t="s">
        <v>174</v>
      </c>
      <c r="B131" s="12" t="s">
        <v>528</v>
      </c>
      <c r="C131" s="13" t="str">
        <f t="shared" si="1"/>
        <v>Olivier Leflaive, Bourgogne, Setilles Blanc</v>
      </c>
      <c r="D131" s="14">
        <v>150</v>
      </c>
      <c r="E131" s="14">
        <v>200</v>
      </c>
      <c r="AA131" s="16" t="s">
        <v>420</v>
      </c>
      <c r="AB131" s="16" t="s">
        <v>932</v>
      </c>
    </row>
    <row r="132" spans="1:28" x14ac:dyDescent="0.2">
      <c r="A132" s="11" t="s">
        <v>175</v>
      </c>
      <c r="B132" s="12" t="s">
        <v>532</v>
      </c>
      <c r="C132" s="13" t="str">
        <f t="shared" ref="C132:C195" si="2">HYPERLINK(AB132,AA132)</f>
        <v>Mixed Lot from Francois Carillon</v>
      </c>
      <c r="D132" s="14">
        <v>150</v>
      </c>
      <c r="E132" s="14">
        <v>250</v>
      </c>
      <c r="AA132" s="16" t="s">
        <v>421</v>
      </c>
      <c r="AB132" s="16" t="s">
        <v>933</v>
      </c>
    </row>
    <row r="133" spans="1:28" x14ac:dyDescent="0.2">
      <c r="A133" s="11" t="s">
        <v>176</v>
      </c>
      <c r="B133" s="12" t="s">
        <v>528</v>
      </c>
      <c r="C133" s="13" t="str">
        <f t="shared" si="2"/>
        <v>Domaine Les Poete, Touraine, Le S des Poete (Magnum) - In Bond</v>
      </c>
      <c r="D133" s="14">
        <v>60</v>
      </c>
      <c r="E133" s="14">
        <v>80</v>
      </c>
      <c r="AA133" s="16" t="s">
        <v>311</v>
      </c>
      <c r="AB133" s="16" t="s">
        <v>934</v>
      </c>
    </row>
    <row r="134" spans="1:28" x14ac:dyDescent="0.2">
      <c r="A134" s="11" t="s">
        <v>177</v>
      </c>
      <c r="B134" s="12" t="s">
        <v>533</v>
      </c>
      <c r="C134" s="13" t="str">
        <f t="shared" si="2"/>
        <v>Domaine de la Chapelle, Hermitage, La Chapelle Rouge (Magnum)</v>
      </c>
      <c r="D134" s="14">
        <v>100</v>
      </c>
      <c r="E134" s="14">
        <v>140</v>
      </c>
      <c r="AA134" s="16" t="s">
        <v>422</v>
      </c>
      <c r="AB134" s="16" t="s">
        <v>935</v>
      </c>
    </row>
    <row r="135" spans="1:28" x14ac:dyDescent="0.2">
      <c r="A135" s="11" t="s">
        <v>178</v>
      </c>
      <c r="B135" s="12" t="s">
        <v>501</v>
      </c>
      <c r="C135" s="13" t="str">
        <f t="shared" si="2"/>
        <v>Guy Farge, Saint-Joseph, Passion de terrasses</v>
      </c>
      <c r="D135" s="14">
        <v>100</v>
      </c>
      <c r="E135" s="14">
        <v>180</v>
      </c>
      <c r="AA135" s="16" t="s">
        <v>423</v>
      </c>
      <c r="AB135" s="16" t="s">
        <v>936</v>
      </c>
    </row>
    <row r="136" spans="1:28" x14ac:dyDescent="0.2">
      <c r="A136" s="11" t="s">
        <v>179</v>
      </c>
      <c r="B136" s="12" t="s">
        <v>502</v>
      </c>
      <c r="C136" s="13" t="str">
        <f t="shared" si="2"/>
        <v>Bosquet des Papes, Chateauneuf-du-Pape, Chante le Merle Vieilles Vignes - In Bond</v>
      </c>
      <c r="D136" s="14">
        <v>240</v>
      </c>
      <c r="E136" s="14">
        <v>320</v>
      </c>
      <c r="AA136" s="16" t="s">
        <v>424</v>
      </c>
      <c r="AB136" s="16" t="s">
        <v>937</v>
      </c>
    </row>
    <row r="137" spans="1:28" x14ac:dyDescent="0.2">
      <c r="A137" s="11" t="s">
        <v>180</v>
      </c>
      <c r="B137" s="12" t="s">
        <v>502</v>
      </c>
      <c r="C137" s="13" t="str">
        <f t="shared" si="2"/>
        <v>Bosquet des Papes, Chateauneuf-du-Pape, Chante le Merle Vieilles Vignes - In Bond</v>
      </c>
      <c r="D137" s="14">
        <v>240</v>
      </c>
      <c r="E137" s="14">
        <v>320</v>
      </c>
      <c r="AA137" s="16" t="s">
        <v>424</v>
      </c>
      <c r="AB137" s="16" t="s">
        <v>938</v>
      </c>
    </row>
    <row r="138" spans="1:28" x14ac:dyDescent="0.2">
      <c r="A138" s="11" t="s">
        <v>181</v>
      </c>
      <c r="B138" s="12" t="s">
        <v>506</v>
      </c>
      <c r="C138" s="13" t="str">
        <f t="shared" si="2"/>
        <v>Coudoulet de Beaucastel Rouge, Cotes du Rhone</v>
      </c>
      <c r="D138" s="14">
        <v>140</v>
      </c>
      <c r="E138" s="14">
        <v>180</v>
      </c>
      <c r="AA138" s="16" t="s">
        <v>425</v>
      </c>
      <c r="AB138" s="16" t="s">
        <v>939</v>
      </c>
    </row>
    <row r="139" spans="1:28" x14ac:dyDescent="0.2">
      <c r="A139" s="11" t="s">
        <v>182</v>
      </c>
      <c r="B139" s="12" t="s">
        <v>534</v>
      </c>
      <c r="C139" s="13" t="str">
        <f t="shared" si="2"/>
        <v>Xavier Gerard, Cote Rotie</v>
      </c>
      <c r="D139" s="14">
        <v>200</v>
      </c>
      <c r="E139" s="14">
        <v>300</v>
      </c>
      <c r="AA139" s="16" t="s">
        <v>426</v>
      </c>
      <c r="AB139" s="16" t="s">
        <v>940</v>
      </c>
    </row>
    <row r="140" spans="1:28" x14ac:dyDescent="0.2">
      <c r="A140" s="11" t="s">
        <v>183</v>
      </c>
      <c r="B140" s="12" t="s">
        <v>535</v>
      </c>
      <c r="C140" s="13" t="str">
        <f t="shared" si="2"/>
        <v>Mixed Lot of Domaine Danjou-Banessy (Mixed Formats)</v>
      </c>
      <c r="D140" s="14">
        <v>100</v>
      </c>
      <c r="E140" s="14">
        <v>150</v>
      </c>
      <c r="AA140" s="16" t="s">
        <v>427</v>
      </c>
      <c r="AB140" s="16" t="s">
        <v>941</v>
      </c>
    </row>
    <row r="141" spans="1:28" x14ac:dyDescent="0.2">
      <c r="A141" s="11" t="s">
        <v>184</v>
      </c>
      <c r="B141" s="12" t="s">
        <v>537</v>
      </c>
      <c r="C141" s="13" t="str">
        <f t="shared" si="2"/>
        <v>Xavier Gerard, Cote Rotie, Mollard and Landonne (Mixed Formats)</v>
      </c>
      <c r="D141" s="14">
        <v>180</v>
      </c>
      <c r="E141" s="14">
        <v>260</v>
      </c>
      <c r="AA141" s="16" t="s">
        <v>428</v>
      </c>
      <c r="AB141" s="16" t="s">
        <v>942</v>
      </c>
    </row>
    <row r="142" spans="1:28" x14ac:dyDescent="0.2">
      <c r="A142" s="11" t="s">
        <v>185</v>
      </c>
      <c r="B142" s="12" t="s">
        <v>504</v>
      </c>
      <c r="C142" s="13" t="str">
        <f t="shared" si="2"/>
        <v>Gayda, Figure Libre Freestyle Rouge, Pays d'Oc (Magnums)</v>
      </c>
      <c r="D142" s="14">
        <v>200</v>
      </c>
      <c r="E142" s="14">
        <v>300</v>
      </c>
      <c r="AA142" s="16" t="s">
        <v>429</v>
      </c>
      <c r="AB142" s="16" t="s">
        <v>943</v>
      </c>
    </row>
    <row r="143" spans="1:28" x14ac:dyDescent="0.2">
      <c r="A143" s="11" t="s">
        <v>186</v>
      </c>
      <c r="B143" s="12" t="s">
        <v>485</v>
      </c>
      <c r="C143" s="13" t="str">
        <f t="shared" si="2"/>
        <v>Gayda, Chemin de Moscou, Pays d'Oc (Double Magnum)</v>
      </c>
      <c r="D143" s="14">
        <v>100</v>
      </c>
      <c r="E143" s="14">
        <v>150</v>
      </c>
      <c r="AA143" s="16" t="s">
        <v>430</v>
      </c>
      <c r="AB143" s="16" t="s">
        <v>944</v>
      </c>
    </row>
    <row r="144" spans="1:28" x14ac:dyDescent="0.2">
      <c r="A144" s="11" t="s">
        <v>187</v>
      </c>
      <c r="B144" s="12" t="s">
        <v>539</v>
      </c>
      <c r="C144" s="13" t="str">
        <f t="shared" si="2"/>
        <v>Domaine Odyssee Sanction, IGP Cotes Catalanes</v>
      </c>
      <c r="D144" s="14">
        <v>50</v>
      </c>
      <c r="E144" s="14">
        <v>100</v>
      </c>
      <c r="AA144" s="16" t="s">
        <v>431</v>
      </c>
      <c r="AB144" s="16" t="s">
        <v>945</v>
      </c>
    </row>
    <row r="145" spans="1:28" x14ac:dyDescent="0.2">
      <c r="A145" s="11" t="s">
        <v>188</v>
      </c>
      <c r="B145" s="12" t="s">
        <v>540</v>
      </c>
      <c r="C145" s="13" t="str">
        <f t="shared" si="2"/>
        <v>Gayda, Chemin de Moscou, Pays d'Oc (Magnums)</v>
      </c>
      <c r="D145" s="14">
        <v>140</v>
      </c>
      <c r="E145" s="14">
        <v>220</v>
      </c>
      <c r="AA145" s="16" t="s">
        <v>432</v>
      </c>
      <c r="AB145" s="16" t="s">
        <v>946</v>
      </c>
    </row>
    <row r="146" spans="1:28" x14ac:dyDescent="0.2">
      <c r="A146" s="11" t="s">
        <v>189</v>
      </c>
      <c r="B146" s="12" t="s">
        <v>331</v>
      </c>
      <c r="C146" s="13" t="str">
        <f t="shared" si="2"/>
        <v>Thomas &amp; Chansault Minervois La Liviniere Les Parcelles</v>
      </c>
      <c r="D146" s="14">
        <v>120</v>
      </c>
      <c r="E146" s="14">
        <v>180</v>
      </c>
      <c r="AA146" s="16" t="s">
        <v>433</v>
      </c>
      <c r="AB146" s="16" t="s">
        <v>947</v>
      </c>
    </row>
    <row r="147" spans="1:28" x14ac:dyDescent="0.2">
      <c r="A147" s="11" t="s">
        <v>190</v>
      </c>
      <c r="B147" s="12" t="s">
        <v>523</v>
      </c>
      <c r="C147" s="13" t="str">
        <f t="shared" si="2"/>
        <v>Joh. Jos. Prum, Wehlener Sonnenuhr Riesling Auslese Goldkapsel, Mosel - In Bond</v>
      </c>
      <c r="D147" s="14">
        <v>300</v>
      </c>
      <c r="E147" s="14">
        <v>380</v>
      </c>
      <c r="AA147" s="16" t="s">
        <v>312</v>
      </c>
      <c r="AB147" s="16" t="s">
        <v>948</v>
      </c>
    </row>
    <row r="148" spans="1:28" x14ac:dyDescent="0.2">
      <c r="A148" s="11" t="s">
        <v>191</v>
      </c>
      <c r="B148" s="12" t="s">
        <v>500</v>
      </c>
      <c r="C148" s="13" t="str">
        <f t="shared" si="2"/>
        <v>Dr. Loosen, Erdener Pralat Riesling Auslese Goldkapsel, Mosel (Halves) - In Bond</v>
      </c>
      <c r="D148" s="14">
        <v>220</v>
      </c>
      <c r="E148" s="14">
        <v>300</v>
      </c>
      <c r="AA148" s="16" t="s">
        <v>313</v>
      </c>
      <c r="AB148" s="16" t="s">
        <v>949</v>
      </c>
    </row>
    <row r="149" spans="1:28" x14ac:dyDescent="0.2">
      <c r="A149" s="11" t="s">
        <v>192</v>
      </c>
      <c r="B149" s="12" t="s">
        <v>503</v>
      </c>
      <c r="C149" s="13" t="str">
        <f t="shared" si="2"/>
        <v>Dr. Loosen, Erdener Pralat Riesling Reserve GG Alte Reben, Mosel - In Bond</v>
      </c>
      <c r="D149" s="14">
        <v>200</v>
      </c>
      <c r="E149" s="14">
        <v>260</v>
      </c>
      <c r="AA149" s="16" t="s">
        <v>314</v>
      </c>
      <c r="AB149" s="16" t="s">
        <v>950</v>
      </c>
    </row>
    <row r="150" spans="1:28" x14ac:dyDescent="0.2">
      <c r="A150" s="11" t="s">
        <v>193</v>
      </c>
      <c r="B150" s="12" t="s">
        <v>505</v>
      </c>
      <c r="C150" s="13" t="str">
        <f t="shared" si="2"/>
        <v>Donnhoff, Niederhauser Hermannshole Riesling Auslese Goldkapsel, Nahe - In Bond</v>
      </c>
      <c r="D150" s="14">
        <v>200</v>
      </c>
      <c r="E150" s="14">
        <v>300</v>
      </c>
      <c r="AA150" s="16" t="s">
        <v>315</v>
      </c>
      <c r="AB150" s="16" t="s">
        <v>951</v>
      </c>
    </row>
    <row r="151" spans="1:28" x14ac:dyDescent="0.2">
      <c r="A151" s="11" t="s">
        <v>194</v>
      </c>
      <c r="B151" s="12" t="s">
        <v>505</v>
      </c>
      <c r="C151" s="13" t="str">
        <f t="shared" si="2"/>
        <v>Donnhoff, Niederhauser Hermannshole Riesling Auslese Goldkapsel, Nahe - In Bond</v>
      </c>
      <c r="D151" s="14">
        <v>200</v>
      </c>
      <c r="E151" s="14">
        <v>300</v>
      </c>
      <c r="AA151" s="16" t="s">
        <v>315</v>
      </c>
      <c r="AB151" s="16" t="s">
        <v>952</v>
      </c>
    </row>
    <row r="152" spans="1:28" x14ac:dyDescent="0.2">
      <c r="A152" s="11" t="s">
        <v>195</v>
      </c>
      <c r="B152" s="12" t="s">
        <v>505</v>
      </c>
      <c r="C152" s="13" t="str">
        <f t="shared" si="2"/>
        <v>Donnhoff, Hermannshohle Riesling GG, Nahe - In Bond</v>
      </c>
      <c r="D152" s="14">
        <v>200</v>
      </c>
      <c r="E152" s="14">
        <v>300</v>
      </c>
      <c r="AA152" s="16" t="s">
        <v>316</v>
      </c>
      <c r="AB152" s="16" t="s">
        <v>953</v>
      </c>
    </row>
    <row r="153" spans="1:28" x14ac:dyDescent="0.2">
      <c r="A153" s="11" t="s">
        <v>196</v>
      </c>
      <c r="B153" s="12" t="s">
        <v>505</v>
      </c>
      <c r="C153" s="13" t="str">
        <f t="shared" si="2"/>
        <v>Donnhoff, Hermannshohle Riesling GG, Nahe - In Bond</v>
      </c>
      <c r="D153" s="14">
        <v>200</v>
      </c>
      <c r="E153" s="14">
        <v>300</v>
      </c>
      <c r="AA153" s="16" t="s">
        <v>316</v>
      </c>
      <c r="AB153" s="16" t="s">
        <v>954</v>
      </c>
    </row>
    <row r="154" spans="1:28" x14ac:dyDescent="0.2">
      <c r="A154" s="11" t="s">
        <v>197</v>
      </c>
      <c r="B154" s="12" t="s">
        <v>505</v>
      </c>
      <c r="C154" s="13" t="str">
        <f t="shared" si="2"/>
        <v>Donnhoff, Oberhauser Brucke Riesling Spatlese, Nahe - In Bond</v>
      </c>
      <c r="D154" s="14">
        <v>160</v>
      </c>
      <c r="E154" s="14">
        <v>240</v>
      </c>
      <c r="AA154" s="16" t="s">
        <v>317</v>
      </c>
      <c r="AB154" s="16" t="s">
        <v>955</v>
      </c>
    </row>
    <row r="155" spans="1:28" x14ac:dyDescent="0.2">
      <c r="A155" s="11" t="s">
        <v>198</v>
      </c>
      <c r="B155" s="12" t="s">
        <v>493</v>
      </c>
      <c r="C155" s="13" t="str">
        <f t="shared" si="2"/>
        <v>Romano Dal Forno, Amarone della Valpolicella (Double Magnum)</v>
      </c>
      <c r="D155" s="14">
        <v>400</v>
      </c>
      <c r="E155" s="14">
        <v>700</v>
      </c>
      <c r="AA155" s="16" t="s">
        <v>434</v>
      </c>
      <c r="AB155" s="16" t="s">
        <v>956</v>
      </c>
    </row>
    <row r="156" spans="1:28" x14ac:dyDescent="0.2">
      <c r="A156" s="11" t="s">
        <v>199</v>
      </c>
      <c r="B156" s="12" t="s">
        <v>521</v>
      </c>
      <c r="C156" s="13" t="str">
        <f t="shared" si="2"/>
        <v>Mastrojanni, Brunello di Montalcino - In Bond</v>
      </c>
      <c r="D156" s="14">
        <v>360</v>
      </c>
      <c r="E156" s="14">
        <v>480</v>
      </c>
      <c r="AA156" s="16" t="s">
        <v>435</v>
      </c>
      <c r="AB156" s="16" t="s">
        <v>957</v>
      </c>
    </row>
    <row r="157" spans="1:28" x14ac:dyDescent="0.2">
      <c r="A157" s="11" t="s">
        <v>200</v>
      </c>
      <c r="B157" s="12" t="s">
        <v>502</v>
      </c>
      <c r="C157" s="13" t="str">
        <f t="shared" si="2"/>
        <v>Mastrojanni, Brunello di Montalcino - In Bond</v>
      </c>
      <c r="D157" s="14">
        <v>160</v>
      </c>
      <c r="E157" s="14">
        <v>240</v>
      </c>
      <c r="AA157" s="16" t="s">
        <v>435</v>
      </c>
      <c r="AB157" s="16" t="s">
        <v>958</v>
      </c>
    </row>
    <row r="158" spans="1:28" x14ac:dyDescent="0.2">
      <c r="A158" s="11" t="s">
        <v>201</v>
      </c>
      <c r="B158" s="12" t="s">
        <v>502</v>
      </c>
      <c r="C158" s="13" t="str">
        <f t="shared" si="2"/>
        <v>Mastrojanni, Brunello di Montalcino (Magnum) - In Bond</v>
      </c>
      <c r="D158" s="14">
        <v>60</v>
      </c>
      <c r="E158" s="14">
        <v>80</v>
      </c>
      <c r="AA158" s="16" t="s">
        <v>436</v>
      </c>
      <c r="AB158" s="16" t="s">
        <v>959</v>
      </c>
    </row>
    <row r="159" spans="1:28" x14ac:dyDescent="0.2">
      <c r="A159" s="11" t="s">
        <v>202</v>
      </c>
      <c r="B159" s="12" t="s">
        <v>502</v>
      </c>
      <c r="C159" s="13" t="str">
        <f t="shared" si="2"/>
        <v>Valdicava, Brunello di Montalcino - In Bond</v>
      </c>
      <c r="D159" s="14">
        <v>200</v>
      </c>
      <c r="E159" s="14">
        <v>300</v>
      </c>
      <c r="AA159" s="16" t="s">
        <v>437</v>
      </c>
      <c r="AB159" s="16" t="s">
        <v>960</v>
      </c>
    </row>
    <row r="160" spans="1:28" x14ac:dyDescent="0.2">
      <c r="A160" s="11" t="s">
        <v>203</v>
      </c>
      <c r="B160" s="12" t="s">
        <v>543</v>
      </c>
      <c r="C160" s="13" t="str">
        <f t="shared" si="2"/>
        <v>Lisini, Brunello di Montalcino, Riserva - In Bond</v>
      </c>
      <c r="D160" s="14">
        <v>300</v>
      </c>
      <c r="E160" s="14">
        <v>400</v>
      </c>
      <c r="AA160" s="16" t="s">
        <v>318</v>
      </c>
      <c r="AB160" s="16" t="s">
        <v>961</v>
      </c>
    </row>
    <row r="161" spans="1:28" x14ac:dyDescent="0.2">
      <c r="A161" s="11" t="s">
        <v>204</v>
      </c>
      <c r="B161" s="12" t="s">
        <v>527</v>
      </c>
      <c r="C161" s="13" t="str">
        <f t="shared" si="2"/>
        <v>San Leonardo, San Leonardo, IGT - In Bond</v>
      </c>
      <c r="D161" s="14">
        <v>180</v>
      </c>
      <c r="E161" s="14">
        <v>240</v>
      </c>
      <c r="AA161" s="16" t="s">
        <v>438</v>
      </c>
      <c r="AB161" s="16" t="s">
        <v>962</v>
      </c>
    </row>
    <row r="162" spans="1:28" x14ac:dyDescent="0.2">
      <c r="A162" s="11" t="s">
        <v>205</v>
      </c>
      <c r="B162" s="12" t="s">
        <v>503</v>
      </c>
      <c r="C162" s="13" t="str">
        <f t="shared" si="2"/>
        <v>Comm. G.B. Burlotto, Barolo, Acclivi</v>
      </c>
      <c r="D162" s="14">
        <v>300</v>
      </c>
      <c r="E162" s="14">
        <v>500</v>
      </c>
      <c r="AA162" s="16" t="s">
        <v>439</v>
      </c>
      <c r="AB162" s="16" t="s">
        <v>963</v>
      </c>
    </row>
    <row r="163" spans="1:28" x14ac:dyDescent="0.2">
      <c r="A163" s="11" t="s">
        <v>206</v>
      </c>
      <c r="B163" s="12" t="s">
        <v>503</v>
      </c>
      <c r="C163" s="13" t="str">
        <f t="shared" si="2"/>
        <v>Il Palazzone, Brunello di Montalcino (Double Magnum)</v>
      </c>
      <c r="D163" s="14">
        <v>120</v>
      </c>
      <c r="E163" s="14">
        <v>180</v>
      </c>
      <c r="AA163" s="16" t="s">
        <v>440</v>
      </c>
      <c r="AB163" s="16" t="s">
        <v>964</v>
      </c>
    </row>
    <row r="164" spans="1:28" x14ac:dyDescent="0.2">
      <c r="A164" s="11" t="s">
        <v>207</v>
      </c>
      <c r="B164" s="12" t="s">
        <v>503</v>
      </c>
      <c r="C164" s="13" t="str">
        <f t="shared" si="2"/>
        <v>Il Palazzone, Brunello di Montalcino, Le Due Porte</v>
      </c>
      <c r="D164" s="14">
        <v>300</v>
      </c>
      <c r="E164" s="14">
        <v>400</v>
      </c>
      <c r="AA164" s="16" t="s">
        <v>441</v>
      </c>
      <c r="AB164" s="16" t="s">
        <v>965</v>
      </c>
    </row>
    <row r="165" spans="1:28" x14ac:dyDescent="0.2">
      <c r="A165" s="11" t="s">
        <v>208</v>
      </c>
      <c r="B165" s="12" t="s">
        <v>503</v>
      </c>
      <c r="C165" s="13" t="str">
        <f t="shared" si="2"/>
        <v>Il Palazzone, Brunello di Montalcino, Le Due Porte (Magnum)</v>
      </c>
      <c r="D165" s="14">
        <v>160</v>
      </c>
      <c r="E165" s="14">
        <v>220</v>
      </c>
      <c r="AA165" s="16" t="s">
        <v>442</v>
      </c>
      <c r="AB165" s="16" t="s">
        <v>966</v>
      </c>
    </row>
    <row r="166" spans="1:28" x14ac:dyDescent="0.2">
      <c r="A166" s="11" t="s">
        <v>209</v>
      </c>
      <c r="B166" s="12" t="s">
        <v>503</v>
      </c>
      <c r="C166" s="13" t="str">
        <f t="shared" si="2"/>
        <v>Il Palazzone, Brunello di Montalcino, Le Due Porte (Double Magnums)</v>
      </c>
      <c r="D166" s="14">
        <v>200</v>
      </c>
      <c r="E166" s="14">
        <v>300</v>
      </c>
      <c r="AA166" s="16" t="s">
        <v>443</v>
      </c>
      <c r="AB166" s="16" t="s">
        <v>967</v>
      </c>
    </row>
    <row r="167" spans="1:28" x14ac:dyDescent="0.2">
      <c r="A167" s="11" t="s">
        <v>210</v>
      </c>
      <c r="B167" s="12" t="s">
        <v>504</v>
      </c>
      <c r="C167" s="13" t="str">
        <f t="shared" si="2"/>
        <v>Comm. G.B. Burlotto, Barolo, Monvigliero</v>
      </c>
      <c r="D167" s="14">
        <v>600</v>
      </c>
      <c r="E167" s="14">
        <v>900</v>
      </c>
      <c r="AA167" s="16" t="s">
        <v>444</v>
      </c>
      <c r="AB167" s="16" t="s">
        <v>968</v>
      </c>
    </row>
    <row r="168" spans="1:28" x14ac:dyDescent="0.2">
      <c r="A168" s="11" t="s">
        <v>211</v>
      </c>
      <c r="B168" s="12" t="s">
        <v>504</v>
      </c>
      <c r="C168" s="13" t="str">
        <f t="shared" si="2"/>
        <v>Comm. G.B. Burlotto, Barolo, Cannubi</v>
      </c>
      <c r="D168" s="14">
        <v>400</v>
      </c>
      <c r="E168" s="14">
        <v>600</v>
      </c>
      <c r="AA168" s="16" t="s">
        <v>445</v>
      </c>
      <c r="AB168" s="16" t="s">
        <v>969</v>
      </c>
    </row>
    <row r="169" spans="1:28" x14ac:dyDescent="0.2">
      <c r="A169" s="11" t="s">
        <v>212</v>
      </c>
      <c r="B169" s="12" t="s">
        <v>504</v>
      </c>
      <c r="C169" s="13" t="str">
        <f t="shared" si="2"/>
        <v>Comm. G.B. Burlotto, Barolo, Acclivi</v>
      </c>
      <c r="D169" s="14">
        <v>500</v>
      </c>
      <c r="E169" s="14">
        <v>700</v>
      </c>
      <c r="AA169" s="16" t="s">
        <v>439</v>
      </c>
      <c r="AB169" s="16" t="s">
        <v>970</v>
      </c>
    </row>
    <row r="170" spans="1:28" x14ac:dyDescent="0.2">
      <c r="A170" s="11" t="s">
        <v>213</v>
      </c>
      <c r="B170" s="12" t="s">
        <v>485</v>
      </c>
      <c r="C170" s="13" t="str">
        <f t="shared" si="2"/>
        <v>Comm. G.B. Burlotto, Barolo, Monvigliero</v>
      </c>
      <c r="D170" s="14">
        <v>400</v>
      </c>
      <c r="E170" s="14">
        <v>600</v>
      </c>
      <c r="AA170" s="16" t="s">
        <v>444</v>
      </c>
      <c r="AB170" s="16" t="s">
        <v>971</v>
      </c>
    </row>
    <row r="171" spans="1:28" x14ac:dyDescent="0.2">
      <c r="A171" s="11" t="s">
        <v>214</v>
      </c>
      <c r="B171" s="12" t="s">
        <v>485</v>
      </c>
      <c r="C171" s="13" t="str">
        <f t="shared" si="2"/>
        <v>Comm. G.B. Burlotto, Barolo, Acclivi</v>
      </c>
      <c r="D171" s="14">
        <v>200</v>
      </c>
      <c r="E171" s="14">
        <v>300</v>
      </c>
      <c r="AA171" s="16" t="s">
        <v>439</v>
      </c>
      <c r="AB171" s="16" t="s">
        <v>972</v>
      </c>
    </row>
    <row r="172" spans="1:28" x14ac:dyDescent="0.2">
      <c r="A172" s="11" t="s">
        <v>215</v>
      </c>
      <c r="B172" s="12" t="s">
        <v>485</v>
      </c>
      <c r="C172" s="13" t="str">
        <f t="shared" si="2"/>
        <v>Querciabella, Batar, Toscana IGT - In Bond</v>
      </c>
      <c r="D172" s="14">
        <v>240</v>
      </c>
      <c r="E172" s="14">
        <v>340</v>
      </c>
      <c r="AA172" s="16" t="s">
        <v>446</v>
      </c>
      <c r="AB172" s="16" t="s">
        <v>973</v>
      </c>
    </row>
    <row r="173" spans="1:28" x14ac:dyDescent="0.2">
      <c r="A173" s="11" t="s">
        <v>216</v>
      </c>
      <c r="B173" s="12" t="s">
        <v>505</v>
      </c>
      <c r="C173" s="13" t="str">
        <f t="shared" si="2"/>
        <v>Comm. G.B. Burlotto, Barolo, Monvigliero</v>
      </c>
      <c r="D173" s="14">
        <v>400</v>
      </c>
      <c r="E173" s="14">
        <v>700</v>
      </c>
      <c r="AA173" s="16" t="s">
        <v>444</v>
      </c>
      <c r="AB173" s="16" t="s">
        <v>974</v>
      </c>
    </row>
    <row r="174" spans="1:28" x14ac:dyDescent="0.2">
      <c r="A174" s="11" t="s">
        <v>217</v>
      </c>
      <c r="B174" s="12" t="s">
        <v>505</v>
      </c>
      <c r="C174" s="13" t="str">
        <f t="shared" si="2"/>
        <v>Comm. G.B. Burlotto, Barolo, Cannubi</v>
      </c>
      <c r="D174" s="14">
        <v>120</v>
      </c>
      <c r="E174" s="14">
        <v>180</v>
      </c>
      <c r="AA174" s="16" t="s">
        <v>445</v>
      </c>
      <c r="AB174" s="16" t="s">
        <v>975</v>
      </c>
    </row>
    <row r="175" spans="1:28" x14ac:dyDescent="0.2">
      <c r="A175" s="11" t="s">
        <v>218</v>
      </c>
      <c r="B175" s="12" t="s">
        <v>505</v>
      </c>
      <c r="C175" s="13" t="str">
        <f t="shared" si="2"/>
        <v>Comm. G.B. Burlotto, Barolo, Acclivi</v>
      </c>
      <c r="D175" s="14">
        <v>600</v>
      </c>
      <c r="E175" s="14">
        <v>800</v>
      </c>
      <c r="AA175" s="16" t="s">
        <v>439</v>
      </c>
      <c r="AB175" s="16" t="s">
        <v>976</v>
      </c>
    </row>
    <row r="176" spans="1:28" x14ac:dyDescent="0.2">
      <c r="A176" s="11" t="s">
        <v>219</v>
      </c>
      <c r="B176" s="12" t="s">
        <v>505</v>
      </c>
      <c r="C176" s="13" t="str">
        <f t="shared" si="2"/>
        <v>Comm. G.B. Burlotto, Barolo, Castelletto</v>
      </c>
      <c r="D176" s="14">
        <v>80</v>
      </c>
      <c r="E176" s="14">
        <v>120</v>
      </c>
      <c r="AA176" s="16" t="s">
        <v>447</v>
      </c>
      <c r="AB176" s="16" t="s">
        <v>977</v>
      </c>
    </row>
    <row r="177" spans="1:28" x14ac:dyDescent="0.2">
      <c r="A177" s="11" t="s">
        <v>220</v>
      </c>
      <c r="B177" s="12" t="s">
        <v>506</v>
      </c>
      <c r="C177" s="13" t="str">
        <f t="shared" si="2"/>
        <v>Comm. G.B. Burlotto, Barolo, Monvigliero</v>
      </c>
      <c r="D177" s="14">
        <v>800</v>
      </c>
      <c r="E177" s="14">
        <v>1200</v>
      </c>
      <c r="AA177" s="16" t="s">
        <v>444</v>
      </c>
      <c r="AB177" s="16" t="s">
        <v>978</v>
      </c>
    </row>
    <row r="178" spans="1:28" x14ac:dyDescent="0.2">
      <c r="A178" s="11" t="s">
        <v>221</v>
      </c>
      <c r="B178" s="12" t="s">
        <v>506</v>
      </c>
      <c r="C178" s="13" t="str">
        <f t="shared" si="2"/>
        <v>Comm. G.B. Burlotto, Barolo, Cannubi</v>
      </c>
      <c r="D178" s="14">
        <v>300</v>
      </c>
      <c r="E178" s="14">
        <v>400</v>
      </c>
      <c r="AA178" s="16" t="s">
        <v>445</v>
      </c>
      <c r="AB178" s="16" t="s">
        <v>979</v>
      </c>
    </row>
    <row r="179" spans="1:28" x14ac:dyDescent="0.2">
      <c r="A179" s="11" t="s">
        <v>222</v>
      </c>
      <c r="B179" s="12" t="s">
        <v>506</v>
      </c>
      <c r="C179" s="13" t="str">
        <f t="shared" si="2"/>
        <v>Comm. G.B. Burlotto, Barolo, Acclivi</v>
      </c>
      <c r="D179" s="14">
        <v>260</v>
      </c>
      <c r="E179" s="14">
        <v>340</v>
      </c>
      <c r="AA179" s="16" t="s">
        <v>439</v>
      </c>
      <c r="AB179" s="16" t="s">
        <v>980</v>
      </c>
    </row>
    <row r="180" spans="1:28" x14ac:dyDescent="0.2">
      <c r="A180" s="11" t="s">
        <v>223</v>
      </c>
      <c r="B180" s="12" t="s">
        <v>506</v>
      </c>
      <c r="C180" s="13" t="str">
        <f t="shared" si="2"/>
        <v>Comm. G.B. Burlotto, Langhe, Mores</v>
      </c>
      <c r="D180" s="14">
        <v>100</v>
      </c>
      <c r="E180" s="14">
        <v>150</v>
      </c>
      <c r="AA180" s="16" t="s">
        <v>448</v>
      </c>
      <c r="AB180" s="16" t="s">
        <v>981</v>
      </c>
    </row>
    <row r="181" spans="1:28" x14ac:dyDescent="0.2">
      <c r="A181" s="11" t="s">
        <v>224</v>
      </c>
      <c r="B181" s="12" t="s">
        <v>528</v>
      </c>
      <c r="C181" s="13" t="str">
        <f t="shared" si="2"/>
        <v>Comm. G.B. Burlotto, Barolo, Monvigliero</v>
      </c>
      <c r="D181" s="14">
        <v>400</v>
      </c>
      <c r="E181" s="14">
        <v>600</v>
      </c>
      <c r="AA181" s="16" t="s">
        <v>444</v>
      </c>
      <c r="AB181" s="16" t="s">
        <v>982</v>
      </c>
    </row>
    <row r="182" spans="1:28" x14ac:dyDescent="0.2">
      <c r="A182" s="11" t="s">
        <v>225</v>
      </c>
      <c r="B182" s="12" t="s">
        <v>528</v>
      </c>
      <c r="C182" s="13" t="str">
        <f t="shared" si="2"/>
        <v>Comm. G.B. Burlotto, Barolo, Cannubi</v>
      </c>
      <c r="D182" s="14">
        <v>120</v>
      </c>
      <c r="E182" s="14">
        <v>180</v>
      </c>
      <c r="AA182" s="16" t="s">
        <v>445</v>
      </c>
      <c r="AB182" s="16" t="s">
        <v>983</v>
      </c>
    </row>
    <row r="183" spans="1:28" x14ac:dyDescent="0.2">
      <c r="A183" s="11" t="s">
        <v>226</v>
      </c>
      <c r="B183" s="12" t="s">
        <v>539</v>
      </c>
      <c r="C183" s="13" t="str">
        <f t="shared" si="2"/>
        <v>Comm. G.B. Burlotto, Barolo, Monvigliero</v>
      </c>
      <c r="D183" s="14">
        <v>500</v>
      </c>
      <c r="E183" s="14">
        <v>700</v>
      </c>
      <c r="AA183" s="16" t="s">
        <v>444</v>
      </c>
      <c r="AB183" s="16" t="s">
        <v>984</v>
      </c>
    </row>
    <row r="184" spans="1:28" x14ac:dyDescent="0.2">
      <c r="A184" s="11" t="s">
        <v>227</v>
      </c>
      <c r="B184" s="12" t="s">
        <v>539</v>
      </c>
      <c r="C184" s="13" t="str">
        <f t="shared" si="2"/>
        <v>Emidio Pepe, Montepulciano d'Abruzzo - In Bond</v>
      </c>
      <c r="D184" s="14">
        <v>200</v>
      </c>
      <c r="E184" s="14">
        <v>250</v>
      </c>
      <c r="AA184" s="16" t="s">
        <v>319</v>
      </c>
      <c r="AB184" s="16" t="s">
        <v>985</v>
      </c>
    </row>
    <row r="185" spans="1:28" x14ac:dyDescent="0.2">
      <c r="A185" s="11" t="s">
        <v>228</v>
      </c>
      <c r="B185" s="12" t="s">
        <v>539</v>
      </c>
      <c r="C185" s="13" t="str">
        <f t="shared" si="2"/>
        <v>Manuele Priolo, Vigneto Eroico Roero DOCG</v>
      </c>
      <c r="D185" s="14">
        <v>80</v>
      </c>
      <c r="E185" s="14">
        <v>120</v>
      </c>
      <c r="AA185" s="16" t="s">
        <v>449</v>
      </c>
      <c r="AB185" s="16" t="s">
        <v>986</v>
      </c>
    </row>
    <row r="186" spans="1:28" x14ac:dyDescent="0.2">
      <c r="A186" s="11" t="s">
        <v>229</v>
      </c>
      <c r="B186" s="12" t="s">
        <v>545</v>
      </c>
      <c r="C186" s="13" t="str">
        <f t="shared" si="2"/>
        <v>Comm. G.B. Burlotto, Barbera d'Alba, Aves</v>
      </c>
      <c r="D186" s="14">
        <v>100</v>
      </c>
      <c r="E186" s="14">
        <v>150</v>
      </c>
      <c r="AA186" s="16" t="s">
        <v>450</v>
      </c>
      <c r="AB186" s="16" t="s">
        <v>987</v>
      </c>
    </row>
    <row r="187" spans="1:28" x14ac:dyDescent="0.2">
      <c r="A187" s="11" t="s">
        <v>230</v>
      </c>
      <c r="B187" s="12" t="s">
        <v>546</v>
      </c>
      <c r="C187" s="13" t="str">
        <f t="shared" si="2"/>
        <v>Comm. G.B. Burlotto, Barbera d'Alba</v>
      </c>
      <c r="D187" s="14">
        <v>130</v>
      </c>
      <c r="E187" s="14">
        <v>190</v>
      </c>
      <c r="AA187" s="16" t="s">
        <v>451</v>
      </c>
      <c r="AB187" s="16" t="s">
        <v>988</v>
      </c>
    </row>
    <row r="188" spans="1:28" x14ac:dyDescent="0.2">
      <c r="A188" s="11" t="s">
        <v>231</v>
      </c>
      <c r="B188" s="12" t="s">
        <v>546</v>
      </c>
      <c r="C188" s="13" t="str">
        <f t="shared" si="2"/>
        <v>Comm. G.B. Burlotto, Dolcetto d'Alba</v>
      </c>
      <c r="D188" s="14">
        <v>80</v>
      </c>
      <c r="E188" s="14">
        <v>120</v>
      </c>
      <c r="AA188" s="16" t="s">
        <v>452</v>
      </c>
      <c r="AB188" s="16" t="s">
        <v>989</v>
      </c>
    </row>
    <row r="189" spans="1:28" x14ac:dyDescent="0.2">
      <c r="A189" s="11" t="s">
        <v>232</v>
      </c>
      <c r="B189" s="12" t="s">
        <v>546</v>
      </c>
      <c r="C189" s="13" t="str">
        <f t="shared" si="2"/>
        <v>Comm. G.B. Burlotto, Pelaverga, Verduno</v>
      </c>
      <c r="D189" s="14">
        <v>100</v>
      </c>
      <c r="E189" s="14">
        <v>150</v>
      </c>
      <c r="AA189" s="16" t="s">
        <v>453</v>
      </c>
      <c r="AB189" s="16" t="s">
        <v>990</v>
      </c>
    </row>
    <row r="190" spans="1:28" x14ac:dyDescent="0.2">
      <c r="A190" s="11" t="s">
        <v>233</v>
      </c>
      <c r="B190" s="12" t="s">
        <v>547</v>
      </c>
      <c r="C190" s="13" t="str">
        <f t="shared" si="2"/>
        <v>Comm. G.B. Burlotto, Barbera d'Alba</v>
      </c>
      <c r="D190" s="14">
        <v>200</v>
      </c>
      <c r="E190" s="14">
        <v>300</v>
      </c>
      <c r="AA190" s="16" t="s">
        <v>451</v>
      </c>
      <c r="AB190" s="16" t="s">
        <v>991</v>
      </c>
    </row>
    <row r="191" spans="1:28" x14ac:dyDescent="0.2">
      <c r="A191" s="11" t="s">
        <v>234</v>
      </c>
      <c r="B191" s="12" t="s">
        <v>548</v>
      </c>
      <c r="C191" s="13" t="str">
        <f t="shared" si="2"/>
        <v>Mixed Lot of Amarone from Bertani and Allegrini (Mixed Formats)</v>
      </c>
      <c r="D191" s="14">
        <v>120</v>
      </c>
      <c r="E191" s="14">
        <v>180</v>
      </c>
      <c r="AA191" s="16" t="s">
        <v>454</v>
      </c>
      <c r="AB191" s="16" t="s">
        <v>992</v>
      </c>
    </row>
    <row r="192" spans="1:28" x14ac:dyDescent="0.2">
      <c r="A192" s="11" t="s">
        <v>235</v>
      </c>
      <c r="B192" s="12" t="s">
        <v>549</v>
      </c>
      <c r="C192" s="13" t="str">
        <f t="shared" si="2"/>
        <v>Mixed Lot of Italian Tuscan and Barolo Reds</v>
      </c>
      <c r="D192" s="14">
        <v>140</v>
      </c>
      <c r="E192" s="14">
        <v>240</v>
      </c>
      <c r="AA192" s="16" t="s">
        <v>455</v>
      </c>
      <c r="AB192" s="16" t="s">
        <v>993</v>
      </c>
    </row>
    <row r="193" spans="1:28" x14ac:dyDescent="0.2">
      <c r="A193" s="11" t="s">
        <v>236</v>
      </c>
      <c r="B193" s="12" t="s">
        <v>550</v>
      </c>
      <c r="C193" s="13" t="str">
        <f t="shared" si="2"/>
        <v>Mixed Lot from Allegrini (Mixed Formats)</v>
      </c>
      <c r="D193" s="14">
        <v>300</v>
      </c>
      <c r="E193" s="14">
        <v>500</v>
      </c>
      <c r="AA193" s="16" t="s">
        <v>456</v>
      </c>
      <c r="AB193" s="16" t="s">
        <v>994</v>
      </c>
    </row>
    <row r="194" spans="1:28" x14ac:dyDescent="0.2">
      <c r="A194" s="11" t="s">
        <v>237</v>
      </c>
      <c r="B194" s="12" t="s">
        <v>551</v>
      </c>
      <c r="C194" s="13" t="str">
        <f t="shared" si="2"/>
        <v>Mixed Lot of Barbaresco</v>
      </c>
      <c r="D194" s="14">
        <v>100</v>
      </c>
      <c r="E194" s="14">
        <v>150</v>
      </c>
      <c r="AA194" s="16" t="s">
        <v>457</v>
      </c>
      <c r="AB194" s="16" t="s">
        <v>995</v>
      </c>
    </row>
    <row r="195" spans="1:28" x14ac:dyDescent="0.2">
      <c r="A195" s="11" t="s">
        <v>238</v>
      </c>
      <c r="B195" s="12" t="s">
        <v>552</v>
      </c>
      <c r="C195" s="13" t="str">
        <f t="shared" si="2"/>
        <v>Mixed Lot of Italian Wine (Mixed Formats)</v>
      </c>
      <c r="D195" s="14">
        <v>100</v>
      </c>
      <c r="E195" s="14">
        <v>200</v>
      </c>
      <c r="AA195" s="16" t="s">
        <v>458</v>
      </c>
      <c r="AB195" s="16" t="s">
        <v>996</v>
      </c>
    </row>
    <row r="196" spans="1:28" x14ac:dyDescent="0.2">
      <c r="A196" s="11" t="s">
        <v>239</v>
      </c>
      <c r="B196" s="12" t="s">
        <v>553</v>
      </c>
      <c r="C196" s="13" t="str">
        <f t="shared" ref="C196:C240" si="3">HYPERLINK(AB196,AA196)</f>
        <v>Mixed Lot of Il Palazzone, Brunello di Montalcino (Magnums)</v>
      </c>
      <c r="D196" s="14">
        <v>240</v>
      </c>
      <c r="E196" s="14">
        <v>340</v>
      </c>
      <c r="AA196" s="16" t="s">
        <v>459</v>
      </c>
      <c r="AB196" s="16" t="s">
        <v>997</v>
      </c>
    </row>
    <row r="197" spans="1:28" x14ac:dyDescent="0.2">
      <c r="A197" s="11" t="s">
        <v>240</v>
      </c>
      <c r="B197" s="12" t="s">
        <v>554</v>
      </c>
      <c r="C197" s="13" t="str">
        <f t="shared" si="3"/>
        <v>Mixed Lot of Nebbiolo</v>
      </c>
      <c r="D197" s="14">
        <v>150</v>
      </c>
      <c r="E197" s="14">
        <v>200</v>
      </c>
      <c r="AA197" s="16" t="s">
        <v>460</v>
      </c>
      <c r="AB197" s="16" t="s">
        <v>998</v>
      </c>
    </row>
    <row r="198" spans="1:28" x14ac:dyDescent="0.2">
      <c r="A198" s="11" t="s">
        <v>241</v>
      </c>
      <c r="B198" s="12" t="s">
        <v>555</v>
      </c>
      <c r="C198" s="13" t="str">
        <f t="shared" si="3"/>
        <v>Comm. G.B. Burlotto, Barolo</v>
      </c>
      <c r="D198" s="14">
        <v>300</v>
      </c>
      <c r="E198" s="14">
        <v>500</v>
      </c>
      <c r="AA198" s="16" t="s">
        <v>461</v>
      </c>
      <c r="AB198" s="16" t="s">
        <v>999</v>
      </c>
    </row>
    <row r="199" spans="1:28" x14ac:dyDescent="0.2">
      <c r="A199" s="11" t="s">
        <v>242</v>
      </c>
      <c r="B199" s="12" t="s">
        <v>556</v>
      </c>
      <c r="C199" s="13" t="str">
        <f t="shared" si="3"/>
        <v>Il Palazzone, Brunello di Montalcino</v>
      </c>
      <c r="D199" s="14">
        <v>200</v>
      </c>
      <c r="E199" s="14">
        <v>300</v>
      </c>
      <c r="AA199" s="16" t="s">
        <v>462</v>
      </c>
      <c r="AB199" s="16" t="s">
        <v>1000</v>
      </c>
    </row>
    <row r="200" spans="1:28" x14ac:dyDescent="0.2">
      <c r="A200" s="11" t="s">
        <v>243</v>
      </c>
      <c r="B200" s="12" t="s">
        <v>556</v>
      </c>
      <c r="C200" s="13" t="str">
        <f t="shared" si="3"/>
        <v>Il Palazzone, Brunello di Montalcino, Le Due Porte</v>
      </c>
      <c r="D200" s="14">
        <v>200</v>
      </c>
      <c r="E200" s="14">
        <v>300</v>
      </c>
      <c r="AA200" s="16" t="s">
        <v>441</v>
      </c>
      <c r="AB200" s="16" t="s">
        <v>1001</v>
      </c>
    </row>
    <row r="201" spans="1:28" x14ac:dyDescent="0.2">
      <c r="A201" s="11" t="s">
        <v>244</v>
      </c>
      <c r="B201" s="12" t="s">
        <v>557</v>
      </c>
      <c r="C201" s="13" t="str">
        <f t="shared" si="3"/>
        <v>Comm. G.B. Burlotto, Barolo</v>
      </c>
      <c r="D201" s="14">
        <v>300</v>
      </c>
      <c r="E201" s="14">
        <v>500</v>
      </c>
      <c r="AA201" s="16" t="s">
        <v>461</v>
      </c>
      <c r="AB201" s="16" t="s">
        <v>1002</v>
      </c>
    </row>
    <row r="202" spans="1:28" x14ac:dyDescent="0.2">
      <c r="A202" s="11" t="s">
        <v>245</v>
      </c>
      <c r="B202" s="12" t="s">
        <v>532</v>
      </c>
      <c r="C202" s="13" t="str">
        <f t="shared" si="3"/>
        <v>Comm. G.B. Burlotto, Barbera d'Alba, Aves</v>
      </c>
      <c r="D202" s="14">
        <v>200</v>
      </c>
      <c r="E202" s="14">
        <v>300</v>
      </c>
      <c r="AA202" s="16" t="s">
        <v>450</v>
      </c>
      <c r="AB202" s="16" t="s">
        <v>1003</v>
      </c>
    </row>
    <row r="203" spans="1:28" x14ac:dyDescent="0.2">
      <c r="A203" s="11" t="s">
        <v>246</v>
      </c>
      <c r="B203" s="12" t="s">
        <v>532</v>
      </c>
      <c r="C203" s="13" t="str">
        <f t="shared" si="3"/>
        <v>Rivetto, Barbaresco, Nervo</v>
      </c>
      <c r="D203" s="14">
        <v>150</v>
      </c>
      <c r="E203" s="14">
        <v>220</v>
      </c>
      <c r="AA203" s="16" t="s">
        <v>463</v>
      </c>
      <c r="AB203" s="16" t="s">
        <v>1004</v>
      </c>
    </row>
    <row r="204" spans="1:28" x14ac:dyDescent="0.2">
      <c r="A204" s="11" t="s">
        <v>247</v>
      </c>
      <c r="B204" s="12" t="s">
        <v>558</v>
      </c>
      <c r="C204" s="13" t="str">
        <f t="shared" si="3"/>
        <v>Comm. G.B. Burlotto, Langhe, Nebbiollo</v>
      </c>
      <c r="D204" s="14">
        <v>150</v>
      </c>
      <c r="E204" s="14">
        <v>240</v>
      </c>
      <c r="AA204" s="16" t="s">
        <v>464</v>
      </c>
      <c r="AB204" s="16" t="s">
        <v>1005</v>
      </c>
    </row>
    <row r="205" spans="1:28" x14ac:dyDescent="0.2">
      <c r="A205" s="11" t="s">
        <v>248</v>
      </c>
      <c r="B205" s="12" t="s">
        <v>527</v>
      </c>
      <c r="C205" s="13" t="str">
        <f t="shared" si="3"/>
        <v>Clos Erasmus, Clos Erasmus, Priorat DOC</v>
      </c>
      <c r="D205" s="14">
        <v>260</v>
      </c>
      <c r="E205" s="14">
        <v>360</v>
      </c>
      <c r="AA205" s="16" t="s">
        <v>465</v>
      </c>
      <c r="AB205" s="16" t="s">
        <v>1006</v>
      </c>
    </row>
    <row r="206" spans="1:28" x14ac:dyDescent="0.2">
      <c r="A206" s="11" t="s">
        <v>249</v>
      </c>
      <c r="B206" s="12" t="s">
        <v>527</v>
      </c>
      <c r="C206" s="13" t="str">
        <f t="shared" si="3"/>
        <v>Clos Erasmus, Clos Erasmus, Priorat DOC - In Bond</v>
      </c>
      <c r="D206" s="14">
        <v>520</v>
      </c>
      <c r="E206" s="14">
        <v>720</v>
      </c>
      <c r="AA206" s="16" t="s">
        <v>466</v>
      </c>
      <c r="AB206" s="16" t="s">
        <v>1007</v>
      </c>
    </row>
    <row r="207" spans="1:28" x14ac:dyDescent="0.2">
      <c r="A207" s="11" t="s">
        <v>250</v>
      </c>
      <c r="B207" s="12" t="s">
        <v>503</v>
      </c>
      <c r="C207" s="13" t="str">
        <f t="shared" si="3"/>
        <v>Vega Sicilia, Valbuena 5.°, Ribera del Duero</v>
      </c>
      <c r="D207" s="14">
        <v>180</v>
      </c>
      <c r="E207" s="14">
        <v>260</v>
      </c>
      <c r="AA207" s="16" t="s">
        <v>467</v>
      </c>
      <c r="AB207" s="16" t="s">
        <v>1008</v>
      </c>
    </row>
    <row r="208" spans="1:28" x14ac:dyDescent="0.2">
      <c r="A208" s="11" t="s">
        <v>251</v>
      </c>
      <c r="B208" s="12" t="s">
        <v>503</v>
      </c>
      <c r="C208" s="13" t="str">
        <f t="shared" si="3"/>
        <v>Nin-Ortiz, Priorat, Nit Nin Mas den Cacador</v>
      </c>
      <c r="D208" s="14">
        <v>180</v>
      </c>
      <c r="E208" s="14">
        <v>260</v>
      </c>
      <c r="AA208" s="16" t="s">
        <v>468</v>
      </c>
      <c r="AB208" s="16" t="s">
        <v>1009</v>
      </c>
    </row>
    <row r="209" spans="1:28" x14ac:dyDescent="0.2">
      <c r="A209" s="11" t="s">
        <v>252</v>
      </c>
      <c r="B209" s="12" t="s">
        <v>504</v>
      </c>
      <c r="C209" s="13" t="str">
        <f t="shared" si="3"/>
        <v>Clos Erasmus, Clos Erasmus, Priorat DOC - In Bond</v>
      </c>
      <c r="D209" s="14">
        <v>200</v>
      </c>
      <c r="E209" s="14">
        <v>300</v>
      </c>
      <c r="AA209" s="16" t="s">
        <v>466</v>
      </c>
      <c r="AB209" s="16" t="s">
        <v>1010</v>
      </c>
    </row>
    <row r="210" spans="1:28" x14ac:dyDescent="0.2">
      <c r="A210" s="11" t="s">
        <v>253</v>
      </c>
      <c r="B210" s="12" t="s">
        <v>504</v>
      </c>
      <c r="C210" s="13" t="str">
        <f t="shared" si="3"/>
        <v>Clos Erasmus, Priorat, Laurel - In Bond</v>
      </c>
      <c r="D210" s="14">
        <v>160</v>
      </c>
      <c r="E210" s="14">
        <v>260</v>
      </c>
      <c r="AA210" s="16" t="s">
        <v>469</v>
      </c>
      <c r="AB210" s="16" t="s">
        <v>1011</v>
      </c>
    </row>
    <row r="211" spans="1:28" x14ac:dyDescent="0.2">
      <c r="A211" s="11" t="s">
        <v>254</v>
      </c>
      <c r="B211" s="12" t="s">
        <v>485</v>
      </c>
      <c r="C211" s="13" t="str">
        <f t="shared" si="3"/>
        <v>Clos Erasmus, Clos Erasmus, Priorat DOC - In Bond</v>
      </c>
      <c r="D211" s="14">
        <v>200</v>
      </c>
      <c r="E211" s="14">
        <v>300</v>
      </c>
      <c r="AA211" s="16" t="s">
        <v>466</v>
      </c>
      <c r="AB211" s="16" t="s">
        <v>1012</v>
      </c>
    </row>
    <row r="212" spans="1:28" x14ac:dyDescent="0.2">
      <c r="A212" s="11" t="s">
        <v>255</v>
      </c>
      <c r="B212" s="12" t="s">
        <v>485</v>
      </c>
      <c r="C212" s="13" t="str">
        <f t="shared" si="3"/>
        <v>Clos Erasmus, Priorat, Laurel - In Bond</v>
      </c>
      <c r="D212" s="14">
        <v>600</v>
      </c>
      <c r="E212" s="14">
        <v>900</v>
      </c>
      <c r="AA212" s="16" t="s">
        <v>469</v>
      </c>
      <c r="AB212" s="16" t="s">
        <v>1013</v>
      </c>
    </row>
    <row r="213" spans="1:28" x14ac:dyDescent="0.2">
      <c r="A213" s="11" t="s">
        <v>256</v>
      </c>
      <c r="B213" s="12" t="s">
        <v>561</v>
      </c>
      <c r="C213" s="13" t="str">
        <f t="shared" si="3"/>
        <v>Mixed Lot of Rioja (Mixed Formats)</v>
      </c>
      <c r="D213" s="14">
        <v>100</v>
      </c>
      <c r="E213" s="14">
        <v>160</v>
      </c>
      <c r="AA213" s="16" t="s">
        <v>470</v>
      </c>
      <c r="AB213" s="16" t="s">
        <v>1014</v>
      </c>
    </row>
    <row r="214" spans="1:28" x14ac:dyDescent="0.2">
      <c r="A214" s="11" t="s">
        <v>257</v>
      </c>
      <c r="B214" s="12" t="s">
        <v>505</v>
      </c>
      <c r="C214" s="13" t="str">
        <f t="shared" si="3"/>
        <v>Alexandre Almeida, Bucaco Tinto Reservado, Porto - In Bond</v>
      </c>
      <c r="D214" s="14">
        <v>150</v>
      </c>
      <c r="E214" s="14">
        <v>250</v>
      </c>
      <c r="AA214" s="16" t="s">
        <v>320</v>
      </c>
      <c r="AB214" s="16" t="s">
        <v>1015</v>
      </c>
    </row>
    <row r="215" spans="1:28" x14ac:dyDescent="0.2">
      <c r="A215" s="11" t="s">
        <v>258</v>
      </c>
      <c r="B215" s="12" t="s">
        <v>506</v>
      </c>
      <c r="C215" s="13" t="str">
        <f t="shared" si="3"/>
        <v>Alexandre Almeida, Bucaco Reservado Branco - In Bond</v>
      </c>
      <c r="D215" s="14">
        <v>150</v>
      </c>
      <c r="E215" s="14">
        <v>250</v>
      </c>
      <c r="AA215" s="16" t="s">
        <v>321</v>
      </c>
      <c r="AB215" s="16" t="s">
        <v>1016</v>
      </c>
    </row>
    <row r="216" spans="1:28" x14ac:dyDescent="0.2">
      <c r="A216" s="11" t="s">
        <v>259</v>
      </c>
      <c r="B216" s="12" t="s">
        <v>528</v>
      </c>
      <c r="C216" s="13" t="str">
        <f t="shared" si="3"/>
        <v>Alexandre Almeida, Bucaco Reservado Rosado, Vinho - In Bond</v>
      </c>
      <c r="D216" s="14">
        <v>150</v>
      </c>
      <c r="E216" s="14">
        <v>250</v>
      </c>
      <c r="AA216" s="16" t="s">
        <v>322</v>
      </c>
      <c r="AB216" s="16" t="s">
        <v>1017</v>
      </c>
    </row>
    <row r="217" spans="1:28" x14ac:dyDescent="0.2">
      <c r="A217" s="11" t="s">
        <v>260</v>
      </c>
      <c r="B217" s="12" t="s">
        <v>539</v>
      </c>
      <c r="C217" s="13" t="str">
        <f t="shared" si="3"/>
        <v>Alexandre Almeida, Bucaco Reservado Branco - In Bond</v>
      </c>
      <c r="D217" s="14">
        <v>150</v>
      </c>
      <c r="E217" s="14">
        <v>250</v>
      </c>
      <c r="AA217" s="16" t="s">
        <v>321</v>
      </c>
      <c r="AB217" s="16" t="s">
        <v>1018</v>
      </c>
    </row>
    <row r="218" spans="1:28" x14ac:dyDescent="0.2">
      <c r="A218" s="11" t="s">
        <v>261</v>
      </c>
      <c r="B218" s="12" t="s">
        <v>562</v>
      </c>
      <c r="C218" s="13" t="str">
        <f t="shared" si="3"/>
        <v>Penfolds, Grange, South Australia</v>
      </c>
      <c r="D218" s="14">
        <v>150</v>
      </c>
      <c r="E218" s="14">
        <v>250</v>
      </c>
      <c r="AA218" s="16" t="s">
        <v>471</v>
      </c>
      <c r="AB218" s="16" t="s">
        <v>1019</v>
      </c>
    </row>
    <row r="219" spans="1:28" x14ac:dyDescent="0.2">
      <c r="A219" s="11" t="s">
        <v>262</v>
      </c>
      <c r="B219" s="12" t="s">
        <v>506</v>
      </c>
      <c r="C219" s="13" t="str">
        <f t="shared" si="3"/>
        <v>Penfolds, Quantum Bin 98 Cabernet Sauvignon, Wine of the World</v>
      </c>
      <c r="D219" s="14">
        <v>200</v>
      </c>
      <c r="E219" s="14">
        <v>300</v>
      </c>
      <c r="AA219" s="16" t="s">
        <v>289</v>
      </c>
      <c r="AB219" s="16" t="s">
        <v>1020</v>
      </c>
    </row>
    <row r="220" spans="1:28" x14ac:dyDescent="0.2">
      <c r="A220" s="11" t="s">
        <v>263</v>
      </c>
      <c r="B220" s="12" t="s">
        <v>506</v>
      </c>
      <c r="C220" s="13" t="str">
        <f t="shared" si="3"/>
        <v>Penfolds, Quantum Bin 98 Cabernet Sauvignon, Wine of the World</v>
      </c>
      <c r="D220" s="14">
        <v>200</v>
      </c>
      <c r="E220" s="14">
        <v>300</v>
      </c>
      <c r="AA220" s="16" t="s">
        <v>289</v>
      </c>
      <c r="AB220" s="16" t="s">
        <v>1021</v>
      </c>
    </row>
    <row r="221" spans="1:28" x14ac:dyDescent="0.2">
      <c r="A221" s="11" t="s">
        <v>264</v>
      </c>
      <c r="B221" s="12" t="s">
        <v>506</v>
      </c>
      <c r="C221" s="13" t="str">
        <f t="shared" si="3"/>
        <v>Penfolds, Quantum Bin 98 Cabernet Sauvignon, Wine of the World</v>
      </c>
      <c r="D221" s="14">
        <v>200</v>
      </c>
      <c r="E221" s="14">
        <v>300</v>
      </c>
      <c r="AA221" s="16" t="s">
        <v>289</v>
      </c>
      <c r="AB221" s="16" t="s">
        <v>1022</v>
      </c>
    </row>
    <row r="222" spans="1:28" x14ac:dyDescent="0.2">
      <c r="A222" s="11" t="s">
        <v>265</v>
      </c>
      <c r="B222" s="12" t="s">
        <v>539</v>
      </c>
      <c r="C222" s="13" t="str">
        <f t="shared" si="3"/>
        <v>Penfolds, Bin 180 Cabernet Shiraz, Coonawarra</v>
      </c>
      <c r="D222" s="14">
        <v>200</v>
      </c>
      <c r="E222" s="14">
        <v>300</v>
      </c>
      <c r="AA222" s="16" t="s">
        <v>288</v>
      </c>
      <c r="AB222" s="16" t="s">
        <v>1023</v>
      </c>
    </row>
    <row r="223" spans="1:28" x14ac:dyDescent="0.2">
      <c r="A223" s="11" t="s">
        <v>266</v>
      </c>
      <c r="B223" s="12" t="s">
        <v>539</v>
      </c>
      <c r="C223" s="13" t="str">
        <f t="shared" si="3"/>
        <v>Penfolds, Bin 180 Cabernet Shiraz, Coonawarra</v>
      </c>
      <c r="D223" s="14">
        <v>200</v>
      </c>
      <c r="E223" s="14">
        <v>300</v>
      </c>
      <c r="AA223" s="16" t="s">
        <v>288</v>
      </c>
      <c r="AB223" s="16" t="s">
        <v>1024</v>
      </c>
    </row>
    <row r="224" spans="1:28" x14ac:dyDescent="0.2">
      <c r="A224" s="11" t="s">
        <v>267</v>
      </c>
      <c r="B224" s="12" t="s">
        <v>539</v>
      </c>
      <c r="C224" s="13" t="str">
        <f t="shared" si="3"/>
        <v>Penfolds, Bin 180 Cabernet Shiraz, Coonawarra</v>
      </c>
      <c r="D224" s="14">
        <v>200</v>
      </c>
      <c r="E224" s="14">
        <v>300</v>
      </c>
      <c r="AA224" s="16" t="s">
        <v>288</v>
      </c>
      <c r="AB224" s="16" t="s">
        <v>1025</v>
      </c>
    </row>
    <row r="225" spans="1:28" x14ac:dyDescent="0.2">
      <c r="A225" s="11" t="s">
        <v>268</v>
      </c>
      <c r="B225" s="12" t="s">
        <v>563</v>
      </c>
      <c r="C225" s="13" t="str">
        <f t="shared" si="3"/>
        <v>Mixed Lot of Duncan Savage, Savage Red and White, Western Cape</v>
      </c>
      <c r="D225" s="14">
        <v>150</v>
      </c>
      <c r="E225" s="14">
        <v>200</v>
      </c>
      <c r="AA225" s="16" t="s">
        <v>472</v>
      </c>
      <c r="AB225" s="16" t="s">
        <v>1026</v>
      </c>
    </row>
    <row r="226" spans="1:28" x14ac:dyDescent="0.2">
      <c r="A226" s="11" t="s">
        <v>269</v>
      </c>
      <c r="B226" s="12" t="s">
        <v>504</v>
      </c>
      <c r="C226" s="13" t="str">
        <f t="shared" si="3"/>
        <v>PerSe, Gualtallary Volare Camino, Tupungato - In Bond</v>
      </c>
      <c r="D226" s="14">
        <v>180</v>
      </c>
      <c r="E226" s="14">
        <v>280</v>
      </c>
      <c r="AA226" s="16" t="s">
        <v>473</v>
      </c>
      <c r="AB226" s="16" t="s">
        <v>1027</v>
      </c>
    </row>
    <row r="227" spans="1:28" x14ac:dyDescent="0.2">
      <c r="A227" s="11" t="s">
        <v>270</v>
      </c>
      <c r="B227" s="12" t="s">
        <v>505</v>
      </c>
      <c r="C227" s="13" t="str">
        <f t="shared" si="3"/>
        <v>Familia Zuccardi, Paraje Altamira Finca Piedra Infinita, Uco Valley - In Bond</v>
      </c>
      <c r="D227" s="14">
        <v>140</v>
      </c>
      <c r="E227" s="14">
        <v>180</v>
      </c>
      <c r="AA227" s="16" t="s">
        <v>323</v>
      </c>
      <c r="AB227" s="16" t="s">
        <v>1028</v>
      </c>
    </row>
    <row r="228" spans="1:28" x14ac:dyDescent="0.2">
      <c r="A228" s="11" t="s">
        <v>271</v>
      </c>
      <c r="B228" s="12" t="s">
        <v>505</v>
      </c>
      <c r="C228" s="13" t="str">
        <f t="shared" si="3"/>
        <v>Familia Zuccardi, Paraje Altamira Finca Piedra Infinita, Uco Valley - In Bond</v>
      </c>
      <c r="D228" s="14">
        <v>140</v>
      </c>
      <c r="E228" s="14">
        <v>180</v>
      </c>
      <c r="AA228" s="16" t="s">
        <v>323</v>
      </c>
      <c r="AB228" s="16" t="s">
        <v>1029</v>
      </c>
    </row>
    <row r="229" spans="1:28" x14ac:dyDescent="0.2">
      <c r="A229" s="11" t="s">
        <v>272</v>
      </c>
      <c r="B229" s="12" t="s">
        <v>505</v>
      </c>
      <c r="C229" s="13" t="str">
        <f t="shared" si="3"/>
        <v>Familia Zuccardi, Paraje Altamira Finca Piedra Infinita, Uco Valley - In Bond</v>
      </c>
      <c r="D229" s="14">
        <v>140</v>
      </c>
      <c r="E229" s="14">
        <v>180</v>
      </c>
      <c r="AA229" s="16" t="s">
        <v>323</v>
      </c>
      <c r="AB229" s="16" t="s">
        <v>1030</v>
      </c>
    </row>
    <row r="230" spans="1:28" x14ac:dyDescent="0.2">
      <c r="A230" s="11" t="s">
        <v>273</v>
      </c>
      <c r="B230" s="12" t="s">
        <v>565</v>
      </c>
      <c r="C230" s="13" t="str">
        <f t="shared" si="3"/>
        <v>Mixed Lot of Californian Red and White</v>
      </c>
      <c r="D230" s="14">
        <v>200</v>
      </c>
      <c r="E230" s="14">
        <v>400</v>
      </c>
      <c r="AA230" s="16" t="s">
        <v>474</v>
      </c>
      <c r="AB230" s="16" t="s">
        <v>1031</v>
      </c>
    </row>
    <row r="231" spans="1:28" x14ac:dyDescent="0.2">
      <c r="A231" s="11" t="s">
        <v>274</v>
      </c>
      <c r="B231" s="12" t="s">
        <v>566</v>
      </c>
      <c r="C231" s="13" t="str">
        <f t="shared" si="3"/>
        <v>Mixed Lot of Ridge</v>
      </c>
      <c r="D231" s="14">
        <v>140</v>
      </c>
      <c r="E231" s="14">
        <v>240</v>
      </c>
      <c r="AA231" s="16" t="s">
        <v>475</v>
      </c>
      <c r="AB231" s="16" t="s">
        <v>1032</v>
      </c>
    </row>
    <row r="232" spans="1:28" x14ac:dyDescent="0.2">
      <c r="A232" s="11" t="s">
        <v>275</v>
      </c>
      <c r="B232" s="12" t="s">
        <v>567</v>
      </c>
      <c r="C232" s="13" t="str">
        <f t="shared" si="3"/>
        <v>Ridge, Lytton Springs, Dry Creek Valley</v>
      </c>
      <c r="D232" s="14">
        <v>120</v>
      </c>
      <c r="E232" s="14">
        <v>180</v>
      </c>
      <c r="AA232" s="16" t="s">
        <v>476</v>
      </c>
      <c r="AB232" s="16" t="s">
        <v>1033</v>
      </c>
    </row>
    <row r="233" spans="1:28" x14ac:dyDescent="0.2">
      <c r="A233" s="11" t="s">
        <v>276</v>
      </c>
      <c r="B233" s="12" t="s">
        <v>567</v>
      </c>
      <c r="C233" s="13" t="str">
        <f t="shared" si="3"/>
        <v>Ridge, Geyserville, Alexander Valley</v>
      </c>
      <c r="D233" s="14">
        <v>150</v>
      </c>
      <c r="E233" s="14">
        <v>240</v>
      </c>
      <c r="AA233" s="16" t="s">
        <v>477</v>
      </c>
      <c r="AB233" s="16" t="s">
        <v>1034</v>
      </c>
    </row>
    <row r="234" spans="1:28" x14ac:dyDescent="0.2">
      <c r="A234" s="11" t="s">
        <v>277</v>
      </c>
      <c r="B234" s="12" t="s">
        <v>568</v>
      </c>
      <c r="C234" s="13" t="str">
        <f t="shared" si="3"/>
        <v>Mixed Lot from Around the World (Mixed Formats)</v>
      </c>
      <c r="D234" s="14">
        <v>100</v>
      </c>
      <c r="E234" s="14">
        <v>200</v>
      </c>
      <c r="AA234" s="16" t="s">
        <v>478</v>
      </c>
      <c r="AB234" s="16" t="s">
        <v>1035</v>
      </c>
    </row>
    <row r="235" spans="1:28" x14ac:dyDescent="0.2">
      <c r="A235" s="11" t="s">
        <v>278</v>
      </c>
      <c r="B235" s="12" t="s">
        <v>569</v>
      </c>
      <c r="C235" s="13" t="str">
        <f t="shared" si="3"/>
        <v>Mixed Lot from the Barossa Valley and Rioja</v>
      </c>
      <c r="D235" s="14">
        <v>80</v>
      </c>
      <c r="E235" s="14">
        <v>120</v>
      </c>
      <c r="AA235" s="16" t="s">
        <v>479</v>
      </c>
      <c r="AB235" s="16" t="s">
        <v>1036</v>
      </c>
    </row>
    <row r="236" spans="1:28" x14ac:dyDescent="0.2">
      <c r="A236" s="11" t="s">
        <v>279</v>
      </c>
      <c r="B236" s="12" t="s">
        <v>570</v>
      </c>
      <c r="C236" s="13" t="str">
        <f t="shared" si="3"/>
        <v>Mixed Lot of Rhone Vinsobres and Ribera del Duero (Magnums)</v>
      </c>
      <c r="D236" s="14">
        <v>60</v>
      </c>
      <c r="E236" s="14">
        <v>80</v>
      </c>
      <c r="AA236" s="16" t="s">
        <v>480</v>
      </c>
      <c r="AB236" s="16" t="s">
        <v>1037</v>
      </c>
    </row>
    <row r="237" spans="1:28" x14ac:dyDescent="0.2">
      <c r="A237" s="11" t="s">
        <v>280</v>
      </c>
      <c r="B237" s="12" t="s">
        <v>571</v>
      </c>
      <c r="C237" s="13" t="str">
        <f t="shared" si="3"/>
        <v>Summer Lunch Date with Two Great Estates</v>
      </c>
      <c r="D237" s="14">
        <v>40</v>
      </c>
      <c r="E237" s="14">
        <v>60</v>
      </c>
      <c r="AA237" s="16" t="s">
        <v>481</v>
      </c>
      <c r="AB237" s="16" t="s">
        <v>1038</v>
      </c>
    </row>
    <row r="238" spans="1:28" x14ac:dyDescent="0.2">
      <c r="A238" s="11" t="s">
        <v>281</v>
      </c>
      <c r="B238" s="12" t="s">
        <v>482</v>
      </c>
      <c r="C238" s="13" t="str">
        <f t="shared" si="3"/>
        <v>Hine, Vintage Early Landed, Cognac</v>
      </c>
      <c r="D238" s="14">
        <v>560</v>
      </c>
      <c r="E238" s="14">
        <v>700</v>
      </c>
      <c r="AA238" s="16" t="s">
        <v>325</v>
      </c>
      <c r="AB238" s="16" t="s">
        <v>1039</v>
      </c>
    </row>
    <row r="239" spans="1:28" x14ac:dyDescent="0.2">
      <c r="A239" s="11" t="s">
        <v>282</v>
      </c>
      <c r="B239" s="12" t="s">
        <v>572</v>
      </c>
      <c r="C239" s="13" t="str">
        <f t="shared" si="3"/>
        <v>Berry Bros. &amp; Rudd, Vintage Bottled 1973, Grande Champagne Cognac</v>
      </c>
      <c r="D239" s="14">
        <v>300</v>
      </c>
      <c r="E239" s="14">
        <v>500</v>
      </c>
      <c r="AA239" s="16" t="s">
        <v>324</v>
      </c>
      <c r="AB239" s="16" t="s">
        <v>1040</v>
      </c>
    </row>
    <row r="240" spans="1:28" x14ac:dyDescent="0.2">
      <c r="A240" s="11" t="s">
        <v>283</v>
      </c>
      <c r="B240" s="12" t="s">
        <v>573</v>
      </c>
      <c r="C240" s="13" t="str">
        <f t="shared" si="3"/>
        <v>Glenfarclas, Highland Single Malt The Family Casks W17 - In Bond</v>
      </c>
      <c r="D240" s="14">
        <v>340</v>
      </c>
      <c r="E240" s="14">
        <v>420</v>
      </c>
      <c r="AA240" s="16" t="s">
        <v>326</v>
      </c>
      <c r="AB240" s="16" t="s">
        <v>1041</v>
      </c>
    </row>
  </sheetData>
  <mergeCells count="1">
    <mergeCell ref="A1:E1"/>
  </mergeCells>
  <phoneticPr fontId="23" type="noConversion"/>
  <pageMargins left="0.70866141732283472" right="0.70866141732283472" top="0.74803149606299213" bottom="0.74803149606299213" header="0.31496062992125984" footer="0.31496062992125984"/>
  <pageSetup paperSize="9" scale="62" fitToHeight="10" orientation="portrait" r:id="rId1"/>
  <headerFooter>
    <oddFooter>&amp;R&amp;P</oddFooter>
  </headerFooter>
  <ignoredErrors>
    <ignoredError sqref="A3:A240 B3:B2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9000C-FBF2-4F1B-B225-27F1D765E7F5}">
  <dimension ref="A1:AX240"/>
  <sheetViews>
    <sheetView topLeftCell="A225" zoomScale="110" zoomScaleNormal="110" workbookViewId="0">
      <selection activeCell="I230" sqref="I230"/>
    </sheetView>
  </sheetViews>
  <sheetFormatPr baseColWidth="10" defaultColWidth="9.1640625" defaultRowHeight="12" customHeight="1" x14ac:dyDescent="0.2"/>
  <cols>
    <col min="1" max="1" width="10.6640625" style="23" customWidth="1"/>
    <col min="2" max="2" width="11" style="36" customWidth="1"/>
    <col min="3" max="3" width="17.6640625" style="23" customWidth="1"/>
    <col min="4" max="4" width="8.33203125" style="36" customWidth="1"/>
    <col min="5" max="5" width="88" style="37" customWidth="1"/>
    <col min="6" max="6" width="8.6640625" style="20" customWidth="1"/>
    <col min="7" max="7" width="10.5" style="20" customWidth="1"/>
    <col min="8" max="8" width="14.33203125" style="20" customWidth="1"/>
    <col min="9" max="9" width="16" style="20" customWidth="1"/>
    <col min="10" max="10" width="9.1640625" style="5"/>
    <col min="11" max="12" width="12.1640625" style="21" customWidth="1"/>
    <col min="13" max="13" width="146.83203125" style="22" customWidth="1"/>
    <col min="14" max="14" width="81.6640625" customWidth="1"/>
    <col min="15" max="15" width="11.33203125" customWidth="1"/>
    <col min="27" max="27" width="86.1640625" hidden="1" customWidth="1"/>
    <col min="28" max="28" width="102.5" hidden="1" customWidth="1"/>
  </cols>
  <sheetData>
    <row r="1" spans="1:50" s="5" customFormat="1" ht="71.25" customHeight="1" x14ac:dyDescent="0.2">
      <c r="A1" s="38" t="s">
        <v>574</v>
      </c>
      <c r="B1" s="39"/>
      <c r="C1" s="39"/>
      <c r="D1" s="39"/>
      <c r="E1" s="39"/>
      <c r="F1" s="39"/>
      <c r="G1" s="39"/>
      <c r="H1" s="39"/>
      <c r="I1" s="39"/>
      <c r="J1" s="39"/>
      <c r="K1" s="39"/>
      <c r="L1" s="39"/>
      <c r="M1" s="39"/>
      <c r="N1" s="39"/>
      <c r="O1" s="39"/>
      <c r="P1"/>
    </row>
    <row r="2" spans="1:50" s="10" customFormat="1" ht="40.25" customHeight="1" x14ac:dyDescent="0.2">
      <c r="A2" s="1" t="s">
        <v>0</v>
      </c>
      <c r="B2" s="2" t="s">
        <v>1</v>
      </c>
      <c r="C2" s="1" t="s">
        <v>5</v>
      </c>
      <c r="D2" s="1" t="s">
        <v>6</v>
      </c>
      <c r="E2" s="29" t="s">
        <v>292</v>
      </c>
      <c r="F2" s="3" t="s">
        <v>7</v>
      </c>
      <c r="G2" s="3" t="s">
        <v>45</v>
      </c>
      <c r="H2" s="1" t="s">
        <v>36</v>
      </c>
      <c r="I2" s="1" t="s">
        <v>8</v>
      </c>
      <c r="J2" s="2" t="s">
        <v>10</v>
      </c>
      <c r="K2" s="1" t="s">
        <v>4</v>
      </c>
      <c r="L2" s="1" t="s">
        <v>11</v>
      </c>
      <c r="M2" s="4" t="s">
        <v>3</v>
      </c>
      <c r="N2" s="4" t="s">
        <v>9</v>
      </c>
      <c r="O2" s="30" t="s">
        <v>327</v>
      </c>
      <c r="P2"/>
      <c r="Q2"/>
      <c r="R2"/>
      <c r="S2"/>
      <c r="T2"/>
      <c r="U2"/>
      <c r="V2"/>
      <c r="W2"/>
      <c r="X2"/>
      <c r="Y2"/>
      <c r="Z2"/>
      <c r="AA2" s="8" t="s">
        <v>292</v>
      </c>
      <c r="AB2" s="8" t="s">
        <v>18</v>
      </c>
      <c r="AC2"/>
      <c r="AD2"/>
      <c r="AE2"/>
      <c r="AF2"/>
      <c r="AG2"/>
      <c r="AH2"/>
      <c r="AI2"/>
      <c r="AJ2"/>
      <c r="AK2"/>
      <c r="AL2"/>
      <c r="AM2"/>
      <c r="AN2"/>
      <c r="AO2"/>
      <c r="AP2"/>
      <c r="AQ2"/>
      <c r="AR2"/>
      <c r="AS2"/>
      <c r="AT2"/>
      <c r="AU2"/>
      <c r="AV2"/>
      <c r="AW2"/>
      <c r="AX2"/>
    </row>
    <row r="3" spans="1:50" ht="15" x14ac:dyDescent="0.2">
      <c r="A3" s="31">
        <v>1</v>
      </c>
      <c r="B3" s="31" t="s">
        <v>482</v>
      </c>
      <c r="C3" s="15" t="s">
        <v>22</v>
      </c>
      <c r="D3" s="15" t="s">
        <v>14</v>
      </c>
      <c r="E3" s="32" t="str">
        <f>HYPERLINK(AB3,AA3)</f>
        <v>Dom Perignon</v>
      </c>
      <c r="F3" s="31" t="s">
        <v>13</v>
      </c>
      <c r="G3" s="12">
        <v>1</v>
      </c>
      <c r="H3" s="15" t="s">
        <v>37</v>
      </c>
      <c r="I3" s="15" t="s">
        <v>26</v>
      </c>
      <c r="J3" s="31" t="s">
        <v>27</v>
      </c>
      <c r="K3" s="33">
        <v>150</v>
      </c>
      <c r="L3" s="33">
        <v>220</v>
      </c>
      <c r="M3" s="15"/>
      <c r="N3" s="16"/>
      <c r="O3" s="12" t="s">
        <v>575</v>
      </c>
      <c r="AA3" s="15" t="s">
        <v>293</v>
      </c>
      <c r="AB3" s="16" t="s">
        <v>804</v>
      </c>
    </row>
    <row r="4" spans="1:50" ht="15" x14ac:dyDescent="0.2">
      <c r="A4" s="31">
        <v>2</v>
      </c>
      <c r="B4" s="31" t="s">
        <v>483</v>
      </c>
      <c r="C4" s="15" t="s">
        <v>22</v>
      </c>
      <c r="D4" s="15" t="s">
        <v>14</v>
      </c>
      <c r="E4" s="32" t="str">
        <f t="shared" ref="E4:E67" si="0">HYPERLINK(AB4,AA4)</f>
        <v>Mixed Lot of Vintage Champagne</v>
      </c>
      <c r="F4" s="31" t="s">
        <v>13</v>
      </c>
      <c r="G4" s="12">
        <v>7</v>
      </c>
      <c r="H4" s="15" t="s">
        <v>37</v>
      </c>
      <c r="I4" s="15" t="s">
        <v>26</v>
      </c>
      <c r="J4" s="31" t="s">
        <v>27</v>
      </c>
      <c r="K4" s="33">
        <v>140</v>
      </c>
      <c r="L4" s="33">
        <v>340</v>
      </c>
      <c r="M4" s="16" t="s">
        <v>576</v>
      </c>
      <c r="N4" s="16"/>
      <c r="O4" s="12" t="s">
        <v>577</v>
      </c>
      <c r="AA4" s="15" t="s">
        <v>343</v>
      </c>
      <c r="AB4" s="16" t="s">
        <v>805</v>
      </c>
    </row>
    <row r="5" spans="1:50" ht="15" x14ac:dyDescent="0.2">
      <c r="A5" s="31">
        <v>3</v>
      </c>
      <c r="B5" s="31" t="s">
        <v>484</v>
      </c>
      <c r="C5" s="15" t="s">
        <v>22</v>
      </c>
      <c r="D5" s="15" t="s">
        <v>14</v>
      </c>
      <c r="E5" s="32" t="str">
        <f t="shared" si="0"/>
        <v>Andre Beaufort, Demi Sec A Ambonnay Grand Cru</v>
      </c>
      <c r="F5" s="31" t="s">
        <v>13</v>
      </c>
      <c r="G5" s="12">
        <v>5</v>
      </c>
      <c r="H5" s="15" t="s">
        <v>37</v>
      </c>
      <c r="I5" s="15" t="s">
        <v>26</v>
      </c>
      <c r="J5" s="31" t="s">
        <v>27</v>
      </c>
      <c r="K5" s="33">
        <v>180</v>
      </c>
      <c r="L5" s="33">
        <v>240</v>
      </c>
      <c r="M5" s="16" t="s">
        <v>578</v>
      </c>
      <c r="N5" s="15" t="s">
        <v>579</v>
      </c>
      <c r="O5" s="12" t="s">
        <v>580</v>
      </c>
      <c r="AA5" s="15" t="s">
        <v>344</v>
      </c>
      <c r="AB5" s="16" t="s">
        <v>806</v>
      </c>
    </row>
    <row r="6" spans="1:50" ht="15" x14ac:dyDescent="0.2">
      <c r="A6" s="31">
        <v>4</v>
      </c>
      <c r="B6" s="31" t="s">
        <v>329</v>
      </c>
      <c r="C6" s="15" t="s">
        <v>22</v>
      </c>
      <c r="D6" s="15" t="s">
        <v>14</v>
      </c>
      <c r="E6" s="32" t="str">
        <f t="shared" si="0"/>
        <v>Mixed Lot of Champagne</v>
      </c>
      <c r="F6" s="31" t="s">
        <v>13</v>
      </c>
      <c r="G6" s="12">
        <v>8</v>
      </c>
      <c r="H6" s="15" t="s">
        <v>37</v>
      </c>
      <c r="I6" s="15" t="s">
        <v>26</v>
      </c>
      <c r="J6" s="31" t="s">
        <v>27</v>
      </c>
      <c r="K6" s="33">
        <v>150</v>
      </c>
      <c r="L6" s="33">
        <v>200</v>
      </c>
      <c r="M6" s="16" t="s">
        <v>581</v>
      </c>
      <c r="N6" s="15"/>
      <c r="O6" s="12" t="s">
        <v>577</v>
      </c>
      <c r="AA6" s="15" t="s">
        <v>345</v>
      </c>
      <c r="AB6" s="16" t="s">
        <v>807</v>
      </c>
    </row>
    <row r="7" spans="1:50" ht="15" x14ac:dyDescent="0.2">
      <c r="A7" s="31">
        <v>5</v>
      </c>
      <c r="B7" s="31" t="s">
        <v>329</v>
      </c>
      <c r="C7" s="15" t="s">
        <v>22</v>
      </c>
      <c r="D7" s="15" t="s">
        <v>14</v>
      </c>
      <c r="E7" s="32" t="str">
        <f t="shared" si="0"/>
        <v>Mixed Lot of Billecart-Salmon, Rose Brut and Le Reserve Extra Brut, Champagne</v>
      </c>
      <c r="F7" s="31" t="s">
        <v>13</v>
      </c>
      <c r="G7" s="12">
        <v>11</v>
      </c>
      <c r="H7" s="15" t="s">
        <v>37</v>
      </c>
      <c r="I7" s="15" t="s">
        <v>26</v>
      </c>
      <c r="J7" s="31" t="s">
        <v>27</v>
      </c>
      <c r="K7" s="33">
        <v>200</v>
      </c>
      <c r="L7" s="33">
        <v>300</v>
      </c>
      <c r="M7" s="15" t="s">
        <v>582</v>
      </c>
      <c r="N7" s="16"/>
      <c r="O7" s="12" t="s">
        <v>583</v>
      </c>
      <c r="AA7" s="15" t="s">
        <v>346</v>
      </c>
      <c r="AB7" s="16" t="s">
        <v>808</v>
      </c>
    </row>
    <row r="8" spans="1:50" ht="15" x14ac:dyDescent="0.2">
      <c r="A8" s="31">
        <v>6</v>
      </c>
      <c r="B8" s="31" t="s">
        <v>485</v>
      </c>
      <c r="C8" s="15" t="s">
        <v>29</v>
      </c>
      <c r="D8" s="15" t="s">
        <v>12</v>
      </c>
      <c r="E8" s="32" t="str">
        <f t="shared" si="0"/>
        <v>Croft, Vintage Port (Halves) - In Bond</v>
      </c>
      <c r="F8" s="31" t="s">
        <v>32</v>
      </c>
      <c r="G8" s="12">
        <v>12</v>
      </c>
      <c r="H8" s="15" t="s">
        <v>38</v>
      </c>
      <c r="I8" s="15" t="s">
        <v>31</v>
      </c>
      <c r="J8" s="31" t="s">
        <v>24</v>
      </c>
      <c r="K8" s="33">
        <v>100</v>
      </c>
      <c r="L8" s="33">
        <v>130</v>
      </c>
      <c r="M8" s="16"/>
      <c r="N8" s="15"/>
      <c r="O8" s="12" t="s">
        <v>584</v>
      </c>
      <c r="AA8" s="17" t="s">
        <v>294</v>
      </c>
      <c r="AB8" s="16" t="s">
        <v>809</v>
      </c>
    </row>
    <row r="9" spans="1:50" ht="15" x14ac:dyDescent="0.2">
      <c r="A9" s="31">
        <v>7</v>
      </c>
      <c r="B9" s="31" t="s">
        <v>486</v>
      </c>
      <c r="C9" s="15" t="s">
        <v>29</v>
      </c>
      <c r="D9" s="15" t="s">
        <v>12</v>
      </c>
      <c r="E9" s="32" t="str">
        <f t="shared" si="0"/>
        <v>Mixed Cockburn and Warre's , Vintage Port</v>
      </c>
      <c r="F9" s="31" t="s">
        <v>13</v>
      </c>
      <c r="G9" s="12">
        <v>6</v>
      </c>
      <c r="H9" s="15" t="s">
        <v>38</v>
      </c>
      <c r="I9" s="15" t="s">
        <v>26</v>
      </c>
      <c r="J9" s="31" t="s">
        <v>27</v>
      </c>
      <c r="K9" s="33">
        <v>100</v>
      </c>
      <c r="L9" s="33">
        <v>150</v>
      </c>
      <c r="M9" s="16" t="s">
        <v>585</v>
      </c>
      <c r="N9" s="15"/>
      <c r="O9" s="12" t="s">
        <v>577</v>
      </c>
      <c r="AA9" s="15" t="s">
        <v>347</v>
      </c>
      <c r="AB9" s="16" t="s">
        <v>810</v>
      </c>
    </row>
    <row r="10" spans="1:50" ht="15" x14ac:dyDescent="0.2">
      <c r="A10" s="31">
        <v>8</v>
      </c>
      <c r="B10" s="31" t="s">
        <v>487</v>
      </c>
      <c r="C10" s="15" t="s">
        <v>15</v>
      </c>
      <c r="D10" s="15" t="s">
        <v>12</v>
      </c>
      <c r="E10" s="32" t="str">
        <f t="shared" si="0"/>
        <v>Mixed Lot from Sauternes and Barsac (Mixed Formats)</v>
      </c>
      <c r="F10" s="31" t="s">
        <v>13</v>
      </c>
      <c r="G10" s="12">
        <v>4</v>
      </c>
      <c r="H10" s="15" t="s">
        <v>37</v>
      </c>
      <c r="I10" s="15" t="s">
        <v>26</v>
      </c>
      <c r="J10" s="31" t="s">
        <v>27</v>
      </c>
      <c r="K10" s="33">
        <v>80</v>
      </c>
      <c r="L10" s="33">
        <v>110</v>
      </c>
      <c r="M10" s="15" t="s">
        <v>586</v>
      </c>
      <c r="N10" s="15"/>
      <c r="O10" s="12" t="s">
        <v>577</v>
      </c>
      <c r="AA10" s="15" t="s">
        <v>348</v>
      </c>
      <c r="AB10" s="16" t="s">
        <v>811</v>
      </c>
    </row>
    <row r="11" spans="1:50" ht="15" x14ac:dyDescent="0.2">
      <c r="A11" s="31">
        <v>9</v>
      </c>
      <c r="B11" s="31" t="s">
        <v>330</v>
      </c>
      <c r="C11" s="15" t="s">
        <v>15</v>
      </c>
      <c r="D11" s="15" t="s">
        <v>14</v>
      </c>
      <c r="E11" s="32" t="str">
        <f t="shared" si="0"/>
        <v>Chateau Filhot 2eme Cru Classe, Sauternes</v>
      </c>
      <c r="F11" s="31" t="s">
        <v>13</v>
      </c>
      <c r="G11" s="12">
        <v>12</v>
      </c>
      <c r="H11" s="15" t="s">
        <v>37</v>
      </c>
      <c r="I11" s="15" t="s">
        <v>26</v>
      </c>
      <c r="J11" s="31" t="s">
        <v>27</v>
      </c>
      <c r="K11" s="33">
        <v>200</v>
      </c>
      <c r="L11" s="33">
        <v>300</v>
      </c>
      <c r="M11" s="15" t="s">
        <v>587</v>
      </c>
      <c r="N11" s="15"/>
      <c r="O11" s="12" t="s">
        <v>588</v>
      </c>
      <c r="AA11" s="15" t="s">
        <v>295</v>
      </c>
      <c r="AB11" s="16" t="s">
        <v>812</v>
      </c>
    </row>
    <row r="12" spans="1:50" ht="15" x14ac:dyDescent="0.2">
      <c r="A12" s="31">
        <v>10</v>
      </c>
      <c r="B12" s="31" t="s">
        <v>488</v>
      </c>
      <c r="C12" s="15"/>
      <c r="D12" s="15" t="s">
        <v>14</v>
      </c>
      <c r="E12" s="32" t="str">
        <f t="shared" si="0"/>
        <v>Mixed Lot of International Sweet Wine (Mixed Formats)</v>
      </c>
      <c r="F12" s="31" t="s">
        <v>13</v>
      </c>
      <c r="G12" s="12">
        <v>8</v>
      </c>
      <c r="H12" s="15" t="s">
        <v>37</v>
      </c>
      <c r="I12" s="15" t="s">
        <v>26</v>
      </c>
      <c r="J12" s="31" t="s">
        <v>27</v>
      </c>
      <c r="K12" s="33">
        <v>150</v>
      </c>
      <c r="L12" s="33">
        <v>200</v>
      </c>
      <c r="M12" s="15" t="s">
        <v>589</v>
      </c>
      <c r="N12" s="15"/>
      <c r="O12" s="12" t="s">
        <v>577</v>
      </c>
      <c r="AA12" s="15" t="s">
        <v>349</v>
      </c>
      <c r="AB12" s="16" t="s">
        <v>813</v>
      </c>
    </row>
    <row r="13" spans="1:50" ht="16" x14ac:dyDescent="0.2">
      <c r="A13" s="31">
        <v>11</v>
      </c>
      <c r="B13" s="31" t="s">
        <v>489</v>
      </c>
      <c r="C13" s="15" t="s">
        <v>15</v>
      </c>
      <c r="D13" s="15" t="s">
        <v>12</v>
      </c>
      <c r="E13" s="32" t="str">
        <f t="shared" si="0"/>
        <v>Chateau Haut-Brion Premier Cru Classe, Pessac-Leognan</v>
      </c>
      <c r="F13" s="31" t="s">
        <v>13</v>
      </c>
      <c r="G13" s="12">
        <v>1</v>
      </c>
      <c r="H13" s="15" t="s">
        <v>37</v>
      </c>
      <c r="I13" s="15" t="s">
        <v>26</v>
      </c>
      <c r="J13" s="31" t="s">
        <v>27</v>
      </c>
      <c r="K13" s="33">
        <v>100</v>
      </c>
      <c r="L13" s="33">
        <v>200</v>
      </c>
      <c r="M13" s="35" t="s">
        <v>590</v>
      </c>
      <c r="N13" s="15"/>
      <c r="O13" s="12" t="s">
        <v>591</v>
      </c>
      <c r="AA13" s="15" t="s">
        <v>39</v>
      </c>
      <c r="AB13" s="16" t="s">
        <v>814</v>
      </c>
    </row>
    <row r="14" spans="1:50" ht="16" x14ac:dyDescent="0.2">
      <c r="A14" s="31">
        <v>12</v>
      </c>
      <c r="B14" s="31" t="s">
        <v>490</v>
      </c>
      <c r="C14" s="15" t="s">
        <v>15</v>
      </c>
      <c r="D14" s="15" t="s">
        <v>12</v>
      </c>
      <c r="E14" s="32" t="str">
        <f t="shared" si="0"/>
        <v>Chateau Haut-Brion Premier Cru Classe, Pessac-Leognan</v>
      </c>
      <c r="F14" s="31" t="s">
        <v>13</v>
      </c>
      <c r="G14" s="12">
        <v>6</v>
      </c>
      <c r="H14" s="15" t="s">
        <v>37</v>
      </c>
      <c r="I14" s="15" t="s">
        <v>26</v>
      </c>
      <c r="J14" s="31" t="s">
        <v>27</v>
      </c>
      <c r="K14" s="33">
        <v>1200</v>
      </c>
      <c r="L14" s="33">
        <v>1800</v>
      </c>
      <c r="M14" s="35" t="s">
        <v>592</v>
      </c>
      <c r="N14" s="16" t="s">
        <v>593</v>
      </c>
      <c r="O14" s="12" t="s">
        <v>591</v>
      </c>
      <c r="AA14" s="15" t="s">
        <v>39</v>
      </c>
      <c r="AB14" s="16" t="s">
        <v>815</v>
      </c>
    </row>
    <row r="15" spans="1:50" ht="15" x14ac:dyDescent="0.2">
      <c r="A15" s="31">
        <v>13</v>
      </c>
      <c r="B15" s="31" t="s">
        <v>491</v>
      </c>
      <c r="C15" s="15" t="s">
        <v>15</v>
      </c>
      <c r="D15" s="15" t="s">
        <v>12</v>
      </c>
      <c r="E15" s="32" t="str">
        <f t="shared" si="0"/>
        <v>Chateau Lafite Rothschild Premier Cru Classe, Pauillac</v>
      </c>
      <c r="F15" s="31" t="s">
        <v>13</v>
      </c>
      <c r="G15" s="12">
        <v>1</v>
      </c>
      <c r="H15" s="15" t="s">
        <v>37</v>
      </c>
      <c r="I15" s="15" t="s">
        <v>26</v>
      </c>
      <c r="J15" s="31" t="s">
        <v>27</v>
      </c>
      <c r="K15" s="33">
        <v>200</v>
      </c>
      <c r="L15" s="33">
        <v>300</v>
      </c>
      <c r="M15" s="15"/>
      <c r="N15" s="16" t="s">
        <v>594</v>
      </c>
      <c r="O15" s="12" t="s">
        <v>595</v>
      </c>
      <c r="AA15" s="15" t="s">
        <v>297</v>
      </c>
      <c r="AB15" s="16" t="s">
        <v>816</v>
      </c>
    </row>
    <row r="16" spans="1:50" ht="15" x14ac:dyDescent="0.2">
      <c r="A16" s="31">
        <v>14</v>
      </c>
      <c r="B16" s="31" t="s">
        <v>492</v>
      </c>
      <c r="C16" s="15" t="s">
        <v>15</v>
      </c>
      <c r="D16" s="15" t="s">
        <v>12</v>
      </c>
      <c r="E16" s="32" t="str">
        <f t="shared" si="0"/>
        <v>Chateau Palmer 3eme Cru Classe, Margaux</v>
      </c>
      <c r="F16" s="31" t="s">
        <v>13</v>
      </c>
      <c r="G16" s="12">
        <v>3</v>
      </c>
      <c r="H16" s="15" t="s">
        <v>37</v>
      </c>
      <c r="I16" s="15" t="s">
        <v>26</v>
      </c>
      <c r="J16" s="31" t="s">
        <v>27</v>
      </c>
      <c r="K16" s="33">
        <v>300</v>
      </c>
      <c r="L16" s="33">
        <v>500</v>
      </c>
      <c r="M16" s="16" t="s">
        <v>596</v>
      </c>
      <c r="N16" s="15" t="s">
        <v>594</v>
      </c>
      <c r="O16" s="12" t="s">
        <v>597</v>
      </c>
      <c r="AA16" s="15" t="s">
        <v>350</v>
      </c>
      <c r="AB16" s="16" t="s">
        <v>817</v>
      </c>
    </row>
    <row r="17" spans="1:28" ht="15" x14ac:dyDescent="0.2">
      <c r="A17" s="31">
        <v>15</v>
      </c>
      <c r="B17" s="31" t="s">
        <v>493</v>
      </c>
      <c r="C17" s="15" t="s">
        <v>15</v>
      </c>
      <c r="D17" s="15" t="s">
        <v>12</v>
      </c>
      <c r="E17" s="32" t="str">
        <f t="shared" si="0"/>
        <v>Chateau Lynch-Bages 5eme Cru Classe, Pauillac</v>
      </c>
      <c r="F17" s="31" t="s">
        <v>13</v>
      </c>
      <c r="G17" s="12">
        <v>3</v>
      </c>
      <c r="H17" s="15" t="s">
        <v>37</v>
      </c>
      <c r="I17" s="15" t="s">
        <v>26</v>
      </c>
      <c r="J17" s="31" t="s">
        <v>27</v>
      </c>
      <c r="K17" s="33">
        <v>200</v>
      </c>
      <c r="L17" s="33">
        <v>300</v>
      </c>
      <c r="M17" s="16"/>
      <c r="N17" s="15" t="s">
        <v>598</v>
      </c>
      <c r="O17" s="12" t="s">
        <v>599</v>
      </c>
      <c r="AA17" s="15" t="s">
        <v>285</v>
      </c>
      <c r="AB17" s="16" t="s">
        <v>818</v>
      </c>
    </row>
    <row r="18" spans="1:28" ht="15" x14ac:dyDescent="0.2">
      <c r="A18" s="31">
        <v>16</v>
      </c>
      <c r="B18" s="31" t="s">
        <v>493</v>
      </c>
      <c r="C18" s="15" t="s">
        <v>15</v>
      </c>
      <c r="D18" s="15" t="s">
        <v>12</v>
      </c>
      <c r="E18" s="32" t="str">
        <f t="shared" si="0"/>
        <v>Grave Trigant Boisset, Pomerol</v>
      </c>
      <c r="F18" s="31" t="s">
        <v>13</v>
      </c>
      <c r="G18" s="12">
        <v>12</v>
      </c>
      <c r="H18" s="15" t="s">
        <v>37</v>
      </c>
      <c r="I18" s="15" t="s">
        <v>31</v>
      </c>
      <c r="J18" s="31" t="s">
        <v>27</v>
      </c>
      <c r="K18" s="33">
        <v>160</v>
      </c>
      <c r="L18" s="33">
        <v>240</v>
      </c>
      <c r="M18" s="16" t="s">
        <v>600</v>
      </c>
      <c r="N18" s="16"/>
      <c r="O18" s="12" t="s">
        <v>601</v>
      </c>
      <c r="AA18" s="15" t="s">
        <v>298</v>
      </c>
      <c r="AB18" s="16" t="s">
        <v>819</v>
      </c>
    </row>
    <row r="19" spans="1:28" ht="15" x14ac:dyDescent="0.2">
      <c r="A19" s="31">
        <v>17</v>
      </c>
      <c r="B19" s="31" t="s">
        <v>494</v>
      </c>
      <c r="C19" s="15" t="s">
        <v>15</v>
      </c>
      <c r="D19" s="15" t="s">
        <v>12</v>
      </c>
      <c r="E19" s="32" t="str">
        <f t="shared" si="0"/>
        <v>La Dame de Montrose, Saint-Estephe</v>
      </c>
      <c r="F19" s="31" t="s">
        <v>13</v>
      </c>
      <c r="G19" s="12">
        <v>12</v>
      </c>
      <c r="H19" s="15" t="s">
        <v>37</v>
      </c>
      <c r="I19" s="15" t="s">
        <v>31</v>
      </c>
      <c r="J19" s="31" t="s">
        <v>27</v>
      </c>
      <c r="K19" s="33">
        <v>360</v>
      </c>
      <c r="L19" s="33">
        <v>460</v>
      </c>
      <c r="M19" s="16"/>
      <c r="N19" s="16"/>
      <c r="O19" s="12" t="s">
        <v>602</v>
      </c>
      <c r="AA19" s="15" t="s">
        <v>299</v>
      </c>
      <c r="AB19" s="16" t="s">
        <v>820</v>
      </c>
    </row>
    <row r="20" spans="1:28" ht="15" x14ac:dyDescent="0.2">
      <c r="A20" s="31">
        <v>18</v>
      </c>
      <c r="B20" s="31" t="s">
        <v>494</v>
      </c>
      <c r="C20" s="15" t="s">
        <v>15</v>
      </c>
      <c r="D20" s="15" t="s">
        <v>12</v>
      </c>
      <c r="E20" s="32" t="str">
        <f t="shared" si="0"/>
        <v>Chateau Beausejour (Duffau-Lagarrosse) Premier Grand Cru Classe B, Saint-Emilion (Magnums)</v>
      </c>
      <c r="F20" s="31" t="s">
        <v>25</v>
      </c>
      <c r="G20" s="12">
        <v>3</v>
      </c>
      <c r="H20" s="15" t="s">
        <v>37</v>
      </c>
      <c r="I20" s="15" t="s">
        <v>26</v>
      </c>
      <c r="J20" s="31" t="s">
        <v>27</v>
      </c>
      <c r="K20" s="33">
        <v>120</v>
      </c>
      <c r="L20" s="33">
        <v>240</v>
      </c>
      <c r="M20" s="16" t="s">
        <v>603</v>
      </c>
      <c r="N20" s="16"/>
      <c r="O20" s="12" t="s">
        <v>604</v>
      </c>
      <c r="AA20" s="15" t="s">
        <v>351</v>
      </c>
      <c r="AB20" s="16" t="s">
        <v>821</v>
      </c>
    </row>
    <row r="21" spans="1:28" ht="16" x14ac:dyDescent="0.2">
      <c r="A21" s="31">
        <v>19</v>
      </c>
      <c r="B21" s="31" t="s">
        <v>494</v>
      </c>
      <c r="C21" s="15" t="s">
        <v>15</v>
      </c>
      <c r="D21" s="15" t="s">
        <v>12</v>
      </c>
      <c r="E21" s="32" t="str">
        <f t="shared" si="0"/>
        <v>Chateau Beausejour (Duffau-Lagarrosse) Premier Grand Cru Classe B, Saint-Emilion (Magnums)</v>
      </c>
      <c r="F21" s="31" t="s">
        <v>25</v>
      </c>
      <c r="G21" s="12">
        <v>3</v>
      </c>
      <c r="H21" s="15" t="s">
        <v>37</v>
      </c>
      <c r="I21" s="15" t="s">
        <v>26</v>
      </c>
      <c r="J21" s="31" t="s">
        <v>27</v>
      </c>
      <c r="K21" s="33">
        <v>120</v>
      </c>
      <c r="L21" s="33">
        <v>240</v>
      </c>
      <c r="M21" s="34" t="s">
        <v>605</v>
      </c>
      <c r="N21" s="16"/>
      <c r="O21" s="12" t="s">
        <v>604</v>
      </c>
      <c r="AA21" s="15" t="s">
        <v>351</v>
      </c>
      <c r="AB21" s="16" t="s">
        <v>822</v>
      </c>
    </row>
    <row r="22" spans="1:28" ht="16" x14ac:dyDescent="0.2">
      <c r="A22" s="31">
        <v>20</v>
      </c>
      <c r="B22" s="31" t="s">
        <v>494</v>
      </c>
      <c r="C22" s="15" t="s">
        <v>15</v>
      </c>
      <c r="D22" s="15" t="s">
        <v>12</v>
      </c>
      <c r="E22" s="32" t="str">
        <f t="shared" si="0"/>
        <v>Chateau Beausejour (Duffau-Lagarrosse) Premier Grand Cru Classe B, Saint-Emilion (Magnums)</v>
      </c>
      <c r="F22" s="31" t="s">
        <v>25</v>
      </c>
      <c r="G22" s="12">
        <v>3</v>
      </c>
      <c r="H22" s="15" t="s">
        <v>37</v>
      </c>
      <c r="I22" s="15" t="s">
        <v>26</v>
      </c>
      <c r="J22" s="31" t="s">
        <v>27</v>
      </c>
      <c r="K22" s="33">
        <v>120</v>
      </c>
      <c r="L22" s="33">
        <v>240</v>
      </c>
      <c r="M22" s="34" t="s">
        <v>291</v>
      </c>
      <c r="N22" s="16"/>
      <c r="O22" s="12" t="s">
        <v>604</v>
      </c>
      <c r="AA22" s="15" t="s">
        <v>351</v>
      </c>
      <c r="AB22" s="16" t="s">
        <v>823</v>
      </c>
    </row>
    <row r="23" spans="1:28" ht="15" x14ac:dyDescent="0.2">
      <c r="A23" s="31">
        <v>21</v>
      </c>
      <c r="B23" s="31" t="s">
        <v>495</v>
      </c>
      <c r="C23" s="15" t="s">
        <v>15</v>
      </c>
      <c r="D23" s="15" t="s">
        <v>12</v>
      </c>
      <c r="E23" s="32" t="str">
        <f t="shared" si="0"/>
        <v>Chateau Montrose 2eme Cru Classe, Saint-Estephe</v>
      </c>
      <c r="F23" s="31" t="s">
        <v>13</v>
      </c>
      <c r="G23" s="12">
        <v>6</v>
      </c>
      <c r="H23" s="15" t="s">
        <v>37</v>
      </c>
      <c r="I23" s="15" t="s">
        <v>26</v>
      </c>
      <c r="J23" s="31" t="s">
        <v>27</v>
      </c>
      <c r="K23" s="33">
        <v>500</v>
      </c>
      <c r="L23" s="33">
        <v>700</v>
      </c>
      <c r="M23" s="34"/>
      <c r="N23" s="16" t="s">
        <v>594</v>
      </c>
      <c r="O23" s="12" t="s">
        <v>606</v>
      </c>
      <c r="AA23" s="15" t="s">
        <v>352</v>
      </c>
      <c r="AB23" s="16" t="s">
        <v>824</v>
      </c>
    </row>
    <row r="24" spans="1:28" ht="15" x14ac:dyDescent="0.2">
      <c r="A24" s="31">
        <v>22</v>
      </c>
      <c r="B24" s="31" t="s">
        <v>495</v>
      </c>
      <c r="C24" s="15" t="s">
        <v>15</v>
      </c>
      <c r="D24" s="15" t="s">
        <v>12</v>
      </c>
      <c r="E24" s="32" t="str">
        <f t="shared" si="0"/>
        <v>Chateau Talbot 4eme Cru Classe, Saint-Julien</v>
      </c>
      <c r="F24" s="31" t="s">
        <v>13</v>
      </c>
      <c r="G24" s="12">
        <v>2</v>
      </c>
      <c r="H24" s="15" t="s">
        <v>37</v>
      </c>
      <c r="I24" s="15" t="s">
        <v>26</v>
      </c>
      <c r="J24" s="31" t="s">
        <v>27</v>
      </c>
      <c r="K24" s="33">
        <v>100</v>
      </c>
      <c r="L24" s="33">
        <v>180</v>
      </c>
      <c r="M24" s="16"/>
      <c r="N24" s="15" t="s">
        <v>598</v>
      </c>
      <c r="O24" s="12" t="s">
        <v>607</v>
      </c>
      <c r="AA24" s="15" t="s">
        <v>353</v>
      </c>
      <c r="AB24" s="16" t="s">
        <v>825</v>
      </c>
    </row>
    <row r="25" spans="1:28" ht="15" x14ac:dyDescent="0.2">
      <c r="A25" s="31">
        <v>23</v>
      </c>
      <c r="B25" s="31" t="s">
        <v>495</v>
      </c>
      <c r="C25" s="16" t="s">
        <v>15</v>
      </c>
      <c r="D25" s="15" t="s">
        <v>12</v>
      </c>
      <c r="E25" s="32" t="str">
        <f t="shared" si="0"/>
        <v>Chateau Les Carmes Haut-Brion, Pessac-Leognan</v>
      </c>
      <c r="F25" s="31" t="s">
        <v>13</v>
      </c>
      <c r="G25" s="12">
        <v>8</v>
      </c>
      <c r="H25" s="16" t="s">
        <v>37</v>
      </c>
      <c r="I25" s="15" t="s">
        <v>26</v>
      </c>
      <c r="J25" s="31" t="s">
        <v>27</v>
      </c>
      <c r="K25" s="33">
        <v>300</v>
      </c>
      <c r="L25" s="33">
        <v>440</v>
      </c>
      <c r="M25" s="34"/>
      <c r="N25" s="15" t="s">
        <v>594</v>
      </c>
      <c r="O25" s="12" t="s">
        <v>608</v>
      </c>
      <c r="AA25" s="15" t="s">
        <v>354</v>
      </c>
      <c r="AB25" s="16" t="s">
        <v>826</v>
      </c>
    </row>
    <row r="26" spans="1:28" ht="15" x14ac:dyDescent="0.2">
      <c r="A26" s="31">
        <v>24</v>
      </c>
      <c r="B26" s="31" t="s">
        <v>496</v>
      </c>
      <c r="C26" s="15" t="s">
        <v>15</v>
      </c>
      <c r="D26" s="15" t="s">
        <v>12</v>
      </c>
      <c r="E26" s="32" t="str">
        <f t="shared" si="0"/>
        <v>Chateau Pontet-Canet 5eme Cru Classe, Pauillac</v>
      </c>
      <c r="F26" s="31" t="s">
        <v>13</v>
      </c>
      <c r="G26" s="12">
        <v>12</v>
      </c>
      <c r="H26" s="15" t="s">
        <v>37</v>
      </c>
      <c r="I26" s="15" t="s">
        <v>31</v>
      </c>
      <c r="J26" s="31" t="s">
        <v>27</v>
      </c>
      <c r="K26" s="33">
        <v>800</v>
      </c>
      <c r="L26" s="33">
        <v>1000</v>
      </c>
      <c r="M26" s="16"/>
      <c r="N26" s="15" t="s">
        <v>598</v>
      </c>
      <c r="O26" s="12" t="s">
        <v>609</v>
      </c>
      <c r="AA26" s="15" t="s">
        <v>302</v>
      </c>
      <c r="AB26" s="16" t="s">
        <v>827</v>
      </c>
    </row>
    <row r="27" spans="1:28" ht="15" x14ac:dyDescent="0.2">
      <c r="A27" s="31">
        <v>25</v>
      </c>
      <c r="B27" s="31" t="s">
        <v>496</v>
      </c>
      <c r="C27" s="15" t="s">
        <v>15</v>
      </c>
      <c r="D27" s="15" t="s">
        <v>12</v>
      </c>
      <c r="E27" s="32" t="str">
        <f t="shared" si="0"/>
        <v>Chateau Ormes de Pez, Saint-Estephe</v>
      </c>
      <c r="F27" s="31" t="s">
        <v>13</v>
      </c>
      <c r="G27" s="12">
        <v>12</v>
      </c>
      <c r="H27" s="15" t="s">
        <v>37</v>
      </c>
      <c r="I27" s="15" t="s">
        <v>26</v>
      </c>
      <c r="J27" s="31" t="s">
        <v>27</v>
      </c>
      <c r="K27" s="33">
        <v>250</v>
      </c>
      <c r="L27" s="33">
        <v>360</v>
      </c>
      <c r="M27" s="16" t="s">
        <v>610</v>
      </c>
      <c r="N27" s="15"/>
      <c r="O27" s="12" t="s">
        <v>611</v>
      </c>
      <c r="AA27" s="15" t="s">
        <v>355</v>
      </c>
      <c r="AB27" s="16" t="s">
        <v>828</v>
      </c>
    </row>
    <row r="28" spans="1:28" ht="15" x14ac:dyDescent="0.2">
      <c r="A28" s="31">
        <v>26</v>
      </c>
      <c r="B28" s="31" t="s">
        <v>496</v>
      </c>
      <c r="C28" s="15" t="s">
        <v>15</v>
      </c>
      <c r="D28" s="15" t="s">
        <v>12</v>
      </c>
      <c r="E28" s="32" t="str">
        <f t="shared" si="0"/>
        <v>Chateau Certan de May, Pomerol</v>
      </c>
      <c r="F28" s="31" t="s">
        <v>13</v>
      </c>
      <c r="G28" s="12">
        <v>12</v>
      </c>
      <c r="H28" s="15" t="s">
        <v>37</v>
      </c>
      <c r="I28" s="15" t="s">
        <v>31</v>
      </c>
      <c r="J28" s="31" t="s">
        <v>27</v>
      </c>
      <c r="K28" s="33">
        <v>380</v>
      </c>
      <c r="L28" s="33">
        <v>500</v>
      </c>
      <c r="M28" s="16"/>
      <c r="N28" s="15"/>
      <c r="O28" s="12" t="s">
        <v>612</v>
      </c>
      <c r="AA28" s="15" t="s">
        <v>356</v>
      </c>
      <c r="AB28" s="16" t="s">
        <v>829</v>
      </c>
    </row>
    <row r="29" spans="1:28" ht="15" x14ac:dyDescent="0.2">
      <c r="A29" s="31">
        <v>27</v>
      </c>
      <c r="B29" s="31" t="s">
        <v>497</v>
      </c>
      <c r="C29" s="15" t="s">
        <v>15</v>
      </c>
      <c r="D29" s="15" t="s">
        <v>12</v>
      </c>
      <c r="E29" s="32" t="str">
        <f t="shared" si="0"/>
        <v>Chateau Leoville Barton 2eme Cru Classe, Saint-Julien (Magnums)</v>
      </c>
      <c r="F29" s="31" t="s">
        <v>25</v>
      </c>
      <c r="G29" s="12">
        <v>6</v>
      </c>
      <c r="H29" s="15" t="s">
        <v>37</v>
      </c>
      <c r="I29" s="15" t="s">
        <v>26</v>
      </c>
      <c r="J29" s="31" t="s">
        <v>27</v>
      </c>
      <c r="K29" s="33">
        <v>400</v>
      </c>
      <c r="L29" s="33">
        <v>600</v>
      </c>
      <c r="M29" s="16"/>
      <c r="N29" s="15" t="s">
        <v>598</v>
      </c>
      <c r="O29" s="12" t="s">
        <v>613</v>
      </c>
      <c r="AA29" s="15" t="s">
        <v>357</v>
      </c>
      <c r="AB29" s="16" t="s">
        <v>830</v>
      </c>
    </row>
    <row r="30" spans="1:28" ht="15" x14ac:dyDescent="0.2">
      <c r="A30" s="31">
        <v>28</v>
      </c>
      <c r="B30" s="31" t="s">
        <v>498</v>
      </c>
      <c r="C30" s="15" t="s">
        <v>15</v>
      </c>
      <c r="D30" s="15" t="s">
        <v>12</v>
      </c>
      <c r="E30" s="32" t="str">
        <f t="shared" si="0"/>
        <v>Chateau Haut-Brion Premier Cru Classe, Pessac-Leognan</v>
      </c>
      <c r="F30" s="31" t="s">
        <v>13</v>
      </c>
      <c r="G30" s="12">
        <v>1</v>
      </c>
      <c r="H30" s="15" t="s">
        <v>37</v>
      </c>
      <c r="I30" s="15" t="s">
        <v>26</v>
      </c>
      <c r="J30" s="31" t="s">
        <v>27</v>
      </c>
      <c r="K30" s="33">
        <v>140</v>
      </c>
      <c r="L30" s="33">
        <v>180</v>
      </c>
      <c r="M30" s="16"/>
      <c r="N30" s="16"/>
      <c r="O30" s="12" t="s">
        <v>591</v>
      </c>
      <c r="AA30" s="15" t="s">
        <v>39</v>
      </c>
      <c r="AB30" s="16" t="s">
        <v>831</v>
      </c>
    </row>
    <row r="31" spans="1:28" ht="15" x14ac:dyDescent="0.2">
      <c r="A31" s="31">
        <v>29</v>
      </c>
      <c r="B31" s="31" t="s">
        <v>499</v>
      </c>
      <c r="C31" s="15" t="s">
        <v>15</v>
      </c>
      <c r="D31" s="15" t="s">
        <v>12</v>
      </c>
      <c r="E31" s="32" t="str">
        <f t="shared" si="0"/>
        <v>Chateau Haut-Brion Premier Cru Classe, Pessac-Leognan</v>
      </c>
      <c r="F31" s="31" t="s">
        <v>13</v>
      </c>
      <c r="G31" s="12">
        <v>6</v>
      </c>
      <c r="H31" s="15" t="s">
        <v>37</v>
      </c>
      <c r="I31" s="15" t="s">
        <v>31</v>
      </c>
      <c r="J31" s="31" t="s">
        <v>27</v>
      </c>
      <c r="K31" s="33">
        <v>2000</v>
      </c>
      <c r="L31" s="33">
        <v>2500</v>
      </c>
      <c r="M31" s="16"/>
      <c r="N31" s="15"/>
      <c r="O31" s="12" t="s">
        <v>591</v>
      </c>
      <c r="AA31" s="15" t="s">
        <v>39</v>
      </c>
      <c r="AB31" s="16" t="s">
        <v>832</v>
      </c>
    </row>
    <row r="32" spans="1:28" ht="15" x14ac:dyDescent="0.2">
      <c r="A32" s="31">
        <v>30</v>
      </c>
      <c r="B32" s="31" t="s">
        <v>499</v>
      </c>
      <c r="C32" s="15" t="s">
        <v>15</v>
      </c>
      <c r="D32" s="15" t="s">
        <v>12</v>
      </c>
      <c r="E32" s="32" t="str">
        <f t="shared" si="0"/>
        <v>Chateau Gruaud Larose 2eme Cru Classe, Saint-Julien</v>
      </c>
      <c r="F32" s="31" t="s">
        <v>13</v>
      </c>
      <c r="G32" s="12">
        <v>12</v>
      </c>
      <c r="H32" s="15" t="s">
        <v>37</v>
      </c>
      <c r="I32" s="15" t="s">
        <v>31</v>
      </c>
      <c r="J32" s="31" t="s">
        <v>27</v>
      </c>
      <c r="K32" s="33">
        <v>600</v>
      </c>
      <c r="L32" s="33">
        <v>800</v>
      </c>
      <c r="M32" s="15"/>
      <c r="N32" s="15"/>
      <c r="O32" s="12" t="s">
        <v>614</v>
      </c>
      <c r="AA32" s="15" t="s">
        <v>296</v>
      </c>
      <c r="AB32" s="16" t="s">
        <v>833</v>
      </c>
    </row>
    <row r="33" spans="1:28" ht="15" x14ac:dyDescent="0.2">
      <c r="A33" s="31">
        <v>31</v>
      </c>
      <c r="B33" s="31" t="s">
        <v>499</v>
      </c>
      <c r="C33" s="15" t="s">
        <v>15</v>
      </c>
      <c r="D33" s="15" t="s">
        <v>12</v>
      </c>
      <c r="E33" s="32" t="str">
        <f t="shared" si="0"/>
        <v>Chateau Lagrange 3eme Cru Classe, Saint-Julien</v>
      </c>
      <c r="F33" s="31" t="s">
        <v>13</v>
      </c>
      <c r="G33" s="12">
        <v>12</v>
      </c>
      <c r="H33" s="15" t="s">
        <v>37</v>
      </c>
      <c r="I33" s="15" t="s">
        <v>31</v>
      </c>
      <c r="J33" s="31" t="s">
        <v>27</v>
      </c>
      <c r="K33" s="33">
        <v>500</v>
      </c>
      <c r="L33" s="33">
        <v>700</v>
      </c>
      <c r="M33" s="34"/>
      <c r="N33" s="16" t="s">
        <v>598</v>
      </c>
      <c r="O33" s="12" t="s">
        <v>615</v>
      </c>
      <c r="AA33" s="15" t="s">
        <v>358</v>
      </c>
      <c r="AB33" s="16" t="s">
        <v>834</v>
      </c>
    </row>
    <row r="34" spans="1:28" ht="15" x14ac:dyDescent="0.2">
      <c r="A34" s="31">
        <v>32</v>
      </c>
      <c r="B34" s="31" t="s">
        <v>499</v>
      </c>
      <c r="C34" s="15" t="s">
        <v>15</v>
      </c>
      <c r="D34" s="15" t="s">
        <v>12</v>
      </c>
      <c r="E34" s="32" t="str">
        <f t="shared" si="0"/>
        <v>Chateau Beychevelle 4eme Cru Classe, Saint-Julien</v>
      </c>
      <c r="F34" s="31" t="s">
        <v>13</v>
      </c>
      <c r="G34" s="12">
        <v>12</v>
      </c>
      <c r="H34" s="15" t="s">
        <v>37</v>
      </c>
      <c r="I34" s="16" t="s">
        <v>31</v>
      </c>
      <c r="J34" s="31" t="s">
        <v>27</v>
      </c>
      <c r="K34" s="33">
        <v>700</v>
      </c>
      <c r="L34" s="33">
        <v>900</v>
      </c>
      <c r="M34" s="16"/>
      <c r="N34" s="15"/>
      <c r="O34" s="12" t="s">
        <v>616</v>
      </c>
      <c r="AA34" s="15" t="s">
        <v>359</v>
      </c>
      <c r="AB34" s="16" t="s">
        <v>835</v>
      </c>
    </row>
    <row r="35" spans="1:28" ht="15" x14ac:dyDescent="0.2">
      <c r="A35" s="31">
        <v>33</v>
      </c>
      <c r="B35" s="31" t="s">
        <v>499</v>
      </c>
      <c r="C35" s="15" t="s">
        <v>15</v>
      </c>
      <c r="D35" s="15" t="s">
        <v>12</v>
      </c>
      <c r="E35" s="32" t="str">
        <f t="shared" si="0"/>
        <v>Chateau Lafon-Rochet 4eme Cru Classe, Saint-Estephe</v>
      </c>
      <c r="F35" s="31" t="s">
        <v>13</v>
      </c>
      <c r="G35" s="12">
        <v>12</v>
      </c>
      <c r="H35" s="15" t="s">
        <v>37</v>
      </c>
      <c r="I35" s="15" t="s">
        <v>31</v>
      </c>
      <c r="J35" s="31" t="s">
        <v>27</v>
      </c>
      <c r="K35" s="33">
        <v>300</v>
      </c>
      <c r="L35" s="33">
        <v>400</v>
      </c>
      <c r="M35" s="16" t="s">
        <v>617</v>
      </c>
      <c r="N35" s="16"/>
      <c r="O35" s="12" t="s">
        <v>618</v>
      </c>
      <c r="AA35" s="15" t="s">
        <v>360</v>
      </c>
      <c r="AB35" s="16" t="s">
        <v>836</v>
      </c>
    </row>
    <row r="36" spans="1:28" ht="15" x14ac:dyDescent="0.2">
      <c r="A36" s="31">
        <v>34</v>
      </c>
      <c r="B36" s="31" t="s">
        <v>499</v>
      </c>
      <c r="C36" s="15" t="s">
        <v>15</v>
      </c>
      <c r="D36" s="15" t="s">
        <v>12</v>
      </c>
      <c r="E36" s="32" t="str">
        <f t="shared" si="0"/>
        <v>Chateau Haut-Batailley 5eme Cru Classe, Pauillac</v>
      </c>
      <c r="F36" s="31" t="s">
        <v>13</v>
      </c>
      <c r="G36" s="12">
        <v>12</v>
      </c>
      <c r="H36" s="15" t="s">
        <v>37</v>
      </c>
      <c r="I36" s="15" t="s">
        <v>31</v>
      </c>
      <c r="J36" s="31" t="s">
        <v>27</v>
      </c>
      <c r="K36" s="33">
        <v>380</v>
      </c>
      <c r="L36" s="33">
        <v>480</v>
      </c>
      <c r="M36" s="15"/>
      <c r="N36" s="15"/>
      <c r="O36" s="12" t="s">
        <v>619</v>
      </c>
      <c r="AA36" s="15" t="s">
        <v>301</v>
      </c>
      <c r="AB36" s="16" t="s">
        <v>837</v>
      </c>
    </row>
    <row r="37" spans="1:28" ht="15" x14ac:dyDescent="0.2">
      <c r="A37" s="31">
        <v>35</v>
      </c>
      <c r="B37" s="31" t="s">
        <v>499</v>
      </c>
      <c r="C37" s="15" t="s">
        <v>15</v>
      </c>
      <c r="D37" s="15" t="s">
        <v>12</v>
      </c>
      <c r="E37" s="32" t="str">
        <f t="shared" si="0"/>
        <v>Chateau Haut-Batailley 5eme Cru Classe, Pauillac</v>
      </c>
      <c r="F37" s="31" t="s">
        <v>13</v>
      </c>
      <c r="G37" s="12">
        <v>12</v>
      </c>
      <c r="H37" s="15" t="s">
        <v>37</v>
      </c>
      <c r="I37" s="15" t="s">
        <v>31</v>
      </c>
      <c r="J37" s="31" t="s">
        <v>27</v>
      </c>
      <c r="K37" s="33">
        <v>380</v>
      </c>
      <c r="L37" s="33">
        <v>480</v>
      </c>
      <c r="M37" s="15"/>
      <c r="N37" s="15"/>
      <c r="O37" s="12" t="s">
        <v>619</v>
      </c>
      <c r="AA37" s="15" t="s">
        <v>301</v>
      </c>
      <c r="AB37" s="16" t="s">
        <v>838</v>
      </c>
    </row>
    <row r="38" spans="1:28" ht="15" x14ac:dyDescent="0.2">
      <c r="A38" s="31">
        <v>36</v>
      </c>
      <c r="B38" s="31" t="s">
        <v>499</v>
      </c>
      <c r="C38" s="15" t="s">
        <v>15</v>
      </c>
      <c r="D38" s="15" t="s">
        <v>12</v>
      </c>
      <c r="E38" s="32" t="str">
        <f t="shared" si="0"/>
        <v>Chateau Angludet, Margaux (Magnums)</v>
      </c>
      <c r="F38" s="31" t="s">
        <v>25</v>
      </c>
      <c r="G38" s="12">
        <v>6</v>
      </c>
      <c r="H38" s="15" t="s">
        <v>37</v>
      </c>
      <c r="I38" s="15" t="s">
        <v>31</v>
      </c>
      <c r="J38" s="31" t="s">
        <v>27</v>
      </c>
      <c r="K38" s="33">
        <v>360</v>
      </c>
      <c r="L38" s="33">
        <v>440</v>
      </c>
      <c r="M38" s="15"/>
      <c r="N38" s="16" t="s">
        <v>598</v>
      </c>
      <c r="O38" s="12" t="s">
        <v>620</v>
      </c>
      <c r="AA38" s="15" t="s">
        <v>300</v>
      </c>
      <c r="AB38" s="16" t="s">
        <v>839</v>
      </c>
    </row>
    <row r="39" spans="1:28" ht="15" x14ac:dyDescent="0.2">
      <c r="A39" s="31">
        <v>37</v>
      </c>
      <c r="B39" s="31" t="s">
        <v>499</v>
      </c>
      <c r="C39" s="15" t="s">
        <v>15</v>
      </c>
      <c r="D39" s="15" t="s">
        <v>12</v>
      </c>
      <c r="E39" s="32" t="str">
        <f t="shared" si="0"/>
        <v>Chateau Gloria, Saint-Julien</v>
      </c>
      <c r="F39" s="31" t="s">
        <v>13</v>
      </c>
      <c r="G39" s="12">
        <v>12</v>
      </c>
      <c r="H39" s="15" t="s">
        <v>37</v>
      </c>
      <c r="I39" s="15" t="s">
        <v>31</v>
      </c>
      <c r="J39" s="31" t="s">
        <v>27</v>
      </c>
      <c r="K39" s="33">
        <v>320</v>
      </c>
      <c r="L39" s="33">
        <v>420</v>
      </c>
      <c r="M39" s="16"/>
      <c r="N39" s="15"/>
      <c r="O39" s="12" t="s">
        <v>621</v>
      </c>
      <c r="AA39" s="15" t="s">
        <v>361</v>
      </c>
      <c r="AB39" s="16" t="s">
        <v>840</v>
      </c>
    </row>
    <row r="40" spans="1:28" ht="15" x14ac:dyDescent="0.2">
      <c r="A40" s="31">
        <v>38</v>
      </c>
      <c r="B40" s="31" t="s">
        <v>499</v>
      </c>
      <c r="C40" s="15" t="s">
        <v>15</v>
      </c>
      <c r="D40" s="15" t="s">
        <v>12</v>
      </c>
      <c r="E40" s="32" t="str">
        <f t="shared" si="0"/>
        <v>Chateau Haut-Marbuzet, Saint-Estephe</v>
      </c>
      <c r="F40" s="31" t="s">
        <v>13</v>
      </c>
      <c r="G40" s="12">
        <v>12</v>
      </c>
      <c r="H40" s="15" t="s">
        <v>37</v>
      </c>
      <c r="I40" s="15" t="s">
        <v>31</v>
      </c>
      <c r="J40" s="31" t="s">
        <v>27</v>
      </c>
      <c r="K40" s="33">
        <v>240</v>
      </c>
      <c r="L40" s="33">
        <v>340</v>
      </c>
      <c r="M40" s="15"/>
      <c r="N40" s="15"/>
      <c r="O40" s="12" t="s">
        <v>622</v>
      </c>
      <c r="AA40" s="15" t="s">
        <v>362</v>
      </c>
      <c r="AB40" s="16" t="s">
        <v>841</v>
      </c>
    </row>
    <row r="41" spans="1:28" ht="15" x14ac:dyDescent="0.2">
      <c r="A41" s="31">
        <v>39</v>
      </c>
      <c r="B41" s="31" t="s">
        <v>499</v>
      </c>
      <c r="C41" s="15" t="s">
        <v>15</v>
      </c>
      <c r="D41" s="15" t="s">
        <v>12</v>
      </c>
      <c r="E41" s="32" t="str">
        <f t="shared" si="0"/>
        <v>Chateau Certan de May, Pomerol</v>
      </c>
      <c r="F41" s="31" t="s">
        <v>13</v>
      </c>
      <c r="G41" s="12">
        <v>12</v>
      </c>
      <c r="H41" s="15" t="s">
        <v>37</v>
      </c>
      <c r="I41" s="15" t="s">
        <v>31</v>
      </c>
      <c r="J41" s="31" t="s">
        <v>27</v>
      </c>
      <c r="K41" s="33">
        <v>750</v>
      </c>
      <c r="L41" s="33">
        <v>850</v>
      </c>
      <c r="M41" s="15"/>
      <c r="N41" s="15" t="s">
        <v>598</v>
      </c>
      <c r="O41" s="12" t="s">
        <v>612</v>
      </c>
      <c r="AA41" s="15" t="s">
        <v>356</v>
      </c>
      <c r="AB41" s="16" t="s">
        <v>842</v>
      </c>
    </row>
    <row r="42" spans="1:28" ht="15" x14ac:dyDescent="0.2">
      <c r="A42" s="31">
        <v>40</v>
      </c>
      <c r="B42" s="31" t="s">
        <v>499</v>
      </c>
      <c r="C42" s="15" t="s">
        <v>15</v>
      </c>
      <c r="D42" s="15" t="s">
        <v>12</v>
      </c>
      <c r="E42" s="32" t="str">
        <f t="shared" si="0"/>
        <v>Chateau Latour a Pomerol, Pomerol</v>
      </c>
      <c r="F42" s="31" t="s">
        <v>13</v>
      </c>
      <c r="G42" s="12">
        <v>12</v>
      </c>
      <c r="H42" s="15" t="s">
        <v>37</v>
      </c>
      <c r="I42" s="15" t="s">
        <v>31</v>
      </c>
      <c r="J42" s="31" t="s">
        <v>27</v>
      </c>
      <c r="K42" s="33">
        <v>500</v>
      </c>
      <c r="L42" s="33">
        <v>700</v>
      </c>
      <c r="M42" s="15" t="s">
        <v>623</v>
      </c>
      <c r="N42" s="15" t="s">
        <v>594</v>
      </c>
      <c r="O42" s="12" t="s">
        <v>624</v>
      </c>
      <c r="AA42" s="15" t="s">
        <v>363</v>
      </c>
      <c r="AB42" s="16" t="s">
        <v>843</v>
      </c>
    </row>
    <row r="43" spans="1:28" ht="15" x14ac:dyDescent="0.2">
      <c r="A43" s="31">
        <v>41</v>
      </c>
      <c r="B43" s="31" t="s">
        <v>499</v>
      </c>
      <c r="C43" s="15" t="s">
        <v>15</v>
      </c>
      <c r="D43" s="15" t="s">
        <v>12</v>
      </c>
      <c r="E43" s="32" t="str">
        <f t="shared" si="0"/>
        <v>Chateau Lagrange, Pomerol</v>
      </c>
      <c r="F43" s="31" t="s">
        <v>13</v>
      </c>
      <c r="G43" s="12">
        <v>12</v>
      </c>
      <c r="H43" s="15" t="s">
        <v>37</v>
      </c>
      <c r="I43" s="15" t="s">
        <v>31</v>
      </c>
      <c r="J43" s="31" t="s">
        <v>27</v>
      </c>
      <c r="K43" s="33">
        <v>500</v>
      </c>
      <c r="L43" s="33">
        <v>700</v>
      </c>
      <c r="M43" s="16" t="s">
        <v>623</v>
      </c>
      <c r="N43" s="15" t="s">
        <v>594</v>
      </c>
      <c r="O43" s="12" t="s">
        <v>625</v>
      </c>
      <c r="AA43" s="17" t="s">
        <v>364</v>
      </c>
      <c r="AB43" s="16" t="s">
        <v>844</v>
      </c>
    </row>
    <row r="44" spans="1:28" ht="15" x14ac:dyDescent="0.2">
      <c r="A44" s="31">
        <v>42</v>
      </c>
      <c r="B44" s="31" t="s">
        <v>499</v>
      </c>
      <c r="C44" s="15" t="s">
        <v>15</v>
      </c>
      <c r="D44" s="15" t="s">
        <v>12</v>
      </c>
      <c r="E44" s="32" t="str">
        <f t="shared" si="0"/>
        <v>Chateau Lagrange, Pomerol</v>
      </c>
      <c r="F44" s="31" t="s">
        <v>13</v>
      </c>
      <c r="G44" s="12">
        <v>12</v>
      </c>
      <c r="H44" s="15" t="s">
        <v>37</v>
      </c>
      <c r="I44" s="15" t="s">
        <v>31</v>
      </c>
      <c r="J44" s="31" t="s">
        <v>27</v>
      </c>
      <c r="K44" s="33">
        <v>500</v>
      </c>
      <c r="L44" s="33">
        <v>700</v>
      </c>
      <c r="M44" s="15" t="s">
        <v>623</v>
      </c>
      <c r="N44" s="16" t="s">
        <v>594</v>
      </c>
      <c r="O44" s="12" t="s">
        <v>625</v>
      </c>
      <c r="AA44" s="15" t="s">
        <v>364</v>
      </c>
      <c r="AB44" s="16" t="s">
        <v>845</v>
      </c>
    </row>
    <row r="45" spans="1:28" ht="15" x14ac:dyDescent="0.2">
      <c r="A45" s="31">
        <v>43</v>
      </c>
      <c r="B45" s="31" t="s">
        <v>500</v>
      </c>
      <c r="C45" s="15" t="s">
        <v>15</v>
      </c>
      <c r="D45" s="15" t="s">
        <v>12</v>
      </c>
      <c r="E45" s="32" t="str">
        <f t="shared" si="0"/>
        <v>Chateau Rauzan-Segla 2eme Cru Classe, Margaux - In Bond</v>
      </c>
      <c r="F45" s="31" t="s">
        <v>13</v>
      </c>
      <c r="G45" s="12">
        <v>9</v>
      </c>
      <c r="H45" s="15" t="s">
        <v>37</v>
      </c>
      <c r="I45" s="15" t="s">
        <v>31</v>
      </c>
      <c r="J45" s="31" t="s">
        <v>24</v>
      </c>
      <c r="K45" s="33">
        <v>500</v>
      </c>
      <c r="L45" s="33">
        <v>700</v>
      </c>
      <c r="M45" s="15" t="s">
        <v>626</v>
      </c>
      <c r="N45" s="15" t="s">
        <v>627</v>
      </c>
      <c r="O45" s="12" t="s">
        <v>628</v>
      </c>
      <c r="AA45" s="15" t="s">
        <v>365</v>
      </c>
      <c r="AB45" s="16" t="s">
        <v>846</v>
      </c>
    </row>
    <row r="46" spans="1:28" ht="15" x14ac:dyDescent="0.2">
      <c r="A46" s="31">
        <v>44</v>
      </c>
      <c r="B46" s="31" t="s">
        <v>501</v>
      </c>
      <c r="C46" s="15" t="s">
        <v>15</v>
      </c>
      <c r="D46" s="15" t="s">
        <v>12</v>
      </c>
      <c r="E46" s="32" t="str">
        <f t="shared" si="0"/>
        <v>Chateau Margaux Premier Cru Classe, Margaux - In Bond</v>
      </c>
      <c r="F46" s="31" t="s">
        <v>13</v>
      </c>
      <c r="G46" s="12">
        <v>6</v>
      </c>
      <c r="H46" s="15" t="s">
        <v>37</v>
      </c>
      <c r="I46" s="15" t="s">
        <v>31</v>
      </c>
      <c r="J46" s="31" t="s">
        <v>24</v>
      </c>
      <c r="K46" s="33">
        <v>2200</v>
      </c>
      <c r="L46" s="33">
        <v>3200</v>
      </c>
      <c r="M46" s="16"/>
      <c r="N46" s="15"/>
      <c r="O46" s="12" t="s">
        <v>629</v>
      </c>
      <c r="AA46" s="15" t="s">
        <v>286</v>
      </c>
      <c r="AB46" s="16" t="s">
        <v>847</v>
      </c>
    </row>
    <row r="47" spans="1:28" ht="15" x14ac:dyDescent="0.2">
      <c r="A47" s="31">
        <v>45</v>
      </c>
      <c r="B47" s="31" t="s">
        <v>501</v>
      </c>
      <c r="C47" s="15" t="s">
        <v>15</v>
      </c>
      <c r="D47" s="15" t="s">
        <v>12</v>
      </c>
      <c r="E47" s="32" t="str">
        <f t="shared" si="0"/>
        <v>Chateau Batailley 5eme Cru Classe, Pauillac - In Bond</v>
      </c>
      <c r="F47" s="31" t="s">
        <v>13</v>
      </c>
      <c r="G47" s="12">
        <v>6</v>
      </c>
      <c r="H47" s="15" t="s">
        <v>37</v>
      </c>
      <c r="I47" s="15" t="s">
        <v>31</v>
      </c>
      <c r="J47" s="31" t="s">
        <v>24</v>
      </c>
      <c r="K47" s="33">
        <v>170</v>
      </c>
      <c r="L47" s="33">
        <v>220</v>
      </c>
      <c r="M47" s="16"/>
      <c r="N47" s="15" t="s">
        <v>627</v>
      </c>
      <c r="O47" s="12" t="s">
        <v>630</v>
      </c>
      <c r="AA47" s="15" t="s">
        <v>366</v>
      </c>
      <c r="AB47" s="16" t="s">
        <v>848</v>
      </c>
    </row>
    <row r="48" spans="1:28" ht="15" x14ac:dyDescent="0.2">
      <c r="A48" s="31">
        <v>46</v>
      </c>
      <c r="B48" s="31" t="s">
        <v>501</v>
      </c>
      <c r="C48" s="15" t="s">
        <v>15</v>
      </c>
      <c r="D48" s="15" t="s">
        <v>12</v>
      </c>
      <c r="E48" s="32" t="str">
        <f t="shared" si="0"/>
        <v>Chateau Batailley 5eme Cru Classe, Pauillac - In Bond</v>
      </c>
      <c r="F48" s="31" t="s">
        <v>13</v>
      </c>
      <c r="G48" s="12">
        <v>6</v>
      </c>
      <c r="H48" s="15" t="s">
        <v>37</v>
      </c>
      <c r="I48" s="15" t="s">
        <v>31</v>
      </c>
      <c r="J48" s="31" t="s">
        <v>24</v>
      </c>
      <c r="K48" s="33">
        <v>170</v>
      </c>
      <c r="L48" s="33">
        <v>220</v>
      </c>
      <c r="M48" s="16"/>
      <c r="N48" s="15" t="s">
        <v>627</v>
      </c>
      <c r="O48" s="12" t="s">
        <v>630</v>
      </c>
      <c r="AA48" s="15" t="s">
        <v>366</v>
      </c>
      <c r="AB48" s="16" t="s">
        <v>849</v>
      </c>
    </row>
    <row r="49" spans="1:28" ht="15" x14ac:dyDescent="0.2">
      <c r="A49" s="31">
        <v>47</v>
      </c>
      <c r="B49" s="31" t="s">
        <v>501</v>
      </c>
      <c r="C49" s="15" t="s">
        <v>15</v>
      </c>
      <c r="D49" s="15" t="s">
        <v>12</v>
      </c>
      <c r="E49" s="32" t="str">
        <f t="shared" si="0"/>
        <v>Chateau Picque Caillou, Rouge, Pessac-Leognan</v>
      </c>
      <c r="F49" s="31" t="s">
        <v>13</v>
      </c>
      <c r="G49" s="12">
        <v>11</v>
      </c>
      <c r="H49" s="15" t="s">
        <v>37</v>
      </c>
      <c r="I49" s="15" t="s">
        <v>31</v>
      </c>
      <c r="J49" s="31" t="s">
        <v>27</v>
      </c>
      <c r="K49" s="33">
        <v>120</v>
      </c>
      <c r="L49" s="33">
        <v>170</v>
      </c>
      <c r="M49" s="15"/>
      <c r="N49" s="15" t="s">
        <v>594</v>
      </c>
      <c r="O49" s="12" t="s">
        <v>631</v>
      </c>
      <c r="AA49" s="15" t="s">
        <v>367</v>
      </c>
      <c r="AB49" s="16" t="s">
        <v>850</v>
      </c>
    </row>
    <row r="50" spans="1:28" ht="15" x14ac:dyDescent="0.2">
      <c r="A50" s="31">
        <v>48</v>
      </c>
      <c r="B50" s="31" t="s">
        <v>502</v>
      </c>
      <c r="C50" s="15" t="s">
        <v>15</v>
      </c>
      <c r="D50" s="15" t="s">
        <v>12</v>
      </c>
      <c r="E50" s="32" t="str">
        <f t="shared" si="0"/>
        <v>Chateau Picque Caillou, Rouge, Pessac-Leognan</v>
      </c>
      <c r="F50" s="31" t="s">
        <v>13</v>
      </c>
      <c r="G50" s="12">
        <v>12</v>
      </c>
      <c r="H50" s="15" t="s">
        <v>37</v>
      </c>
      <c r="I50" s="15" t="s">
        <v>31</v>
      </c>
      <c r="J50" s="31" t="s">
        <v>27</v>
      </c>
      <c r="K50" s="33">
        <v>140</v>
      </c>
      <c r="L50" s="33">
        <v>180</v>
      </c>
      <c r="M50" s="16"/>
      <c r="N50" s="15" t="s">
        <v>594</v>
      </c>
      <c r="O50" s="12" t="s">
        <v>631</v>
      </c>
      <c r="AA50" s="15" t="s">
        <v>367</v>
      </c>
      <c r="AB50" s="16" t="s">
        <v>851</v>
      </c>
    </row>
    <row r="51" spans="1:28" ht="15" x14ac:dyDescent="0.2">
      <c r="A51" s="31">
        <v>49</v>
      </c>
      <c r="B51" s="31" t="s">
        <v>503</v>
      </c>
      <c r="C51" s="15" t="s">
        <v>15</v>
      </c>
      <c r="D51" s="15" t="s">
        <v>12</v>
      </c>
      <c r="E51" s="32" t="str">
        <f t="shared" si="0"/>
        <v>Chateau Lafite Rothschild Premier Cru Classe, Pauillac - In Bond</v>
      </c>
      <c r="F51" s="31" t="s">
        <v>13</v>
      </c>
      <c r="G51" s="12">
        <v>6</v>
      </c>
      <c r="H51" s="15" t="s">
        <v>37</v>
      </c>
      <c r="I51" s="15" t="s">
        <v>31</v>
      </c>
      <c r="J51" s="31" t="s">
        <v>24</v>
      </c>
      <c r="K51" s="33">
        <v>1500</v>
      </c>
      <c r="L51" s="33">
        <v>2000</v>
      </c>
      <c r="M51" s="15"/>
      <c r="N51" s="15" t="s">
        <v>627</v>
      </c>
      <c r="O51" s="12" t="s">
        <v>595</v>
      </c>
      <c r="AA51" s="15" t="s">
        <v>368</v>
      </c>
      <c r="AB51" s="16" t="s">
        <v>852</v>
      </c>
    </row>
    <row r="52" spans="1:28" ht="15" x14ac:dyDescent="0.2">
      <c r="A52" s="31">
        <v>50</v>
      </c>
      <c r="B52" s="31" t="s">
        <v>503</v>
      </c>
      <c r="C52" s="15" t="s">
        <v>15</v>
      </c>
      <c r="D52" s="15" t="s">
        <v>12</v>
      </c>
      <c r="E52" s="32" t="str">
        <f t="shared" si="0"/>
        <v>Chateau Lafite Rothschild Premier Cru Classe, Pauillac - In Bond</v>
      </c>
      <c r="F52" s="31" t="s">
        <v>13</v>
      </c>
      <c r="G52" s="12">
        <v>6</v>
      </c>
      <c r="H52" s="15" t="s">
        <v>37</v>
      </c>
      <c r="I52" s="15" t="s">
        <v>31</v>
      </c>
      <c r="J52" s="31" t="s">
        <v>24</v>
      </c>
      <c r="K52" s="33">
        <v>1500</v>
      </c>
      <c r="L52" s="33">
        <v>2000</v>
      </c>
      <c r="M52" s="15"/>
      <c r="N52" s="15" t="s">
        <v>627</v>
      </c>
      <c r="O52" s="12" t="s">
        <v>595</v>
      </c>
      <c r="AA52" s="15" t="s">
        <v>368</v>
      </c>
      <c r="AB52" s="16" t="s">
        <v>853</v>
      </c>
    </row>
    <row r="53" spans="1:28" ht="15" x14ac:dyDescent="0.2">
      <c r="A53" s="31">
        <v>51</v>
      </c>
      <c r="B53" s="31" t="s">
        <v>503</v>
      </c>
      <c r="C53" s="15" t="s">
        <v>15</v>
      </c>
      <c r="D53" s="15" t="s">
        <v>12</v>
      </c>
      <c r="E53" s="32" t="str">
        <f t="shared" si="0"/>
        <v>Chateau Picque Caillou, Rouge, Pessac-Leognan</v>
      </c>
      <c r="F53" s="31" t="s">
        <v>13</v>
      </c>
      <c r="G53" s="12">
        <v>12</v>
      </c>
      <c r="H53" s="15" t="s">
        <v>37</v>
      </c>
      <c r="I53" s="15" t="s">
        <v>31</v>
      </c>
      <c r="J53" s="31" t="s">
        <v>27</v>
      </c>
      <c r="K53" s="33">
        <v>140</v>
      </c>
      <c r="L53" s="33">
        <v>180</v>
      </c>
      <c r="M53" s="16"/>
      <c r="N53" s="15" t="s">
        <v>594</v>
      </c>
      <c r="O53" s="12" t="s">
        <v>631</v>
      </c>
      <c r="AA53" s="15" t="s">
        <v>367</v>
      </c>
      <c r="AB53" s="16" t="s">
        <v>854</v>
      </c>
    </row>
    <row r="54" spans="1:28" ht="15" x14ac:dyDescent="0.2">
      <c r="A54" s="31">
        <v>52</v>
      </c>
      <c r="B54" s="31" t="s">
        <v>504</v>
      </c>
      <c r="C54" s="15" t="s">
        <v>15</v>
      </c>
      <c r="D54" s="15" t="s">
        <v>12</v>
      </c>
      <c r="E54" s="32" t="str">
        <f t="shared" si="0"/>
        <v>Chateau Lafite Rothschild Premier Cru Classe, Pauillac - In Bond</v>
      </c>
      <c r="F54" s="31" t="s">
        <v>13</v>
      </c>
      <c r="G54" s="12">
        <v>6</v>
      </c>
      <c r="H54" s="15" t="s">
        <v>37</v>
      </c>
      <c r="I54" s="15" t="s">
        <v>31</v>
      </c>
      <c r="J54" s="31" t="s">
        <v>24</v>
      </c>
      <c r="K54" s="33">
        <v>1700</v>
      </c>
      <c r="L54" s="33">
        <v>2200</v>
      </c>
      <c r="M54" s="16"/>
      <c r="N54" s="15" t="s">
        <v>627</v>
      </c>
      <c r="O54" s="12" t="s">
        <v>595</v>
      </c>
      <c r="AA54" s="15" t="s">
        <v>368</v>
      </c>
      <c r="AB54" s="16" t="s">
        <v>855</v>
      </c>
    </row>
    <row r="55" spans="1:28" ht="15" x14ac:dyDescent="0.2">
      <c r="A55" s="31">
        <v>53</v>
      </c>
      <c r="B55" s="31" t="s">
        <v>504</v>
      </c>
      <c r="C55" s="15" t="s">
        <v>15</v>
      </c>
      <c r="D55" s="15" t="s">
        <v>12</v>
      </c>
      <c r="E55" s="32" t="str">
        <f t="shared" si="0"/>
        <v>Chateau Lafite Rothschild Premier Cru Classe, Pauillac - In Bond</v>
      </c>
      <c r="F55" s="31" t="s">
        <v>13</v>
      </c>
      <c r="G55" s="12">
        <v>6</v>
      </c>
      <c r="H55" s="15" t="s">
        <v>37</v>
      </c>
      <c r="I55" s="15" t="s">
        <v>31</v>
      </c>
      <c r="J55" s="31" t="s">
        <v>24</v>
      </c>
      <c r="K55" s="33">
        <v>1700</v>
      </c>
      <c r="L55" s="33">
        <v>2200</v>
      </c>
      <c r="M55" s="16"/>
      <c r="N55" s="15" t="s">
        <v>627</v>
      </c>
      <c r="O55" s="12" t="s">
        <v>595</v>
      </c>
      <c r="AA55" s="15" t="s">
        <v>368</v>
      </c>
      <c r="AB55" s="16" t="s">
        <v>856</v>
      </c>
    </row>
    <row r="56" spans="1:28" ht="15" x14ac:dyDescent="0.2">
      <c r="A56" s="31">
        <v>54</v>
      </c>
      <c r="B56" s="31" t="s">
        <v>504</v>
      </c>
      <c r="C56" s="15" t="s">
        <v>15</v>
      </c>
      <c r="D56" s="15" t="s">
        <v>12</v>
      </c>
      <c r="E56" s="32" t="str">
        <f t="shared" si="0"/>
        <v>Chateau Mouton Rothschild Premier Cru Classe, Pauillac - In Bond</v>
      </c>
      <c r="F56" s="31" t="s">
        <v>13</v>
      </c>
      <c r="G56" s="12">
        <v>6</v>
      </c>
      <c r="H56" s="15" t="s">
        <v>37</v>
      </c>
      <c r="I56" s="15" t="s">
        <v>31</v>
      </c>
      <c r="J56" s="31" t="s">
        <v>24</v>
      </c>
      <c r="K56" s="33">
        <v>1500</v>
      </c>
      <c r="L56" s="33">
        <v>2200</v>
      </c>
      <c r="M56" s="16"/>
      <c r="N56" s="15" t="s">
        <v>627</v>
      </c>
      <c r="O56" s="12" t="s">
        <v>632</v>
      </c>
      <c r="AA56" s="17" t="s">
        <v>369</v>
      </c>
      <c r="AB56" s="16" t="s">
        <v>857</v>
      </c>
    </row>
    <row r="57" spans="1:28" ht="15" x14ac:dyDescent="0.2">
      <c r="A57" s="31">
        <v>55</v>
      </c>
      <c r="B57" s="31" t="s">
        <v>504</v>
      </c>
      <c r="C57" s="15" t="s">
        <v>15</v>
      </c>
      <c r="D57" s="15" t="s">
        <v>12</v>
      </c>
      <c r="E57" s="32" t="str">
        <f t="shared" si="0"/>
        <v>Chateau Mouton Rothschild Premier Cru Classe, Pauillac - In Bond</v>
      </c>
      <c r="F57" s="31" t="s">
        <v>13</v>
      </c>
      <c r="G57" s="12">
        <v>6</v>
      </c>
      <c r="H57" s="15" t="s">
        <v>37</v>
      </c>
      <c r="I57" s="15" t="s">
        <v>31</v>
      </c>
      <c r="J57" s="31" t="s">
        <v>24</v>
      </c>
      <c r="K57" s="33">
        <v>1500</v>
      </c>
      <c r="L57" s="33">
        <v>2200</v>
      </c>
      <c r="M57" s="16"/>
      <c r="N57" s="15" t="s">
        <v>627</v>
      </c>
      <c r="O57" s="12" t="s">
        <v>632</v>
      </c>
      <c r="AA57" s="17" t="s">
        <v>369</v>
      </c>
      <c r="AB57" s="16" t="s">
        <v>858</v>
      </c>
    </row>
    <row r="58" spans="1:28" ht="15" x14ac:dyDescent="0.2">
      <c r="A58" s="31">
        <v>56</v>
      </c>
      <c r="B58" s="31" t="s">
        <v>485</v>
      </c>
      <c r="C58" s="15" t="s">
        <v>15</v>
      </c>
      <c r="D58" s="15" t="s">
        <v>12</v>
      </c>
      <c r="E58" s="32" t="str">
        <f t="shared" si="0"/>
        <v>Chateau La Tour de By, Medoc (Magnums) - In Bond</v>
      </c>
      <c r="F58" s="31" t="s">
        <v>25</v>
      </c>
      <c r="G58" s="12">
        <v>6</v>
      </c>
      <c r="H58" s="15" t="s">
        <v>37</v>
      </c>
      <c r="I58" s="15" t="s">
        <v>23</v>
      </c>
      <c r="J58" s="31" t="s">
        <v>24</v>
      </c>
      <c r="K58" s="33">
        <v>100</v>
      </c>
      <c r="L58" s="33">
        <v>150</v>
      </c>
      <c r="M58" s="16"/>
      <c r="N58" s="15"/>
      <c r="O58" s="12" t="s">
        <v>633</v>
      </c>
      <c r="AA58" s="15" t="s">
        <v>370</v>
      </c>
      <c r="AB58" s="16" t="s">
        <v>859</v>
      </c>
    </row>
    <row r="59" spans="1:28" ht="15" x14ac:dyDescent="0.2">
      <c r="A59" s="31">
        <v>57</v>
      </c>
      <c r="B59" s="31" t="s">
        <v>505</v>
      </c>
      <c r="C59" s="15" t="s">
        <v>15</v>
      </c>
      <c r="D59" s="15" t="s">
        <v>12</v>
      </c>
      <c r="E59" s="32" t="str">
        <f t="shared" si="0"/>
        <v>Chateau Montrose 2eme Cru Classe, Saint-Estephe - In Bond</v>
      </c>
      <c r="F59" s="31" t="s">
        <v>13</v>
      </c>
      <c r="G59" s="12">
        <v>12</v>
      </c>
      <c r="H59" s="15" t="s">
        <v>37</v>
      </c>
      <c r="I59" s="15" t="s">
        <v>31</v>
      </c>
      <c r="J59" s="31" t="s">
        <v>24</v>
      </c>
      <c r="K59" s="33">
        <v>700</v>
      </c>
      <c r="L59" s="33">
        <v>900</v>
      </c>
      <c r="M59" s="15" t="s">
        <v>28</v>
      </c>
      <c r="N59" s="15"/>
      <c r="O59" s="12" t="s">
        <v>606</v>
      </c>
      <c r="AA59" s="15" t="s">
        <v>303</v>
      </c>
      <c r="AB59" s="16" t="s">
        <v>860</v>
      </c>
    </row>
    <row r="60" spans="1:28" ht="15" x14ac:dyDescent="0.2">
      <c r="A60" s="31">
        <v>58</v>
      </c>
      <c r="B60" s="31" t="s">
        <v>501</v>
      </c>
      <c r="C60" s="15" t="s">
        <v>15</v>
      </c>
      <c r="D60" s="15" t="s">
        <v>14</v>
      </c>
      <c r="E60" s="32" t="str">
        <f t="shared" si="0"/>
        <v>Aile d'Argent, Chateau Mouton Rothschild</v>
      </c>
      <c r="F60" s="31" t="s">
        <v>13</v>
      </c>
      <c r="G60" s="12">
        <v>1</v>
      </c>
      <c r="H60" s="15" t="s">
        <v>37</v>
      </c>
      <c r="I60" s="15" t="s">
        <v>26</v>
      </c>
      <c r="J60" s="31" t="s">
        <v>27</v>
      </c>
      <c r="K60" s="33">
        <v>80</v>
      </c>
      <c r="L60" s="33">
        <v>140</v>
      </c>
      <c r="M60" s="15"/>
      <c r="N60" s="15" t="s">
        <v>594</v>
      </c>
      <c r="O60" s="12" t="s">
        <v>634</v>
      </c>
      <c r="AA60" s="15" t="s">
        <v>371</v>
      </c>
      <c r="AB60" s="16" t="s">
        <v>861</v>
      </c>
    </row>
    <row r="61" spans="1:28" ht="15" x14ac:dyDescent="0.2">
      <c r="A61" s="31">
        <v>59</v>
      </c>
      <c r="B61" s="31" t="s">
        <v>506</v>
      </c>
      <c r="C61" s="15" t="s">
        <v>15</v>
      </c>
      <c r="D61" s="15" t="s">
        <v>14</v>
      </c>
      <c r="E61" s="32" t="str">
        <f t="shared" si="0"/>
        <v>Chateau Haut-Brion, Blanc, Pessac-Leognan</v>
      </c>
      <c r="F61" s="31" t="s">
        <v>13</v>
      </c>
      <c r="G61" s="12">
        <v>5</v>
      </c>
      <c r="H61" s="15" t="s">
        <v>37</v>
      </c>
      <c r="I61" s="15" t="s">
        <v>26</v>
      </c>
      <c r="J61" s="31" t="s">
        <v>27</v>
      </c>
      <c r="K61" s="33">
        <v>2400</v>
      </c>
      <c r="L61" s="33">
        <v>3200</v>
      </c>
      <c r="M61" s="15"/>
      <c r="N61" s="15"/>
      <c r="O61" s="12" t="s">
        <v>635</v>
      </c>
      <c r="AA61" s="15" t="s">
        <v>372</v>
      </c>
      <c r="AB61" s="16" t="s">
        <v>862</v>
      </c>
    </row>
    <row r="62" spans="1:28" ht="15" x14ac:dyDescent="0.2">
      <c r="A62" s="31">
        <v>60</v>
      </c>
      <c r="B62" s="31" t="s">
        <v>507</v>
      </c>
      <c r="C62" s="15" t="s">
        <v>15</v>
      </c>
      <c r="D62" s="15" t="s">
        <v>12</v>
      </c>
      <c r="E62" s="32" t="str">
        <f t="shared" si="0"/>
        <v>Mixed Lot of Red Bordeaux</v>
      </c>
      <c r="F62" s="31" t="s">
        <v>13</v>
      </c>
      <c r="G62" s="12">
        <v>5</v>
      </c>
      <c r="H62" s="15" t="s">
        <v>37</v>
      </c>
      <c r="I62" s="15" t="s">
        <v>26</v>
      </c>
      <c r="J62" s="31" t="s">
        <v>27</v>
      </c>
      <c r="K62" s="33">
        <v>80</v>
      </c>
      <c r="L62" s="33">
        <v>140</v>
      </c>
      <c r="M62" s="16" t="s">
        <v>636</v>
      </c>
      <c r="N62" s="15"/>
      <c r="O62" s="12" t="s">
        <v>577</v>
      </c>
      <c r="AA62" s="15" t="s">
        <v>305</v>
      </c>
      <c r="AB62" s="16" t="s">
        <v>863</v>
      </c>
    </row>
    <row r="63" spans="1:28" ht="15" x14ac:dyDescent="0.2">
      <c r="A63" s="31">
        <v>61</v>
      </c>
      <c r="B63" s="31" t="s">
        <v>508</v>
      </c>
      <c r="C63" s="15" t="s">
        <v>15</v>
      </c>
      <c r="D63" s="15" t="s">
        <v>12</v>
      </c>
      <c r="E63" s="32" t="str">
        <f t="shared" si="0"/>
        <v>Mixed Lot of Mature Bordeaux</v>
      </c>
      <c r="F63" s="31" t="s">
        <v>13</v>
      </c>
      <c r="G63" s="12">
        <v>6</v>
      </c>
      <c r="H63" s="15" t="s">
        <v>37</v>
      </c>
      <c r="I63" s="15" t="s">
        <v>26</v>
      </c>
      <c r="J63" s="31" t="s">
        <v>27</v>
      </c>
      <c r="K63" s="33">
        <v>200</v>
      </c>
      <c r="L63" s="33">
        <v>300</v>
      </c>
      <c r="M63" s="16" t="s">
        <v>637</v>
      </c>
      <c r="N63" s="15" t="s">
        <v>598</v>
      </c>
      <c r="O63" s="12" t="s">
        <v>577</v>
      </c>
      <c r="AA63" s="15" t="s">
        <v>373</v>
      </c>
      <c r="AB63" s="16" t="s">
        <v>864</v>
      </c>
    </row>
    <row r="64" spans="1:28" ht="15" x14ac:dyDescent="0.2">
      <c r="A64" s="31">
        <v>62</v>
      </c>
      <c r="B64" s="31" t="s">
        <v>509</v>
      </c>
      <c r="C64" s="15" t="s">
        <v>15</v>
      </c>
      <c r="D64" s="15" t="s">
        <v>12</v>
      </c>
      <c r="E64" s="32" t="str">
        <f t="shared" si="0"/>
        <v>Mixed Lot of Red Bordeaux</v>
      </c>
      <c r="F64" s="31" t="s">
        <v>13</v>
      </c>
      <c r="G64" s="12">
        <v>5</v>
      </c>
      <c r="H64" s="15" t="s">
        <v>37</v>
      </c>
      <c r="I64" s="15" t="s">
        <v>26</v>
      </c>
      <c r="J64" s="31" t="s">
        <v>27</v>
      </c>
      <c r="K64" s="33">
        <v>50</v>
      </c>
      <c r="L64" s="33">
        <v>80</v>
      </c>
      <c r="M64" s="16" t="s">
        <v>638</v>
      </c>
      <c r="N64" s="15"/>
      <c r="O64" s="12" t="s">
        <v>577</v>
      </c>
      <c r="AA64" s="15" t="s">
        <v>305</v>
      </c>
      <c r="AB64" s="16" t="s">
        <v>865</v>
      </c>
    </row>
    <row r="65" spans="1:28" ht="15" x14ac:dyDescent="0.2">
      <c r="A65" s="31">
        <v>63</v>
      </c>
      <c r="B65" s="31" t="s">
        <v>510</v>
      </c>
      <c r="C65" s="15" t="s">
        <v>15</v>
      </c>
      <c r="D65" s="15" t="s">
        <v>12</v>
      </c>
      <c r="E65" s="32" t="str">
        <f t="shared" si="0"/>
        <v>1990/1995 Mixed Lot of Mature Red and White Bordeaux</v>
      </c>
      <c r="F65" s="31" t="s">
        <v>13</v>
      </c>
      <c r="G65" s="12">
        <v>3</v>
      </c>
      <c r="H65" s="15" t="s">
        <v>37</v>
      </c>
      <c r="I65" s="15" t="s">
        <v>26</v>
      </c>
      <c r="J65" s="31" t="s">
        <v>27</v>
      </c>
      <c r="K65" s="33">
        <v>100</v>
      </c>
      <c r="L65" s="33">
        <v>140</v>
      </c>
      <c r="M65" s="16" t="s">
        <v>639</v>
      </c>
      <c r="N65" s="15"/>
      <c r="O65" s="12" t="s">
        <v>577</v>
      </c>
      <c r="AA65" s="15" t="s">
        <v>374</v>
      </c>
      <c r="AB65" s="16" t="s">
        <v>866</v>
      </c>
    </row>
    <row r="66" spans="1:28" ht="15" x14ac:dyDescent="0.2">
      <c r="A66" s="31">
        <v>64</v>
      </c>
      <c r="B66" s="31" t="s">
        <v>511</v>
      </c>
      <c r="C66" s="15" t="s">
        <v>15</v>
      </c>
      <c r="D66" s="15" t="s">
        <v>12</v>
      </c>
      <c r="E66" s="32" t="str">
        <f t="shared" si="0"/>
        <v>Chateau Simard, Saint-Emilion</v>
      </c>
      <c r="F66" s="31" t="s">
        <v>13</v>
      </c>
      <c r="G66" s="12">
        <v>6</v>
      </c>
      <c r="H66" s="15" t="s">
        <v>37</v>
      </c>
      <c r="I66" s="15" t="s">
        <v>31</v>
      </c>
      <c r="J66" s="31" t="s">
        <v>27</v>
      </c>
      <c r="K66" s="33">
        <v>100</v>
      </c>
      <c r="L66" s="33">
        <v>200</v>
      </c>
      <c r="M66" s="16" t="s">
        <v>640</v>
      </c>
      <c r="N66" s="15"/>
      <c r="O66" s="12" t="s">
        <v>641</v>
      </c>
      <c r="AA66" s="15" t="s">
        <v>375</v>
      </c>
      <c r="AB66" s="16" t="s">
        <v>867</v>
      </c>
    </row>
    <row r="67" spans="1:28" ht="15" x14ac:dyDescent="0.2">
      <c r="A67" s="31">
        <v>65</v>
      </c>
      <c r="B67" s="31" t="s">
        <v>512</v>
      </c>
      <c r="C67" s="15" t="s">
        <v>15</v>
      </c>
      <c r="D67" s="15" t="s">
        <v>12</v>
      </c>
      <c r="E67" s="32" t="str">
        <f t="shared" si="0"/>
        <v>Mixed Lot from Pauillac</v>
      </c>
      <c r="F67" s="31" t="s">
        <v>13</v>
      </c>
      <c r="G67" s="12">
        <v>9</v>
      </c>
      <c r="H67" s="15" t="s">
        <v>37</v>
      </c>
      <c r="I67" s="15" t="s">
        <v>26</v>
      </c>
      <c r="J67" s="31" t="s">
        <v>27</v>
      </c>
      <c r="K67" s="33">
        <v>300</v>
      </c>
      <c r="L67" s="33">
        <v>500</v>
      </c>
      <c r="M67" s="16" t="s">
        <v>642</v>
      </c>
      <c r="N67" s="15" t="s">
        <v>594</v>
      </c>
      <c r="O67" s="12" t="s">
        <v>577</v>
      </c>
      <c r="AA67" s="15" t="s">
        <v>376</v>
      </c>
      <c r="AB67" s="16" t="s">
        <v>868</v>
      </c>
    </row>
    <row r="68" spans="1:28" ht="15" x14ac:dyDescent="0.2">
      <c r="A68" s="31">
        <v>66</v>
      </c>
      <c r="B68" s="31" t="s">
        <v>513</v>
      </c>
      <c r="C68" s="15" t="s">
        <v>15</v>
      </c>
      <c r="D68" s="15" t="s">
        <v>12</v>
      </c>
      <c r="E68" s="32" t="str">
        <f t="shared" ref="E68:E131" si="1">HYPERLINK(AB68,AA68)</f>
        <v>Mixed Lot of Bordeaux</v>
      </c>
      <c r="F68" s="31" t="s">
        <v>13</v>
      </c>
      <c r="G68" s="12">
        <v>8</v>
      </c>
      <c r="H68" s="15" t="s">
        <v>37</v>
      </c>
      <c r="I68" s="15" t="s">
        <v>26</v>
      </c>
      <c r="J68" s="31" t="s">
        <v>27</v>
      </c>
      <c r="K68" s="33">
        <v>200</v>
      </c>
      <c r="L68" s="33">
        <v>300</v>
      </c>
      <c r="M68" s="16" t="s">
        <v>643</v>
      </c>
      <c r="N68" s="15" t="s">
        <v>598</v>
      </c>
      <c r="O68" s="12" t="s">
        <v>577</v>
      </c>
      <c r="AA68" s="15" t="s">
        <v>304</v>
      </c>
      <c r="AB68" s="16" t="s">
        <v>869</v>
      </c>
    </row>
    <row r="69" spans="1:28" ht="15" x14ac:dyDescent="0.2">
      <c r="A69" s="31">
        <v>67</v>
      </c>
      <c r="B69" s="31" t="s">
        <v>514</v>
      </c>
      <c r="C69" s="15" t="s">
        <v>15</v>
      </c>
      <c r="D69" s="15" t="s">
        <v>12</v>
      </c>
      <c r="E69" s="32" t="str">
        <f t="shared" si="1"/>
        <v>Chateau Langoa Barton 3eme Cru Classe, Saint-Julien</v>
      </c>
      <c r="F69" s="31" t="s">
        <v>13</v>
      </c>
      <c r="G69" s="12">
        <v>5</v>
      </c>
      <c r="H69" s="15" t="s">
        <v>37</v>
      </c>
      <c r="I69" s="15" t="s">
        <v>26</v>
      </c>
      <c r="J69" s="31" t="s">
        <v>27</v>
      </c>
      <c r="K69" s="33">
        <v>200</v>
      </c>
      <c r="L69" s="33">
        <v>300</v>
      </c>
      <c r="M69" s="16" t="s">
        <v>644</v>
      </c>
      <c r="N69" s="15" t="s">
        <v>598</v>
      </c>
      <c r="O69" s="12" t="s">
        <v>645</v>
      </c>
      <c r="AA69" s="15" t="s">
        <v>377</v>
      </c>
      <c r="AB69" s="16" t="s">
        <v>870</v>
      </c>
    </row>
    <row r="70" spans="1:28" ht="15" x14ac:dyDescent="0.2">
      <c r="A70" s="31">
        <v>68</v>
      </c>
      <c r="B70" s="31" t="s">
        <v>515</v>
      </c>
      <c r="C70" s="15" t="s">
        <v>15</v>
      </c>
      <c r="D70" s="15" t="s">
        <v>12</v>
      </c>
      <c r="E70" s="32" t="str">
        <f t="shared" si="1"/>
        <v>Mixed Lot of Red Bordeaux (Mixed Formats)</v>
      </c>
      <c r="F70" s="31" t="s">
        <v>13</v>
      </c>
      <c r="G70" s="12">
        <v>12</v>
      </c>
      <c r="H70" s="15" t="s">
        <v>37</v>
      </c>
      <c r="I70" s="15" t="s">
        <v>26</v>
      </c>
      <c r="J70" s="31" t="s">
        <v>27</v>
      </c>
      <c r="K70" s="33">
        <v>100</v>
      </c>
      <c r="L70" s="33">
        <v>150</v>
      </c>
      <c r="M70" s="16" t="s">
        <v>646</v>
      </c>
      <c r="N70" s="15"/>
      <c r="O70" s="12" t="s">
        <v>577</v>
      </c>
      <c r="AA70" s="15" t="s">
        <v>378</v>
      </c>
      <c r="AB70" s="16" t="s">
        <v>871</v>
      </c>
    </row>
    <row r="71" spans="1:28" ht="15" x14ac:dyDescent="0.2">
      <c r="A71" s="31">
        <v>69</v>
      </c>
      <c r="B71" s="31" t="s">
        <v>516</v>
      </c>
      <c r="C71" s="15" t="s">
        <v>15</v>
      </c>
      <c r="D71" s="15" t="s">
        <v>12</v>
      </c>
      <c r="E71" s="32" t="str">
        <f t="shared" si="1"/>
        <v>Mixed Lot of Chateau Ormes de Pez, Saint-Estephe</v>
      </c>
      <c r="F71" s="31" t="s">
        <v>13</v>
      </c>
      <c r="G71" s="12">
        <v>5</v>
      </c>
      <c r="H71" s="15" t="s">
        <v>37</v>
      </c>
      <c r="I71" s="15" t="s">
        <v>26</v>
      </c>
      <c r="J71" s="31" t="s">
        <v>27</v>
      </c>
      <c r="K71" s="33">
        <v>100</v>
      </c>
      <c r="L71" s="33">
        <v>140</v>
      </c>
      <c r="M71" s="16" t="s">
        <v>647</v>
      </c>
      <c r="N71" s="15"/>
      <c r="O71" s="12" t="s">
        <v>611</v>
      </c>
      <c r="AA71" s="15" t="s">
        <v>379</v>
      </c>
      <c r="AB71" s="16" t="s">
        <v>872</v>
      </c>
    </row>
    <row r="72" spans="1:28" ht="15" x14ac:dyDescent="0.2">
      <c r="A72" s="31">
        <v>70</v>
      </c>
      <c r="B72" s="31" t="s">
        <v>517</v>
      </c>
      <c r="C72" s="15" t="s">
        <v>15</v>
      </c>
      <c r="D72" s="15" t="s">
        <v>12</v>
      </c>
      <c r="E72" s="32" t="str">
        <f t="shared" si="1"/>
        <v>Mixed Lot of Chateau Beaumont, Haut-Medoc (Magnums)</v>
      </c>
      <c r="F72" s="31" t="s">
        <v>25</v>
      </c>
      <c r="G72" s="12">
        <v>3</v>
      </c>
      <c r="H72" s="15" t="s">
        <v>37</v>
      </c>
      <c r="I72" s="15" t="s">
        <v>26</v>
      </c>
      <c r="J72" s="31" t="s">
        <v>27</v>
      </c>
      <c r="K72" s="33">
        <v>100</v>
      </c>
      <c r="L72" s="33">
        <v>180</v>
      </c>
      <c r="M72" s="16" t="s">
        <v>648</v>
      </c>
      <c r="N72" s="15" t="s">
        <v>598</v>
      </c>
      <c r="O72" s="12" t="s">
        <v>649</v>
      </c>
      <c r="AA72" s="15" t="s">
        <v>380</v>
      </c>
      <c r="AB72" s="16" t="s">
        <v>873</v>
      </c>
    </row>
    <row r="73" spans="1:28" ht="15" x14ac:dyDescent="0.2">
      <c r="A73" s="31">
        <v>71</v>
      </c>
      <c r="B73" s="31" t="s">
        <v>518</v>
      </c>
      <c r="C73" s="15" t="s">
        <v>15</v>
      </c>
      <c r="D73" s="15" t="s">
        <v>12</v>
      </c>
      <c r="E73" s="32" t="str">
        <f t="shared" si="1"/>
        <v>Mixed Lot of Chateau Troplong Mondot and Latour a Pomerol</v>
      </c>
      <c r="F73" s="31" t="s">
        <v>13</v>
      </c>
      <c r="G73" s="12">
        <v>8</v>
      </c>
      <c r="H73" s="15" t="s">
        <v>37</v>
      </c>
      <c r="I73" s="15" t="s">
        <v>26</v>
      </c>
      <c r="J73" s="31" t="s">
        <v>27</v>
      </c>
      <c r="K73" s="33">
        <v>400</v>
      </c>
      <c r="L73" s="33">
        <v>600</v>
      </c>
      <c r="M73" s="16" t="s">
        <v>650</v>
      </c>
      <c r="N73" s="15" t="s">
        <v>594</v>
      </c>
      <c r="O73" s="12" t="s">
        <v>577</v>
      </c>
      <c r="AA73" s="15" t="s">
        <v>381</v>
      </c>
      <c r="AB73" s="16" t="s">
        <v>874</v>
      </c>
    </row>
    <row r="74" spans="1:28" ht="15" x14ac:dyDescent="0.2">
      <c r="A74" s="31">
        <v>72</v>
      </c>
      <c r="B74" s="31" t="s">
        <v>518</v>
      </c>
      <c r="C74" s="15" t="s">
        <v>15</v>
      </c>
      <c r="D74" s="15" t="s">
        <v>12</v>
      </c>
      <c r="E74" s="32" t="str">
        <f t="shared" si="1"/>
        <v>Chateau Hosanna, Pomerol</v>
      </c>
      <c r="F74" s="31" t="s">
        <v>13</v>
      </c>
      <c r="G74" s="12">
        <v>4</v>
      </c>
      <c r="H74" s="15" t="s">
        <v>37</v>
      </c>
      <c r="I74" s="15" t="s">
        <v>26</v>
      </c>
      <c r="J74" s="31" t="s">
        <v>27</v>
      </c>
      <c r="K74" s="33">
        <v>240</v>
      </c>
      <c r="L74" s="33">
        <v>400</v>
      </c>
      <c r="M74" s="16" t="s">
        <v>651</v>
      </c>
      <c r="N74" s="15" t="s">
        <v>598</v>
      </c>
      <c r="O74" s="12" t="s">
        <v>652</v>
      </c>
      <c r="AA74" s="15" t="s">
        <v>382</v>
      </c>
      <c r="AB74" s="16" t="s">
        <v>875</v>
      </c>
    </row>
    <row r="75" spans="1:28" ht="15" x14ac:dyDescent="0.2">
      <c r="A75" s="31">
        <v>73</v>
      </c>
      <c r="B75" s="31" t="s">
        <v>519</v>
      </c>
      <c r="C75" s="15" t="s">
        <v>15</v>
      </c>
      <c r="D75" s="15" t="s">
        <v>12</v>
      </c>
      <c r="E75" s="32" t="str">
        <f t="shared" si="1"/>
        <v>Mixed Lot of Angludet and Batailley (Magnums)</v>
      </c>
      <c r="F75" s="31" t="s">
        <v>25</v>
      </c>
      <c r="G75" s="12">
        <v>4</v>
      </c>
      <c r="H75" s="15" t="s">
        <v>37</v>
      </c>
      <c r="I75" s="15" t="s">
        <v>26</v>
      </c>
      <c r="J75" s="31" t="s">
        <v>27</v>
      </c>
      <c r="K75" s="33">
        <v>200</v>
      </c>
      <c r="L75" s="33">
        <v>300</v>
      </c>
      <c r="M75" s="16" t="s">
        <v>653</v>
      </c>
      <c r="N75" s="16" t="s">
        <v>598</v>
      </c>
      <c r="O75" s="12" t="s">
        <v>577</v>
      </c>
      <c r="AA75" s="15" t="s">
        <v>383</v>
      </c>
      <c r="AB75" s="16" t="s">
        <v>876</v>
      </c>
    </row>
    <row r="76" spans="1:28" ht="15" x14ac:dyDescent="0.2">
      <c r="A76" s="31">
        <v>74</v>
      </c>
      <c r="B76" s="31" t="s">
        <v>496</v>
      </c>
      <c r="C76" s="15" t="s">
        <v>15</v>
      </c>
      <c r="D76" s="15" t="s">
        <v>12</v>
      </c>
      <c r="E76" s="32" t="str">
        <f t="shared" si="1"/>
        <v>Mixed Lot of Branaire Ducru and Lafon Rochet</v>
      </c>
      <c r="F76" s="31" t="s">
        <v>13</v>
      </c>
      <c r="G76" s="12">
        <v>8</v>
      </c>
      <c r="H76" s="15" t="s">
        <v>37</v>
      </c>
      <c r="I76" s="15" t="s">
        <v>26</v>
      </c>
      <c r="J76" s="31" t="s">
        <v>27</v>
      </c>
      <c r="K76" s="33">
        <v>200</v>
      </c>
      <c r="L76" s="33">
        <v>340</v>
      </c>
      <c r="M76" s="15" t="s">
        <v>654</v>
      </c>
      <c r="N76" s="15" t="s">
        <v>598</v>
      </c>
      <c r="O76" s="12" t="s">
        <v>577</v>
      </c>
      <c r="AA76" s="15" t="s">
        <v>384</v>
      </c>
      <c r="AB76" s="16" t="s">
        <v>877</v>
      </c>
    </row>
    <row r="77" spans="1:28" ht="15" x14ac:dyDescent="0.2">
      <c r="A77" s="31">
        <v>75</v>
      </c>
      <c r="B77" s="31" t="s">
        <v>520</v>
      </c>
      <c r="C77" s="15" t="s">
        <v>15</v>
      </c>
      <c r="D77" s="15" t="s">
        <v>12</v>
      </c>
      <c r="E77" s="32" t="str">
        <f t="shared" si="1"/>
        <v>Mixed Lot of Red Bordeaux</v>
      </c>
      <c r="F77" s="31" t="s">
        <v>13</v>
      </c>
      <c r="G77" s="12">
        <v>12</v>
      </c>
      <c r="H77" s="15" t="s">
        <v>37</v>
      </c>
      <c r="I77" s="15" t="s">
        <v>26</v>
      </c>
      <c r="J77" s="31" t="s">
        <v>27</v>
      </c>
      <c r="K77" s="33">
        <v>100</v>
      </c>
      <c r="L77" s="33">
        <v>180</v>
      </c>
      <c r="M77" s="16" t="s">
        <v>655</v>
      </c>
      <c r="N77" s="15"/>
      <c r="O77" s="12" t="s">
        <v>577</v>
      </c>
      <c r="AA77" s="15" t="s">
        <v>305</v>
      </c>
      <c r="AB77" s="16" t="s">
        <v>878</v>
      </c>
    </row>
    <row r="78" spans="1:28" ht="15" x14ac:dyDescent="0.2">
      <c r="A78" s="31">
        <v>76</v>
      </c>
      <c r="B78" s="31" t="s">
        <v>500</v>
      </c>
      <c r="C78" s="15" t="s">
        <v>15</v>
      </c>
      <c r="D78" s="15" t="s">
        <v>12</v>
      </c>
      <c r="E78" s="32" t="str">
        <f t="shared" si="1"/>
        <v>Mixed Lot of Pomerol</v>
      </c>
      <c r="F78" s="31" t="s">
        <v>13</v>
      </c>
      <c r="G78" s="12">
        <v>6</v>
      </c>
      <c r="H78" s="15" t="s">
        <v>37</v>
      </c>
      <c r="I78" s="15" t="s">
        <v>26</v>
      </c>
      <c r="J78" s="31" t="s">
        <v>27</v>
      </c>
      <c r="K78" s="33">
        <v>200</v>
      </c>
      <c r="L78" s="33">
        <v>300</v>
      </c>
      <c r="M78" s="16" t="s">
        <v>656</v>
      </c>
      <c r="N78" s="15" t="s">
        <v>598</v>
      </c>
      <c r="O78" s="12" t="s">
        <v>577</v>
      </c>
      <c r="AA78" s="15" t="s">
        <v>385</v>
      </c>
      <c r="AB78" s="16" t="s">
        <v>879</v>
      </c>
    </row>
    <row r="79" spans="1:28" ht="15" x14ac:dyDescent="0.2">
      <c r="A79" s="31">
        <v>77</v>
      </c>
      <c r="B79" s="31" t="s">
        <v>501</v>
      </c>
      <c r="C79" s="15" t="s">
        <v>15</v>
      </c>
      <c r="D79" s="15" t="s">
        <v>12</v>
      </c>
      <c r="E79" s="32" t="str">
        <f t="shared" si="1"/>
        <v>Chateau Laroque, Margaux</v>
      </c>
      <c r="F79" s="31" t="s">
        <v>13</v>
      </c>
      <c r="G79" s="12">
        <v>5</v>
      </c>
      <c r="H79" s="15" t="s">
        <v>37</v>
      </c>
      <c r="I79" s="15" t="s">
        <v>31</v>
      </c>
      <c r="J79" s="31" t="s">
        <v>27</v>
      </c>
      <c r="K79" s="33">
        <v>80</v>
      </c>
      <c r="L79" s="33">
        <v>120</v>
      </c>
      <c r="M79" s="16"/>
      <c r="N79" s="16"/>
      <c r="O79" s="12" t="s">
        <v>657</v>
      </c>
      <c r="AA79" s="15" t="s">
        <v>386</v>
      </c>
      <c r="AB79" s="16" t="s">
        <v>880</v>
      </c>
    </row>
    <row r="80" spans="1:28" ht="15" x14ac:dyDescent="0.2">
      <c r="A80" s="31">
        <v>78</v>
      </c>
      <c r="B80" s="31" t="s">
        <v>521</v>
      </c>
      <c r="C80" s="15" t="s">
        <v>15</v>
      </c>
      <c r="D80" s="15" t="s">
        <v>12</v>
      </c>
      <c r="E80" s="32" t="str">
        <f t="shared" si="1"/>
        <v>Mathilde, Chateau La Fleur Morange, Saint-Emilion - In Bond</v>
      </c>
      <c r="F80" s="31" t="s">
        <v>13</v>
      </c>
      <c r="G80" s="12">
        <v>12</v>
      </c>
      <c r="H80" s="15" t="s">
        <v>37</v>
      </c>
      <c r="I80" s="15" t="s">
        <v>31</v>
      </c>
      <c r="J80" s="31" t="s">
        <v>24</v>
      </c>
      <c r="K80" s="33">
        <v>100</v>
      </c>
      <c r="L80" s="33">
        <v>150</v>
      </c>
      <c r="M80" s="16"/>
      <c r="N80" s="15"/>
      <c r="O80" s="12" t="s">
        <v>658</v>
      </c>
      <c r="AA80" s="15" t="s">
        <v>40</v>
      </c>
      <c r="AB80" s="16" t="s">
        <v>881</v>
      </c>
    </row>
    <row r="81" spans="1:28" ht="15" x14ac:dyDescent="0.2">
      <c r="A81" s="31">
        <v>79</v>
      </c>
      <c r="B81" s="31" t="s">
        <v>521</v>
      </c>
      <c r="C81" s="15" t="s">
        <v>15</v>
      </c>
      <c r="D81" s="15" t="s">
        <v>12</v>
      </c>
      <c r="E81" s="32" t="str">
        <f t="shared" si="1"/>
        <v>Mathilde, Chateau La Fleur Morange, Saint-Emilion - In Bond</v>
      </c>
      <c r="F81" s="31" t="s">
        <v>13</v>
      </c>
      <c r="G81" s="12">
        <v>12</v>
      </c>
      <c r="H81" s="15" t="s">
        <v>37</v>
      </c>
      <c r="I81" s="15" t="s">
        <v>31</v>
      </c>
      <c r="J81" s="31" t="s">
        <v>24</v>
      </c>
      <c r="K81" s="33">
        <v>100</v>
      </c>
      <c r="L81" s="33">
        <v>150</v>
      </c>
      <c r="M81" s="16"/>
      <c r="N81" s="15"/>
      <c r="O81" s="12" t="s">
        <v>658</v>
      </c>
      <c r="AA81" s="15" t="s">
        <v>40</v>
      </c>
      <c r="AB81" s="16" t="s">
        <v>882</v>
      </c>
    </row>
    <row r="82" spans="1:28" ht="15" x14ac:dyDescent="0.2">
      <c r="A82" s="31">
        <v>80</v>
      </c>
      <c r="B82" s="31" t="s">
        <v>505</v>
      </c>
      <c r="C82" s="15" t="s">
        <v>15</v>
      </c>
      <c r="D82" s="15" t="s">
        <v>12</v>
      </c>
      <c r="E82" s="32" t="str">
        <f t="shared" si="1"/>
        <v>Chateau Marsau, Cotes de Bordeaux, Edition Ronan Bouroullec</v>
      </c>
      <c r="F82" s="31" t="s">
        <v>13</v>
      </c>
      <c r="G82" s="12">
        <v>6</v>
      </c>
      <c r="H82" s="15" t="s">
        <v>37</v>
      </c>
      <c r="I82" s="15" t="s">
        <v>23</v>
      </c>
      <c r="J82" s="31" t="s">
        <v>27</v>
      </c>
      <c r="K82" s="33">
        <v>80</v>
      </c>
      <c r="L82" s="33">
        <v>120</v>
      </c>
      <c r="M82" s="16" t="s">
        <v>659</v>
      </c>
      <c r="N82" s="15"/>
      <c r="O82" s="12" t="s">
        <v>660</v>
      </c>
      <c r="AA82" s="15" t="s">
        <v>387</v>
      </c>
      <c r="AB82" s="16" t="s">
        <v>883</v>
      </c>
    </row>
    <row r="83" spans="1:28" ht="15" x14ac:dyDescent="0.2">
      <c r="A83" s="31">
        <v>81</v>
      </c>
      <c r="B83" s="31" t="s">
        <v>522</v>
      </c>
      <c r="C83" s="15" t="s">
        <v>33</v>
      </c>
      <c r="D83" s="15" t="s">
        <v>12</v>
      </c>
      <c r="E83" s="32" t="str">
        <f t="shared" si="1"/>
        <v>Domaine Louis Jadot, Clos de Vougeot Grand Cru</v>
      </c>
      <c r="F83" s="31" t="s">
        <v>13</v>
      </c>
      <c r="G83" s="12">
        <v>3</v>
      </c>
      <c r="H83" s="15" t="s">
        <v>37</v>
      </c>
      <c r="I83" s="15" t="s">
        <v>26</v>
      </c>
      <c r="J83" s="31" t="s">
        <v>27</v>
      </c>
      <c r="K83" s="33">
        <v>100</v>
      </c>
      <c r="L83" s="33">
        <v>200</v>
      </c>
      <c r="M83" s="16" t="s">
        <v>661</v>
      </c>
      <c r="N83" s="15"/>
      <c r="O83" s="12" t="s">
        <v>662</v>
      </c>
      <c r="AA83" s="15" t="s">
        <v>388</v>
      </c>
      <c r="AB83" s="16" t="s">
        <v>884</v>
      </c>
    </row>
    <row r="84" spans="1:28" ht="15" x14ac:dyDescent="0.2">
      <c r="A84" s="31">
        <v>82</v>
      </c>
      <c r="B84" s="31" t="s">
        <v>494</v>
      </c>
      <c r="C84" s="15" t="s">
        <v>33</v>
      </c>
      <c r="D84" s="15" t="s">
        <v>12</v>
      </c>
      <c r="E84" s="32" t="str">
        <f t="shared" si="1"/>
        <v>Domaine Louis Jadot, Chapelle-Chambertin Grand Cru</v>
      </c>
      <c r="F84" s="31" t="s">
        <v>13</v>
      </c>
      <c r="G84" s="12">
        <v>4</v>
      </c>
      <c r="H84" s="15" t="s">
        <v>37</v>
      </c>
      <c r="I84" s="15" t="s">
        <v>26</v>
      </c>
      <c r="J84" s="31" t="s">
        <v>27</v>
      </c>
      <c r="K84" s="33">
        <v>200</v>
      </c>
      <c r="L84" s="33">
        <v>400</v>
      </c>
      <c r="M84" s="16" t="s">
        <v>663</v>
      </c>
      <c r="N84" s="15"/>
      <c r="O84" s="12" t="s">
        <v>664</v>
      </c>
      <c r="AA84" s="15" t="s">
        <v>389</v>
      </c>
      <c r="AB84" s="16" t="s">
        <v>885</v>
      </c>
    </row>
    <row r="85" spans="1:28" ht="15" x14ac:dyDescent="0.2">
      <c r="A85" s="31">
        <v>83</v>
      </c>
      <c r="B85" s="31" t="s">
        <v>523</v>
      </c>
      <c r="C85" s="15" t="s">
        <v>33</v>
      </c>
      <c r="D85" s="15" t="s">
        <v>12</v>
      </c>
      <c r="E85" s="32" t="str">
        <f t="shared" si="1"/>
        <v>Domaine de l'Arlot, Nuits-Saint-Georges Premier Cru, Clos Arlot Rouge</v>
      </c>
      <c r="F85" s="31" t="s">
        <v>13</v>
      </c>
      <c r="G85" s="12">
        <v>4</v>
      </c>
      <c r="H85" s="15" t="s">
        <v>37</v>
      </c>
      <c r="I85" s="15" t="s">
        <v>26</v>
      </c>
      <c r="J85" s="31" t="s">
        <v>27</v>
      </c>
      <c r="K85" s="33">
        <v>100</v>
      </c>
      <c r="L85" s="33">
        <v>140</v>
      </c>
      <c r="M85" s="5" t="s">
        <v>665</v>
      </c>
      <c r="N85" s="15"/>
      <c r="O85" s="12" t="s">
        <v>666</v>
      </c>
      <c r="AA85" s="15" t="s">
        <v>390</v>
      </c>
      <c r="AB85" s="16" t="s">
        <v>886</v>
      </c>
    </row>
    <row r="86" spans="1:28" ht="15" x14ac:dyDescent="0.2">
      <c r="A86" s="31">
        <v>84</v>
      </c>
      <c r="B86" s="31" t="s">
        <v>524</v>
      </c>
      <c r="C86" s="15" t="s">
        <v>33</v>
      </c>
      <c r="D86" s="15" t="s">
        <v>12</v>
      </c>
      <c r="E86" s="32" t="str">
        <f t="shared" si="1"/>
        <v>Domaine Dujac, Vosne-Romanee Premier Cru, Les Beaux Monts</v>
      </c>
      <c r="F86" s="31" t="s">
        <v>13</v>
      </c>
      <c r="G86" s="12">
        <v>4</v>
      </c>
      <c r="H86" s="15" t="s">
        <v>37</v>
      </c>
      <c r="I86" s="15" t="s">
        <v>26</v>
      </c>
      <c r="J86" s="31" t="s">
        <v>27</v>
      </c>
      <c r="K86" s="33">
        <v>800</v>
      </c>
      <c r="L86" s="33">
        <v>1200</v>
      </c>
      <c r="M86" s="16" t="s">
        <v>667</v>
      </c>
      <c r="N86" s="15"/>
      <c r="O86" s="12" t="s">
        <v>668</v>
      </c>
      <c r="AA86" s="15" t="s">
        <v>391</v>
      </c>
      <c r="AB86" s="16" t="s">
        <v>887</v>
      </c>
    </row>
    <row r="87" spans="1:28" ht="15" x14ac:dyDescent="0.2">
      <c r="A87" s="31">
        <v>85</v>
      </c>
      <c r="B87" s="31" t="s">
        <v>525</v>
      </c>
      <c r="C87" s="15" t="s">
        <v>33</v>
      </c>
      <c r="D87" s="15" t="s">
        <v>12</v>
      </c>
      <c r="E87" s="32" t="str">
        <f t="shared" si="1"/>
        <v>Domaine Dujac, Vosne-Romanee Premier Cru, Les Beaux Monts</v>
      </c>
      <c r="F87" s="31" t="s">
        <v>13</v>
      </c>
      <c r="G87" s="12">
        <v>2</v>
      </c>
      <c r="H87" s="15" t="s">
        <v>37</v>
      </c>
      <c r="I87" s="15" t="s">
        <v>26</v>
      </c>
      <c r="J87" s="31" t="s">
        <v>27</v>
      </c>
      <c r="K87" s="33">
        <v>400</v>
      </c>
      <c r="L87" s="33">
        <v>600</v>
      </c>
      <c r="M87" s="16" t="s">
        <v>669</v>
      </c>
      <c r="N87" s="16"/>
      <c r="O87" s="12" t="s">
        <v>668</v>
      </c>
      <c r="AA87" s="15" t="s">
        <v>391</v>
      </c>
      <c r="AB87" s="16" t="s">
        <v>888</v>
      </c>
    </row>
    <row r="88" spans="1:28" ht="15" x14ac:dyDescent="0.2">
      <c r="A88" s="31">
        <v>86</v>
      </c>
      <c r="B88" s="31" t="s">
        <v>526</v>
      </c>
      <c r="C88" s="15" t="s">
        <v>33</v>
      </c>
      <c r="D88" s="15" t="s">
        <v>12</v>
      </c>
      <c r="E88" s="32" t="str">
        <f t="shared" si="1"/>
        <v>Domaine Francois Lamarche, Grands Echezeaux Grand Cru</v>
      </c>
      <c r="F88" s="31" t="s">
        <v>13</v>
      </c>
      <c r="G88" s="12">
        <v>1</v>
      </c>
      <c r="H88" s="15" t="s">
        <v>37</v>
      </c>
      <c r="I88" s="15" t="s">
        <v>26</v>
      </c>
      <c r="J88" s="31" t="s">
        <v>27</v>
      </c>
      <c r="K88" s="33">
        <v>100</v>
      </c>
      <c r="L88" s="33">
        <v>200</v>
      </c>
      <c r="M88" s="15"/>
      <c r="N88" s="15"/>
      <c r="O88" s="12" t="s">
        <v>670</v>
      </c>
      <c r="AA88" s="15" t="s">
        <v>392</v>
      </c>
      <c r="AB88" s="16" t="s">
        <v>889</v>
      </c>
    </row>
    <row r="89" spans="1:28" ht="15" x14ac:dyDescent="0.2">
      <c r="A89" s="31">
        <v>87</v>
      </c>
      <c r="B89" s="31" t="s">
        <v>526</v>
      </c>
      <c r="C89" s="15" t="s">
        <v>33</v>
      </c>
      <c r="D89" s="15" t="s">
        <v>12</v>
      </c>
      <c r="E89" s="32" t="str">
        <f t="shared" si="1"/>
        <v>Domaine Dujac, Vosne-Romanee Premier Cru, Les Beaux Monts</v>
      </c>
      <c r="F89" s="31" t="s">
        <v>13</v>
      </c>
      <c r="G89" s="12">
        <v>2</v>
      </c>
      <c r="H89" s="15" t="s">
        <v>37</v>
      </c>
      <c r="I89" s="15" t="s">
        <v>26</v>
      </c>
      <c r="J89" s="31" t="s">
        <v>27</v>
      </c>
      <c r="K89" s="33">
        <v>500</v>
      </c>
      <c r="L89" s="33">
        <v>650</v>
      </c>
      <c r="M89" s="16" t="s">
        <v>291</v>
      </c>
      <c r="N89" s="15"/>
      <c r="O89" s="12" t="s">
        <v>668</v>
      </c>
      <c r="AA89" s="15" t="s">
        <v>391</v>
      </c>
      <c r="AB89" s="16" t="s">
        <v>890</v>
      </c>
    </row>
    <row r="90" spans="1:28" ht="15" x14ac:dyDescent="0.2">
      <c r="A90" s="31">
        <v>88</v>
      </c>
      <c r="B90" s="31" t="s">
        <v>500</v>
      </c>
      <c r="C90" s="15" t="s">
        <v>33</v>
      </c>
      <c r="D90" s="15" t="s">
        <v>12</v>
      </c>
      <c r="E90" s="32" t="str">
        <f t="shared" si="1"/>
        <v>Domaine Dujac, Vosne-Romanee Premier Cru, Les Beaux Monts</v>
      </c>
      <c r="F90" s="31" t="s">
        <v>13</v>
      </c>
      <c r="G90" s="12">
        <v>3</v>
      </c>
      <c r="H90" s="15" t="s">
        <v>37</v>
      </c>
      <c r="I90" s="15" t="s">
        <v>26</v>
      </c>
      <c r="J90" s="31" t="s">
        <v>27</v>
      </c>
      <c r="K90" s="33">
        <v>700</v>
      </c>
      <c r="L90" s="33">
        <v>900</v>
      </c>
      <c r="M90" s="16" t="s">
        <v>671</v>
      </c>
      <c r="N90" s="15"/>
      <c r="O90" s="12" t="s">
        <v>668</v>
      </c>
      <c r="AA90" s="15" t="s">
        <v>391</v>
      </c>
      <c r="AB90" s="16" t="s">
        <v>891</v>
      </c>
    </row>
    <row r="91" spans="1:28" ht="15" x14ac:dyDescent="0.2">
      <c r="A91" s="31">
        <v>89</v>
      </c>
      <c r="B91" s="31" t="s">
        <v>501</v>
      </c>
      <c r="C91" s="15" t="s">
        <v>33</v>
      </c>
      <c r="D91" s="15" t="s">
        <v>12</v>
      </c>
      <c r="E91" s="32" t="str">
        <f t="shared" si="1"/>
        <v>Domaine Dujac, Vosne-Romanee Premier Cru, Les Beaux Monts</v>
      </c>
      <c r="F91" s="31" t="s">
        <v>13</v>
      </c>
      <c r="G91" s="12">
        <v>4</v>
      </c>
      <c r="H91" s="15" t="s">
        <v>37</v>
      </c>
      <c r="I91" s="15" t="s">
        <v>26</v>
      </c>
      <c r="J91" s="31" t="s">
        <v>27</v>
      </c>
      <c r="K91" s="33">
        <v>950</v>
      </c>
      <c r="L91" s="33">
        <v>1300</v>
      </c>
      <c r="M91" s="16" t="s">
        <v>671</v>
      </c>
      <c r="N91" s="15"/>
      <c r="O91" s="12" t="s">
        <v>668</v>
      </c>
      <c r="AA91" s="15" t="s">
        <v>391</v>
      </c>
      <c r="AB91" s="16" t="s">
        <v>892</v>
      </c>
    </row>
    <row r="92" spans="1:28" ht="15" x14ac:dyDescent="0.2">
      <c r="A92" s="31">
        <v>90</v>
      </c>
      <c r="B92" s="31" t="s">
        <v>521</v>
      </c>
      <c r="C92" s="15" t="s">
        <v>33</v>
      </c>
      <c r="D92" s="15" t="s">
        <v>12</v>
      </c>
      <c r="E92" s="32" t="str">
        <f t="shared" si="1"/>
        <v>Domaine Dujac, Vosne-Romanee Premier Cru, Les Beaux Monts</v>
      </c>
      <c r="F92" s="31" t="s">
        <v>13</v>
      </c>
      <c r="G92" s="12">
        <v>2</v>
      </c>
      <c r="H92" s="15" t="s">
        <v>37</v>
      </c>
      <c r="I92" s="15" t="s">
        <v>26</v>
      </c>
      <c r="J92" s="31" t="s">
        <v>27</v>
      </c>
      <c r="K92" s="33">
        <v>360</v>
      </c>
      <c r="L92" s="33">
        <v>460</v>
      </c>
      <c r="M92" s="16" t="s">
        <v>669</v>
      </c>
      <c r="N92" s="15"/>
      <c r="O92" s="12" t="s">
        <v>668</v>
      </c>
      <c r="AA92" s="15" t="s">
        <v>391</v>
      </c>
      <c r="AB92" s="16" t="s">
        <v>893</v>
      </c>
    </row>
    <row r="93" spans="1:28" ht="15" x14ac:dyDescent="0.2">
      <c r="A93" s="31">
        <v>91</v>
      </c>
      <c r="B93" s="31" t="s">
        <v>527</v>
      </c>
      <c r="C93" s="15" t="s">
        <v>33</v>
      </c>
      <c r="D93" s="15" t="s">
        <v>12</v>
      </c>
      <c r="E93" s="32" t="str">
        <f t="shared" si="1"/>
        <v>Domaine Duroche, Gevrey-Chambertin Premier Cru, Lavaut Saint-Jacques - In Bond</v>
      </c>
      <c r="F93" s="31" t="s">
        <v>13</v>
      </c>
      <c r="G93" s="12">
        <v>6</v>
      </c>
      <c r="H93" s="15" t="s">
        <v>37</v>
      </c>
      <c r="I93" s="15" t="s">
        <v>23</v>
      </c>
      <c r="J93" s="31" t="s">
        <v>24</v>
      </c>
      <c r="K93" s="33">
        <v>400</v>
      </c>
      <c r="L93" s="33">
        <v>600</v>
      </c>
      <c r="M93" s="16"/>
      <c r="N93" s="15"/>
      <c r="O93" s="12" t="s">
        <v>672</v>
      </c>
      <c r="AA93" s="15" t="s">
        <v>393</v>
      </c>
      <c r="AB93" s="16" t="s">
        <v>894</v>
      </c>
    </row>
    <row r="94" spans="1:28" ht="15" x14ac:dyDescent="0.2">
      <c r="A94" s="31">
        <v>92</v>
      </c>
      <c r="B94" s="31" t="s">
        <v>527</v>
      </c>
      <c r="C94" s="15" t="s">
        <v>33</v>
      </c>
      <c r="D94" s="15" t="s">
        <v>12</v>
      </c>
      <c r="E94" s="32" t="str">
        <f t="shared" si="1"/>
        <v>Domaine de Montille, Pommard, Les Cras - In Bond</v>
      </c>
      <c r="F94" s="31" t="s">
        <v>13</v>
      </c>
      <c r="G94" s="12">
        <v>12</v>
      </c>
      <c r="H94" s="15" t="s">
        <v>37</v>
      </c>
      <c r="I94" s="15" t="s">
        <v>23</v>
      </c>
      <c r="J94" s="31" t="s">
        <v>24</v>
      </c>
      <c r="K94" s="33">
        <v>320</v>
      </c>
      <c r="L94" s="33">
        <v>420</v>
      </c>
      <c r="M94" s="16"/>
      <c r="N94" s="15"/>
      <c r="O94" s="12" t="s">
        <v>673</v>
      </c>
      <c r="AA94" s="15" t="s">
        <v>394</v>
      </c>
      <c r="AB94" s="16" t="s">
        <v>895</v>
      </c>
    </row>
    <row r="95" spans="1:28" ht="15" x14ac:dyDescent="0.2">
      <c r="A95" s="31">
        <v>93</v>
      </c>
      <c r="B95" s="31" t="s">
        <v>503</v>
      </c>
      <c r="C95" s="15" t="s">
        <v>33</v>
      </c>
      <c r="D95" s="15" t="s">
        <v>12</v>
      </c>
      <c r="E95" s="32" t="str">
        <f t="shared" si="1"/>
        <v>Louis Jadot (Gagey), Beaune Premier Cru, Aux Cras - In Bond</v>
      </c>
      <c r="F95" s="31" t="s">
        <v>13</v>
      </c>
      <c r="G95" s="12">
        <v>12</v>
      </c>
      <c r="H95" s="15" t="s">
        <v>37</v>
      </c>
      <c r="I95" s="15" t="s">
        <v>31</v>
      </c>
      <c r="J95" s="31" t="s">
        <v>24</v>
      </c>
      <c r="K95" s="33">
        <v>180</v>
      </c>
      <c r="L95" s="33">
        <v>240</v>
      </c>
      <c r="M95" s="16"/>
      <c r="N95" s="15"/>
      <c r="O95" s="12" t="s">
        <v>674</v>
      </c>
      <c r="AA95" s="15" t="s">
        <v>306</v>
      </c>
      <c r="AB95" s="16" t="s">
        <v>896</v>
      </c>
    </row>
    <row r="96" spans="1:28" ht="15" x14ac:dyDescent="0.2">
      <c r="A96" s="31">
        <v>94</v>
      </c>
      <c r="B96" s="31" t="s">
        <v>503</v>
      </c>
      <c r="C96" s="15" t="s">
        <v>33</v>
      </c>
      <c r="D96" s="15" t="s">
        <v>12</v>
      </c>
      <c r="E96" s="32" t="str">
        <f t="shared" si="1"/>
        <v>Louis Jadot (Gagey), Beaune Premier Cru, Aux Cras - In Bond</v>
      </c>
      <c r="F96" s="31" t="s">
        <v>13</v>
      </c>
      <c r="G96" s="12">
        <v>12</v>
      </c>
      <c r="H96" s="15" t="s">
        <v>37</v>
      </c>
      <c r="I96" s="15" t="s">
        <v>31</v>
      </c>
      <c r="J96" s="31" t="s">
        <v>24</v>
      </c>
      <c r="K96" s="33">
        <v>180</v>
      </c>
      <c r="L96" s="33">
        <v>240</v>
      </c>
      <c r="M96" s="16"/>
      <c r="N96" s="16"/>
      <c r="O96" s="12" t="s">
        <v>674</v>
      </c>
      <c r="AA96" s="15" t="s">
        <v>306</v>
      </c>
      <c r="AB96" s="16" t="s">
        <v>897</v>
      </c>
    </row>
    <row r="97" spans="1:28" ht="15" x14ac:dyDescent="0.2">
      <c r="A97" s="31">
        <v>95</v>
      </c>
      <c r="B97" s="31" t="s">
        <v>504</v>
      </c>
      <c r="C97" s="15" t="s">
        <v>33</v>
      </c>
      <c r="D97" s="15" t="s">
        <v>12</v>
      </c>
      <c r="E97" s="32" t="str">
        <f t="shared" si="1"/>
        <v>Philippe Pacalet, Gevrey-Chambertin - In Bond</v>
      </c>
      <c r="F97" s="31" t="s">
        <v>13</v>
      </c>
      <c r="G97" s="12">
        <v>6</v>
      </c>
      <c r="H97" s="15" t="s">
        <v>37</v>
      </c>
      <c r="I97" s="15" t="s">
        <v>23</v>
      </c>
      <c r="J97" s="31" t="s">
        <v>24</v>
      </c>
      <c r="K97" s="33">
        <v>280</v>
      </c>
      <c r="L97" s="33">
        <v>380</v>
      </c>
      <c r="M97" s="15"/>
      <c r="N97" s="16"/>
      <c r="O97" s="12" t="s">
        <v>675</v>
      </c>
      <c r="AA97" s="15" t="s">
        <v>395</v>
      </c>
      <c r="AB97" s="16" t="s">
        <v>898</v>
      </c>
    </row>
    <row r="98" spans="1:28" ht="15" x14ac:dyDescent="0.2">
      <c r="A98" s="31">
        <v>96</v>
      </c>
      <c r="B98" s="31" t="s">
        <v>485</v>
      </c>
      <c r="C98" s="15" t="s">
        <v>33</v>
      </c>
      <c r="D98" s="15" t="s">
        <v>12</v>
      </c>
      <c r="E98" s="32" t="str">
        <f t="shared" si="1"/>
        <v>Jane Eyre, Cote de Nuits-Villages - In Bond</v>
      </c>
      <c r="F98" s="31" t="s">
        <v>13</v>
      </c>
      <c r="G98" s="12">
        <v>6</v>
      </c>
      <c r="H98" s="15" t="s">
        <v>37</v>
      </c>
      <c r="I98" s="15" t="s">
        <v>23</v>
      </c>
      <c r="J98" s="31" t="s">
        <v>24</v>
      </c>
      <c r="K98" s="33">
        <v>120</v>
      </c>
      <c r="L98" s="33">
        <v>180</v>
      </c>
      <c r="M98" s="16"/>
      <c r="N98" s="15"/>
      <c r="O98" s="12" t="s">
        <v>676</v>
      </c>
      <c r="AA98" s="15" t="s">
        <v>396</v>
      </c>
      <c r="AB98" s="16" t="s">
        <v>899</v>
      </c>
    </row>
    <row r="99" spans="1:28" ht="15" x14ac:dyDescent="0.2">
      <c r="A99" s="31">
        <v>97</v>
      </c>
      <c r="B99" s="31" t="s">
        <v>505</v>
      </c>
      <c r="C99" s="15" t="s">
        <v>33</v>
      </c>
      <c r="D99" s="15" t="s">
        <v>12</v>
      </c>
      <c r="E99" s="32" t="str">
        <f t="shared" si="1"/>
        <v>Jane Eyre, Gevrey-Chambertin - In Bond</v>
      </c>
      <c r="F99" s="31" t="s">
        <v>13</v>
      </c>
      <c r="G99" s="12">
        <v>6</v>
      </c>
      <c r="H99" s="15" t="s">
        <v>37</v>
      </c>
      <c r="I99" s="15" t="s">
        <v>23</v>
      </c>
      <c r="J99" s="31" t="s">
        <v>24</v>
      </c>
      <c r="K99" s="33">
        <v>180</v>
      </c>
      <c r="L99" s="33">
        <v>240</v>
      </c>
      <c r="M99" s="16"/>
      <c r="N99" s="16"/>
      <c r="O99" s="12" t="s">
        <v>677</v>
      </c>
      <c r="AA99" s="15" t="s">
        <v>397</v>
      </c>
      <c r="AB99" s="16" t="s">
        <v>900</v>
      </c>
    </row>
    <row r="100" spans="1:28" ht="15" x14ac:dyDescent="0.2">
      <c r="A100" s="31">
        <v>98</v>
      </c>
      <c r="B100" s="31" t="s">
        <v>505</v>
      </c>
      <c r="C100" s="15" t="s">
        <v>33</v>
      </c>
      <c r="D100" s="15" t="s">
        <v>12</v>
      </c>
      <c r="E100" s="32" t="str">
        <f t="shared" si="1"/>
        <v>Remi Jeanniard, Chambolle-Musigny, Vieilles Vignes</v>
      </c>
      <c r="F100" s="31" t="s">
        <v>13</v>
      </c>
      <c r="G100" s="12">
        <v>6</v>
      </c>
      <c r="H100" s="15" t="s">
        <v>37</v>
      </c>
      <c r="I100" s="15" t="s">
        <v>678</v>
      </c>
      <c r="J100" s="31" t="s">
        <v>27</v>
      </c>
      <c r="K100" s="33">
        <v>120</v>
      </c>
      <c r="L100" s="33">
        <v>180</v>
      </c>
      <c r="M100" s="16"/>
      <c r="N100" s="16"/>
      <c r="O100" s="12" t="s">
        <v>679</v>
      </c>
      <c r="AA100" s="15" t="s">
        <v>398</v>
      </c>
      <c r="AB100" s="16" t="s">
        <v>901</v>
      </c>
    </row>
    <row r="101" spans="1:28" ht="15" x14ac:dyDescent="0.2">
      <c r="A101" s="31">
        <v>99</v>
      </c>
      <c r="B101" s="31" t="s">
        <v>506</v>
      </c>
      <c r="C101" s="15" t="s">
        <v>33</v>
      </c>
      <c r="D101" s="15" t="s">
        <v>12</v>
      </c>
      <c r="E101" s="32" t="str">
        <f t="shared" si="1"/>
        <v>Maison Roche de Bellene, Chambertin-Clos de Beze Grand Cru - In Bond</v>
      </c>
      <c r="F101" s="31" t="s">
        <v>13</v>
      </c>
      <c r="G101" s="12">
        <v>6</v>
      </c>
      <c r="H101" s="15" t="s">
        <v>37</v>
      </c>
      <c r="I101" s="15" t="s">
        <v>23</v>
      </c>
      <c r="J101" s="31" t="s">
        <v>24</v>
      </c>
      <c r="K101" s="33">
        <v>650</v>
      </c>
      <c r="L101" s="33">
        <v>850</v>
      </c>
      <c r="M101" s="15"/>
      <c r="N101" s="16"/>
      <c r="O101" s="12" t="s">
        <v>680</v>
      </c>
      <c r="AA101" s="15" t="s">
        <v>399</v>
      </c>
      <c r="AB101" s="16" t="s">
        <v>902</v>
      </c>
    </row>
    <row r="102" spans="1:28" ht="15" x14ac:dyDescent="0.2">
      <c r="A102" s="31">
        <v>100</v>
      </c>
      <c r="B102" s="31" t="s">
        <v>506</v>
      </c>
      <c r="C102" s="15" t="s">
        <v>33</v>
      </c>
      <c r="D102" s="15" t="s">
        <v>12</v>
      </c>
      <c r="E102" s="32" t="str">
        <f t="shared" si="1"/>
        <v>Maison Roche de Bellene, Clos de la Roche Grand Cru - In Bond</v>
      </c>
      <c r="F102" s="31" t="s">
        <v>13</v>
      </c>
      <c r="G102" s="12">
        <v>6</v>
      </c>
      <c r="H102" s="15" t="s">
        <v>37</v>
      </c>
      <c r="I102" s="15" t="s">
        <v>23</v>
      </c>
      <c r="J102" s="31" t="s">
        <v>24</v>
      </c>
      <c r="K102" s="33">
        <v>400</v>
      </c>
      <c r="L102" s="33">
        <v>500</v>
      </c>
      <c r="M102" s="16"/>
      <c r="N102" s="15"/>
      <c r="O102" s="12" t="s">
        <v>681</v>
      </c>
      <c r="AA102" s="15" t="s">
        <v>400</v>
      </c>
      <c r="AB102" s="16" t="s">
        <v>903</v>
      </c>
    </row>
    <row r="103" spans="1:28" ht="15" x14ac:dyDescent="0.2">
      <c r="A103" s="31">
        <v>101</v>
      </c>
      <c r="B103" s="31" t="s">
        <v>506</v>
      </c>
      <c r="C103" s="15" t="s">
        <v>33</v>
      </c>
      <c r="D103" s="15" t="s">
        <v>12</v>
      </c>
      <c r="E103" s="32" t="str">
        <f t="shared" si="1"/>
        <v>Alain Hudelot-Noellat, Clos de Vougeot Grand Cru - In Bond</v>
      </c>
      <c r="F103" s="31" t="s">
        <v>13</v>
      </c>
      <c r="G103" s="12">
        <v>3</v>
      </c>
      <c r="H103" s="15" t="s">
        <v>37</v>
      </c>
      <c r="I103" s="15" t="s">
        <v>23</v>
      </c>
      <c r="J103" s="31" t="s">
        <v>24</v>
      </c>
      <c r="K103" s="33">
        <v>460</v>
      </c>
      <c r="L103" s="33">
        <v>650</v>
      </c>
      <c r="M103" s="16"/>
      <c r="N103" s="15"/>
      <c r="O103" s="12" t="s">
        <v>682</v>
      </c>
      <c r="AA103" s="15" t="s">
        <v>287</v>
      </c>
      <c r="AB103" s="16" t="s">
        <v>904</v>
      </c>
    </row>
    <row r="104" spans="1:28" ht="15" x14ac:dyDescent="0.2">
      <c r="A104" s="31">
        <v>102</v>
      </c>
      <c r="B104" s="31" t="s">
        <v>506</v>
      </c>
      <c r="C104" s="15" t="s">
        <v>33</v>
      </c>
      <c r="D104" s="15" t="s">
        <v>12</v>
      </c>
      <c r="E104" s="32" t="str">
        <f t="shared" si="1"/>
        <v>Alain Hudelot-Noellat, Clos de Vougeot Grand Cru - In Bond</v>
      </c>
      <c r="F104" s="31" t="s">
        <v>13</v>
      </c>
      <c r="G104" s="12">
        <v>3</v>
      </c>
      <c r="H104" s="15" t="s">
        <v>37</v>
      </c>
      <c r="I104" s="15" t="s">
        <v>23</v>
      </c>
      <c r="J104" s="31" t="s">
        <v>24</v>
      </c>
      <c r="K104" s="33">
        <v>460</v>
      </c>
      <c r="L104" s="33">
        <v>650</v>
      </c>
      <c r="M104" s="16"/>
      <c r="N104" s="15"/>
      <c r="O104" s="12" t="s">
        <v>682</v>
      </c>
      <c r="AA104" s="15" t="s">
        <v>287</v>
      </c>
      <c r="AB104" s="16" t="s">
        <v>905</v>
      </c>
    </row>
    <row r="105" spans="1:28" ht="15" x14ac:dyDescent="0.2">
      <c r="A105" s="31">
        <v>103</v>
      </c>
      <c r="B105" s="31" t="s">
        <v>506</v>
      </c>
      <c r="C105" s="15" t="s">
        <v>33</v>
      </c>
      <c r="D105" s="15" t="s">
        <v>12</v>
      </c>
      <c r="E105" s="32" t="str">
        <f t="shared" si="1"/>
        <v>Domaine Fourrier, Gevrey-Chambertin Premier Cru, Cherbaudes - In Bond</v>
      </c>
      <c r="F105" s="31" t="s">
        <v>13</v>
      </c>
      <c r="G105" s="12">
        <v>3</v>
      </c>
      <c r="H105" s="15" t="s">
        <v>37</v>
      </c>
      <c r="I105" s="15" t="s">
        <v>23</v>
      </c>
      <c r="J105" s="31" t="s">
        <v>24</v>
      </c>
      <c r="K105" s="33">
        <v>360</v>
      </c>
      <c r="L105" s="33">
        <v>460</v>
      </c>
      <c r="M105" s="16"/>
      <c r="N105" s="15"/>
      <c r="O105" s="12" t="s">
        <v>683</v>
      </c>
      <c r="AA105" s="15" t="s">
        <v>307</v>
      </c>
      <c r="AB105" s="16" t="s">
        <v>906</v>
      </c>
    </row>
    <row r="106" spans="1:28" ht="15" x14ac:dyDescent="0.2">
      <c r="A106" s="31">
        <v>104</v>
      </c>
      <c r="B106" s="31" t="s">
        <v>506</v>
      </c>
      <c r="C106" s="15" t="s">
        <v>33</v>
      </c>
      <c r="D106" s="15" t="s">
        <v>12</v>
      </c>
      <c r="E106" s="32" t="str">
        <f t="shared" si="1"/>
        <v>Hubert Lignier, Gevrey-Chambertin, Les Seuvrees - In Bond</v>
      </c>
      <c r="F106" s="31" t="s">
        <v>13</v>
      </c>
      <c r="G106" s="12">
        <v>6</v>
      </c>
      <c r="H106" s="15" t="s">
        <v>37</v>
      </c>
      <c r="I106" s="15" t="s">
        <v>23</v>
      </c>
      <c r="J106" s="31" t="s">
        <v>24</v>
      </c>
      <c r="K106" s="33">
        <v>200</v>
      </c>
      <c r="L106" s="33">
        <v>260</v>
      </c>
      <c r="M106" s="16"/>
      <c r="N106" s="15"/>
      <c r="O106" s="12" t="s">
        <v>684</v>
      </c>
      <c r="AA106" s="15" t="s">
        <v>308</v>
      </c>
      <c r="AB106" s="16" t="s">
        <v>907</v>
      </c>
    </row>
    <row r="107" spans="1:28" ht="15" x14ac:dyDescent="0.2">
      <c r="A107" s="31">
        <v>105</v>
      </c>
      <c r="B107" s="31" t="s">
        <v>528</v>
      </c>
      <c r="C107" s="15" t="s">
        <v>33</v>
      </c>
      <c r="D107" s="15" t="s">
        <v>12</v>
      </c>
      <c r="E107" s="32" t="str">
        <f t="shared" si="1"/>
        <v>Alain Hudelot-Noellat, Clos de Vougeot Grand Cru - In Bond</v>
      </c>
      <c r="F107" s="31" t="s">
        <v>13</v>
      </c>
      <c r="G107" s="12">
        <v>3</v>
      </c>
      <c r="H107" s="15" t="s">
        <v>37</v>
      </c>
      <c r="I107" s="15" t="s">
        <v>23</v>
      </c>
      <c r="J107" s="31" t="s">
        <v>24</v>
      </c>
      <c r="K107" s="33">
        <v>380</v>
      </c>
      <c r="L107" s="33">
        <v>480</v>
      </c>
      <c r="M107" s="16"/>
      <c r="N107" s="15"/>
      <c r="O107" s="12" t="s">
        <v>682</v>
      </c>
      <c r="AA107" s="15" t="s">
        <v>287</v>
      </c>
      <c r="AB107" s="16" t="s">
        <v>908</v>
      </c>
    </row>
    <row r="108" spans="1:28" ht="15" x14ac:dyDescent="0.2">
      <c r="A108" s="31">
        <v>106</v>
      </c>
      <c r="B108" s="31" t="s">
        <v>528</v>
      </c>
      <c r="C108" s="15" t="s">
        <v>33</v>
      </c>
      <c r="D108" s="15" t="s">
        <v>12</v>
      </c>
      <c r="E108" s="32" t="str">
        <f t="shared" si="1"/>
        <v>Meo Camuzet Frere et Soeurs, Chambolle-Musigny - In Bond</v>
      </c>
      <c r="F108" s="31" t="s">
        <v>13</v>
      </c>
      <c r="G108" s="12">
        <v>6</v>
      </c>
      <c r="H108" s="15" t="s">
        <v>37</v>
      </c>
      <c r="I108" s="15" t="s">
        <v>23</v>
      </c>
      <c r="J108" s="31" t="s">
        <v>24</v>
      </c>
      <c r="K108" s="33">
        <v>300</v>
      </c>
      <c r="L108" s="33">
        <v>400</v>
      </c>
      <c r="M108" s="16"/>
      <c r="N108" s="15"/>
      <c r="O108" s="12" t="s">
        <v>685</v>
      </c>
      <c r="AA108" s="15" t="s">
        <v>309</v>
      </c>
      <c r="AB108" s="16" t="s">
        <v>909</v>
      </c>
    </row>
    <row r="109" spans="1:28" ht="15" x14ac:dyDescent="0.2">
      <c r="A109" s="31">
        <v>107</v>
      </c>
      <c r="B109" s="31" t="s">
        <v>529</v>
      </c>
      <c r="C109" s="15" t="s">
        <v>33</v>
      </c>
      <c r="D109" s="15" t="s">
        <v>12</v>
      </c>
      <c r="E109" s="32" t="str">
        <f t="shared" si="1"/>
        <v>Domaine Dujac, Vosne-Romanee Premier Cru, Les Beaux Monts</v>
      </c>
      <c r="F109" s="31" t="s">
        <v>13</v>
      </c>
      <c r="G109" s="12">
        <v>2</v>
      </c>
      <c r="H109" s="15" t="s">
        <v>37</v>
      </c>
      <c r="I109" s="15" t="s">
        <v>26</v>
      </c>
      <c r="J109" s="31" t="s">
        <v>27</v>
      </c>
      <c r="K109" s="33">
        <v>300</v>
      </c>
      <c r="L109" s="33">
        <v>400</v>
      </c>
      <c r="M109" s="16" t="s">
        <v>686</v>
      </c>
      <c r="N109" s="15"/>
      <c r="O109" s="12" t="s">
        <v>668</v>
      </c>
      <c r="AA109" s="15" t="s">
        <v>391</v>
      </c>
      <c r="AB109" s="16" t="s">
        <v>910</v>
      </c>
    </row>
    <row r="110" spans="1:28" ht="15" x14ac:dyDescent="0.2">
      <c r="A110" s="31">
        <v>108</v>
      </c>
      <c r="B110" s="31" t="s">
        <v>530</v>
      </c>
      <c r="C110" s="15" t="s">
        <v>33</v>
      </c>
      <c r="D110" s="15" t="s">
        <v>328</v>
      </c>
      <c r="E110" s="32" t="str">
        <f t="shared" si="1"/>
        <v>Mixed Lot of Red and White Burgundy</v>
      </c>
      <c r="F110" s="31" t="s">
        <v>13</v>
      </c>
      <c r="G110" s="12">
        <v>5</v>
      </c>
      <c r="H110" s="15" t="s">
        <v>37</v>
      </c>
      <c r="I110" s="15" t="s">
        <v>26</v>
      </c>
      <c r="J110" s="31" t="s">
        <v>27</v>
      </c>
      <c r="K110" s="33">
        <v>200</v>
      </c>
      <c r="L110" s="33">
        <v>400</v>
      </c>
      <c r="M110" s="16" t="s">
        <v>687</v>
      </c>
      <c r="N110" s="15"/>
      <c r="O110" s="12" t="s">
        <v>577</v>
      </c>
      <c r="AA110" s="15" t="s">
        <v>401</v>
      </c>
      <c r="AB110" s="16" t="s">
        <v>911</v>
      </c>
    </row>
    <row r="111" spans="1:28" ht="15" x14ac:dyDescent="0.2">
      <c r="A111" s="31">
        <v>109</v>
      </c>
      <c r="B111" s="31" t="s">
        <v>531</v>
      </c>
      <c r="C111" s="15" t="s">
        <v>33</v>
      </c>
      <c r="D111" s="15" t="s">
        <v>12</v>
      </c>
      <c r="E111" s="32" t="str">
        <f t="shared" si="1"/>
        <v>Mixed Lot of Domaine Dujac, Morey-Saint-Denis and Premier Cru</v>
      </c>
      <c r="F111" s="31" t="s">
        <v>13</v>
      </c>
      <c r="G111" s="12">
        <v>3</v>
      </c>
      <c r="H111" s="15" t="s">
        <v>37</v>
      </c>
      <c r="I111" s="15" t="s">
        <v>26</v>
      </c>
      <c r="J111" s="31" t="s">
        <v>27</v>
      </c>
      <c r="K111" s="33">
        <v>300</v>
      </c>
      <c r="L111" s="33">
        <v>400</v>
      </c>
      <c r="M111" s="16" t="s">
        <v>688</v>
      </c>
      <c r="N111" s="15"/>
      <c r="O111" s="12" t="s">
        <v>689</v>
      </c>
      <c r="AA111" s="15" t="s">
        <v>402</v>
      </c>
      <c r="AB111" s="16" t="s">
        <v>912</v>
      </c>
    </row>
    <row r="112" spans="1:28" ht="15" x14ac:dyDescent="0.2">
      <c r="A112" s="31">
        <v>110</v>
      </c>
      <c r="B112" s="31" t="s">
        <v>499</v>
      </c>
      <c r="C112" s="15" t="s">
        <v>33</v>
      </c>
      <c r="D112" s="15" t="s">
        <v>14</v>
      </c>
      <c r="E112" s="32" t="str">
        <f t="shared" si="1"/>
        <v>Domaine Dujac, Morey-Saint-Denis Premier Cru, Monts Luisants Blanc</v>
      </c>
      <c r="F112" s="31" t="s">
        <v>13</v>
      </c>
      <c r="G112" s="12">
        <v>1</v>
      </c>
      <c r="H112" s="15" t="s">
        <v>37</v>
      </c>
      <c r="I112" s="15" t="s">
        <v>26</v>
      </c>
      <c r="J112" s="31" t="s">
        <v>27</v>
      </c>
      <c r="K112" s="33">
        <v>100</v>
      </c>
      <c r="L112" s="33">
        <v>160</v>
      </c>
      <c r="M112" s="16" t="s">
        <v>290</v>
      </c>
      <c r="N112" s="16"/>
      <c r="O112" s="12" t="s">
        <v>690</v>
      </c>
      <c r="AA112" s="15" t="s">
        <v>403</v>
      </c>
      <c r="AB112" s="16" t="s">
        <v>913</v>
      </c>
    </row>
    <row r="113" spans="1:28" ht="15" x14ac:dyDescent="0.2">
      <c r="A113" s="31">
        <v>111</v>
      </c>
      <c r="B113" s="31" t="s">
        <v>500</v>
      </c>
      <c r="C113" s="15" t="s">
        <v>33</v>
      </c>
      <c r="D113" s="15" t="s">
        <v>14</v>
      </c>
      <c r="E113" s="32" t="str">
        <f t="shared" si="1"/>
        <v>Domaine Leflaive, Bourgogne, Blanc (Magnum)</v>
      </c>
      <c r="F113" s="31" t="s">
        <v>25</v>
      </c>
      <c r="G113" s="12">
        <v>1</v>
      </c>
      <c r="H113" s="15" t="s">
        <v>37</v>
      </c>
      <c r="I113" s="15" t="s">
        <v>26</v>
      </c>
      <c r="J113" s="31" t="s">
        <v>27</v>
      </c>
      <c r="K113" s="33">
        <v>100</v>
      </c>
      <c r="L113" s="33">
        <v>150</v>
      </c>
      <c r="M113" s="15"/>
      <c r="N113" s="15" t="s">
        <v>594</v>
      </c>
      <c r="O113" s="12" t="s">
        <v>691</v>
      </c>
      <c r="AA113" s="15" t="s">
        <v>404</v>
      </c>
      <c r="AB113" s="16" t="s">
        <v>914</v>
      </c>
    </row>
    <row r="114" spans="1:28" ht="15" x14ac:dyDescent="0.2">
      <c r="A114" s="31">
        <v>112</v>
      </c>
      <c r="B114" s="31" t="s">
        <v>527</v>
      </c>
      <c r="C114" s="15" t="s">
        <v>33</v>
      </c>
      <c r="D114" s="15" t="s">
        <v>14</v>
      </c>
      <c r="E114" s="32" t="str">
        <f t="shared" si="1"/>
        <v>Maison de Montille, Chablis Grand Cru, Preuses - In Bond</v>
      </c>
      <c r="F114" s="31" t="s">
        <v>13</v>
      </c>
      <c r="G114" s="12">
        <v>6</v>
      </c>
      <c r="H114" s="15" t="s">
        <v>37</v>
      </c>
      <c r="I114" s="15" t="s">
        <v>23</v>
      </c>
      <c r="J114" s="31" t="s">
        <v>24</v>
      </c>
      <c r="K114" s="33">
        <v>220</v>
      </c>
      <c r="L114" s="33">
        <v>320</v>
      </c>
      <c r="M114" s="16"/>
      <c r="N114" s="15"/>
      <c r="O114" s="12" t="s">
        <v>692</v>
      </c>
      <c r="AA114" s="15" t="s">
        <v>405</v>
      </c>
      <c r="AB114" s="16" t="s">
        <v>915</v>
      </c>
    </row>
    <row r="115" spans="1:28" ht="15" x14ac:dyDescent="0.2">
      <c r="A115" s="31">
        <v>113</v>
      </c>
      <c r="B115" s="31" t="s">
        <v>527</v>
      </c>
      <c r="C115" s="15" t="s">
        <v>33</v>
      </c>
      <c r="D115" s="15" t="s">
        <v>14</v>
      </c>
      <c r="E115" s="32" t="str">
        <f t="shared" si="1"/>
        <v>Domaine de Montille, Corton-Charlemagne Grand Cru - In Bond</v>
      </c>
      <c r="F115" s="31" t="s">
        <v>13</v>
      </c>
      <c r="G115" s="12">
        <v>6</v>
      </c>
      <c r="H115" s="15" t="s">
        <v>37</v>
      </c>
      <c r="I115" s="15" t="s">
        <v>23</v>
      </c>
      <c r="J115" s="31" t="s">
        <v>24</v>
      </c>
      <c r="K115" s="33">
        <v>400</v>
      </c>
      <c r="L115" s="33">
        <v>600</v>
      </c>
      <c r="M115" s="16"/>
      <c r="N115" s="15"/>
      <c r="O115" s="12" t="s">
        <v>693</v>
      </c>
      <c r="AA115" s="15" t="s">
        <v>406</v>
      </c>
      <c r="AB115" s="16" t="s">
        <v>916</v>
      </c>
    </row>
    <row r="116" spans="1:28" ht="15" x14ac:dyDescent="0.2">
      <c r="A116" s="31">
        <v>114</v>
      </c>
      <c r="B116" s="31" t="s">
        <v>527</v>
      </c>
      <c r="C116" s="15" t="s">
        <v>33</v>
      </c>
      <c r="D116" s="15" t="s">
        <v>14</v>
      </c>
      <c r="E116" s="32" t="str">
        <f t="shared" si="1"/>
        <v>Ballot Millot, Meursault Premier Cru, Perrieres - In Bond</v>
      </c>
      <c r="F116" s="31" t="s">
        <v>13</v>
      </c>
      <c r="G116" s="12">
        <v>6</v>
      </c>
      <c r="H116" s="15" t="s">
        <v>37</v>
      </c>
      <c r="I116" s="15" t="s">
        <v>23</v>
      </c>
      <c r="J116" s="31" t="s">
        <v>24</v>
      </c>
      <c r="K116" s="33">
        <v>200</v>
      </c>
      <c r="L116" s="33">
        <v>300</v>
      </c>
      <c r="M116" s="16"/>
      <c r="N116" s="15"/>
      <c r="O116" s="12" t="s">
        <v>694</v>
      </c>
      <c r="AA116" s="15" t="s">
        <v>407</v>
      </c>
      <c r="AB116" s="16" t="s">
        <v>917</v>
      </c>
    </row>
    <row r="117" spans="1:28" ht="15" x14ac:dyDescent="0.2">
      <c r="A117" s="31">
        <v>115</v>
      </c>
      <c r="B117" s="31" t="s">
        <v>527</v>
      </c>
      <c r="C117" s="15" t="s">
        <v>33</v>
      </c>
      <c r="D117" s="15" t="s">
        <v>14</v>
      </c>
      <c r="E117" s="32" t="str">
        <f t="shared" si="1"/>
        <v>Chateau de Puligny-Montrachet, Puligny-Montrachet Premier Cru, Les Folatieres - In Bond</v>
      </c>
      <c r="F117" s="31" t="s">
        <v>13</v>
      </c>
      <c r="G117" s="12">
        <v>6</v>
      </c>
      <c r="H117" s="15" t="s">
        <v>37</v>
      </c>
      <c r="I117" s="15" t="s">
        <v>23</v>
      </c>
      <c r="J117" s="31" t="s">
        <v>24</v>
      </c>
      <c r="K117" s="33">
        <v>200</v>
      </c>
      <c r="L117" s="33">
        <v>300</v>
      </c>
      <c r="M117" s="16"/>
      <c r="N117" s="15"/>
      <c r="O117" s="12" t="s">
        <v>695</v>
      </c>
      <c r="AA117" s="15" t="s">
        <v>408</v>
      </c>
      <c r="AB117" s="16" t="s">
        <v>918</v>
      </c>
    </row>
    <row r="118" spans="1:28" ht="15" x14ac:dyDescent="0.2">
      <c r="A118" s="31">
        <v>116</v>
      </c>
      <c r="B118" s="31" t="s">
        <v>527</v>
      </c>
      <c r="C118" s="15" t="s">
        <v>33</v>
      </c>
      <c r="D118" s="15" t="s">
        <v>14</v>
      </c>
      <c r="E118" s="32" t="str">
        <f t="shared" si="1"/>
        <v>Philippe Colin, Chassagne-Montrachet Premier Cru, Les Chenevottes - In Bond</v>
      </c>
      <c r="F118" s="31" t="s">
        <v>13</v>
      </c>
      <c r="G118" s="12">
        <v>6</v>
      </c>
      <c r="H118" s="15" t="s">
        <v>37</v>
      </c>
      <c r="I118" s="15" t="s">
        <v>23</v>
      </c>
      <c r="J118" s="31" t="s">
        <v>24</v>
      </c>
      <c r="K118" s="33">
        <v>180</v>
      </c>
      <c r="L118" s="33">
        <v>240</v>
      </c>
      <c r="M118" s="15"/>
      <c r="N118" s="15"/>
      <c r="O118" s="12" t="s">
        <v>696</v>
      </c>
      <c r="AA118" s="15" t="s">
        <v>409</v>
      </c>
      <c r="AB118" s="16" t="s">
        <v>919</v>
      </c>
    </row>
    <row r="119" spans="1:28" ht="15" x14ac:dyDescent="0.2">
      <c r="A119" s="31">
        <v>117</v>
      </c>
      <c r="B119" s="31" t="s">
        <v>503</v>
      </c>
      <c r="C119" s="15" t="s">
        <v>33</v>
      </c>
      <c r="D119" s="15" t="s">
        <v>14</v>
      </c>
      <c r="E119" s="32" t="str">
        <f t="shared" si="1"/>
        <v>Domaine Jean Defaix, Chablis Premier Cru, Vaillons</v>
      </c>
      <c r="F119" s="31" t="s">
        <v>13</v>
      </c>
      <c r="G119" s="12">
        <v>9</v>
      </c>
      <c r="H119" s="15" t="s">
        <v>37</v>
      </c>
      <c r="I119" s="15" t="s">
        <v>23</v>
      </c>
      <c r="J119" s="31" t="s">
        <v>27</v>
      </c>
      <c r="K119" s="33">
        <v>150</v>
      </c>
      <c r="L119" s="33">
        <v>200</v>
      </c>
      <c r="M119" s="16"/>
      <c r="N119" s="15" t="s">
        <v>598</v>
      </c>
      <c r="O119" s="12" t="s">
        <v>697</v>
      </c>
      <c r="AA119" s="15" t="s">
        <v>410</v>
      </c>
      <c r="AB119" s="16" t="s">
        <v>920</v>
      </c>
    </row>
    <row r="120" spans="1:28" ht="12" customHeight="1" x14ac:dyDescent="0.2">
      <c r="A120" s="31">
        <v>118</v>
      </c>
      <c r="B120" s="31" t="s">
        <v>485</v>
      </c>
      <c r="C120" s="15" t="s">
        <v>33</v>
      </c>
      <c r="D120" s="15" t="s">
        <v>14</v>
      </c>
      <c r="E120" s="32" t="str">
        <f t="shared" si="1"/>
        <v>Domaine Albert Bichot (Long-Depaquit), Chablis Grand Cru, Vaudesir - In Bond</v>
      </c>
      <c r="F120" s="31" t="s">
        <v>13</v>
      </c>
      <c r="G120" s="12">
        <v>6</v>
      </c>
      <c r="H120" s="15" t="s">
        <v>37</v>
      </c>
      <c r="I120" s="15" t="s">
        <v>23</v>
      </c>
      <c r="J120" s="31" t="s">
        <v>24</v>
      </c>
      <c r="K120" s="33">
        <v>150</v>
      </c>
      <c r="L120" s="33">
        <v>220</v>
      </c>
      <c r="M120" s="16"/>
      <c r="N120" s="15"/>
      <c r="O120" s="12" t="s">
        <v>698</v>
      </c>
      <c r="AA120" s="16" t="s">
        <v>411</v>
      </c>
      <c r="AB120" s="16" t="s">
        <v>921</v>
      </c>
    </row>
    <row r="121" spans="1:28" ht="12" customHeight="1" x14ac:dyDescent="0.2">
      <c r="A121" s="31">
        <v>119</v>
      </c>
      <c r="B121" s="31" t="s">
        <v>485</v>
      </c>
      <c r="C121" s="15" t="s">
        <v>33</v>
      </c>
      <c r="D121" s="15" t="s">
        <v>14</v>
      </c>
      <c r="E121" s="32" t="str">
        <f t="shared" si="1"/>
        <v>Maison Louis Jadot, Chassagne-Montrachet Premier Cru, La Romanee - In Bond</v>
      </c>
      <c r="F121" s="31" t="s">
        <v>13</v>
      </c>
      <c r="G121" s="12">
        <v>6</v>
      </c>
      <c r="H121" s="15" t="s">
        <v>37</v>
      </c>
      <c r="I121" s="15" t="s">
        <v>31</v>
      </c>
      <c r="J121" s="31" t="s">
        <v>24</v>
      </c>
      <c r="K121" s="33">
        <v>340</v>
      </c>
      <c r="L121" s="33">
        <v>440</v>
      </c>
      <c r="M121" s="16"/>
      <c r="N121" s="15" t="s">
        <v>627</v>
      </c>
      <c r="O121" s="12" t="s">
        <v>699</v>
      </c>
      <c r="AA121" s="16" t="s">
        <v>412</v>
      </c>
      <c r="AB121" s="16" t="s">
        <v>922</v>
      </c>
    </row>
    <row r="122" spans="1:28" ht="12" customHeight="1" x14ac:dyDescent="0.2">
      <c r="A122" s="31">
        <v>120</v>
      </c>
      <c r="B122" s="31" t="s">
        <v>485</v>
      </c>
      <c r="C122" s="15" t="s">
        <v>33</v>
      </c>
      <c r="D122" s="15" t="s">
        <v>14</v>
      </c>
      <c r="E122" s="32" t="str">
        <f t="shared" si="1"/>
        <v>Ballot Millot, Meursault, Les Narvaux - In Bond</v>
      </c>
      <c r="F122" s="31" t="s">
        <v>13</v>
      </c>
      <c r="G122" s="12">
        <v>6</v>
      </c>
      <c r="H122" s="15" t="s">
        <v>37</v>
      </c>
      <c r="I122" s="15" t="s">
        <v>23</v>
      </c>
      <c r="J122" s="31" t="s">
        <v>24</v>
      </c>
      <c r="K122" s="33">
        <v>180</v>
      </c>
      <c r="L122" s="33">
        <v>240</v>
      </c>
      <c r="M122" s="16"/>
      <c r="N122" s="16"/>
      <c r="O122" s="12" t="s">
        <v>700</v>
      </c>
      <c r="AA122" s="16" t="s">
        <v>413</v>
      </c>
      <c r="AB122" s="16" t="s">
        <v>923</v>
      </c>
    </row>
    <row r="123" spans="1:28" ht="12" customHeight="1" x14ac:dyDescent="0.2">
      <c r="A123" s="31">
        <v>121</v>
      </c>
      <c r="B123" s="31" t="s">
        <v>485</v>
      </c>
      <c r="C123" s="15" t="s">
        <v>33</v>
      </c>
      <c r="D123" s="15" t="s">
        <v>14</v>
      </c>
      <c r="E123" s="32" t="str">
        <f t="shared" si="1"/>
        <v>Olivier Leflaive, Meursault, Blanc</v>
      </c>
      <c r="F123" s="31" t="s">
        <v>13</v>
      </c>
      <c r="G123" s="12">
        <v>12</v>
      </c>
      <c r="H123" s="15" t="s">
        <v>37</v>
      </c>
      <c r="I123" s="15" t="s">
        <v>23</v>
      </c>
      <c r="J123" s="31" t="s">
        <v>27</v>
      </c>
      <c r="K123" s="33">
        <v>200</v>
      </c>
      <c r="L123" s="33">
        <v>300</v>
      </c>
      <c r="M123" s="16"/>
      <c r="N123" s="15" t="s">
        <v>598</v>
      </c>
      <c r="O123" s="12" t="s">
        <v>701</v>
      </c>
      <c r="AA123" s="16" t="s">
        <v>414</v>
      </c>
      <c r="AB123" s="16" t="s">
        <v>924</v>
      </c>
    </row>
    <row r="124" spans="1:28" ht="12" customHeight="1" x14ac:dyDescent="0.2">
      <c r="A124" s="31">
        <v>122</v>
      </c>
      <c r="B124" s="31" t="s">
        <v>485</v>
      </c>
      <c r="C124" s="15" t="s">
        <v>33</v>
      </c>
      <c r="D124" s="15" t="s">
        <v>14</v>
      </c>
      <c r="E124" s="32" t="str">
        <f t="shared" si="1"/>
        <v>Patrick Javillier, Bourgogne, Cote d'Or Cuvee des Forgets</v>
      </c>
      <c r="F124" s="31" t="s">
        <v>13</v>
      </c>
      <c r="G124" s="12">
        <v>12</v>
      </c>
      <c r="H124" s="15" t="s">
        <v>37</v>
      </c>
      <c r="I124" s="15" t="s">
        <v>23</v>
      </c>
      <c r="J124" s="31" t="s">
        <v>27</v>
      </c>
      <c r="K124" s="33">
        <v>120</v>
      </c>
      <c r="L124" s="33">
        <v>180</v>
      </c>
      <c r="M124" s="16"/>
      <c r="N124" s="15" t="s">
        <v>598</v>
      </c>
      <c r="O124" s="12" t="s">
        <v>702</v>
      </c>
      <c r="AA124" s="16" t="s">
        <v>415</v>
      </c>
      <c r="AB124" s="16" t="s">
        <v>925</v>
      </c>
    </row>
    <row r="125" spans="1:28" ht="12" customHeight="1" x14ac:dyDescent="0.2">
      <c r="A125" s="31">
        <v>123</v>
      </c>
      <c r="B125" s="31" t="s">
        <v>505</v>
      </c>
      <c r="C125" s="15" t="s">
        <v>33</v>
      </c>
      <c r="D125" s="15" t="s">
        <v>14</v>
      </c>
      <c r="E125" s="32" t="str">
        <f t="shared" si="1"/>
        <v>Domaine Albert Bichot (Long-Depaquit), Chablis Grand Cru, Vaudesir - In Bond</v>
      </c>
      <c r="F125" s="31" t="s">
        <v>13</v>
      </c>
      <c r="G125" s="12">
        <v>6</v>
      </c>
      <c r="H125" s="15" t="s">
        <v>37</v>
      </c>
      <c r="I125" s="15" t="s">
        <v>23</v>
      </c>
      <c r="J125" s="31" t="s">
        <v>24</v>
      </c>
      <c r="K125" s="33">
        <v>150</v>
      </c>
      <c r="L125" s="33">
        <v>220</v>
      </c>
      <c r="M125" s="16"/>
      <c r="N125" s="15"/>
      <c r="O125" s="12" t="s">
        <v>698</v>
      </c>
      <c r="AA125" s="16" t="s">
        <v>411</v>
      </c>
      <c r="AB125" s="16" t="s">
        <v>926</v>
      </c>
    </row>
    <row r="126" spans="1:28" ht="12" customHeight="1" x14ac:dyDescent="0.2">
      <c r="A126" s="31">
        <v>124</v>
      </c>
      <c r="B126" s="31" t="s">
        <v>505</v>
      </c>
      <c r="C126" s="15" t="s">
        <v>33</v>
      </c>
      <c r="D126" s="15" t="s">
        <v>14</v>
      </c>
      <c r="E126" s="32" t="str">
        <f t="shared" si="1"/>
        <v>Olivier Leflaive, Saint-Aubin Premier Cru, Dents de Chien</v>
      </c>
      <c r="F126" s="31" t="s">
        <v>13</v>
      </c>
      <c r="G126" s="12">
        <v>12</v>
      </c>
      <c r="H126" s="15" t="s">
        <v>37</v>
      </c>
      <c r="I126" s="15" t="s">
        <v>23</v>
      </c>
      <c r="J126" s="31" t="s">
        <v>27</v>
      </c>
      <c r="K126" s="33">
        <v>280</v>
      </c>
      <c r="L126" s="33">
        <v>380</v>
      </c>
      <c r="M126" s="35"/>
      <c r="N126" s="15" t="s">
        <v>594</v>
      </c>
      <c r="O126" s="12" t="s">
        <v>703</v>
      </c>
      <c r="AA126" s="16" t="s">
        <v>416</v>
      </c>
      <c r="AB126" s="16" t="s">
        <v>927</v>
      </c>
    </row>
    <row r="127" spans="1:28" ht="12" customHeight="1" x14ac:dyDescent="0.2">
      <c r="A127" s="31">
        <v>125</v>
      </c>
      <c r="B127" s="31" t="s">
        <v>505</v>
      </c>
      <c r="C127" s="15" t="s">
        <v>33</v>
      </c>
      <c r="D127" s="15" t="s">
        <v>14</v>
      </c>
      <c r="E127" s="32" t="str">
        <f t="shared" si="1"/>
        <v>Philippe Colin, Chassagne-Montrachet Premier Cru, Les Chaumees Clos Saint-Abdon - In Bond</v>
      </c>
      <c r="F127" s="31" t="s">
        <v>13</v>
      </c>
      <c r="G127" s="12">
        <v>6</v>
      </c>
      <c r="H127" s="15" t="s">
        <v>37</v>
      </c>
      <c r="I127" s="15" t="s">
        <v>23</v>
      </c>
      <c r="J127" s="31" t="s">
        <v>24</v>
      </c>
      <c r="K127" s="33">
        <v>200</v>
      </c>
      <c r="L127" s="33">
        <v>300</v>
      </c>
      <c r="M127" s="34"/>
      <c r="N127" s="16"/>
      <c r="O127" s="12" t="s">
        <v>704</v>
      </c>
      <c r="AA127" s="16" t="s">
        <v>417</v>
      </c>
      <c r="AB127" s="16" t="s">
        <v>928</v>
      </c>
    </row>
    <row r="128" spans="1:28" ht="12" customHeight="1" x14ac:dyDescent="0.2">
      <c r="A128" s="31">
        <v>126</v>
      </c>
      <c r="B128" s="31" t="s">
        <v>505</v>
      </c>
      <c r="C128" s="15" t="s">
        <v>33</v>
      </c>
      <c r="D128" s="15" t="s">
        <v>14</v>
      </c>
      <c r="E128" s="32" t="str">
        <f t="shared" si="1"/>
        <v>Pierre Boisson, Meursault, Les Grands Charrons - In Bond</v>
      </c>
      <c r="F128" s="31" t="s">
        <v>13</v>
      </c>
      <c r="G128" s="12">
        <v>12</v>
      </c>
      <c r="H128" s="15" t="s">
        <v>37</v>
      </c>
      <c r="I128" s="15" t="s">
        <v>23</v>
      </c>
      <c r="J128" s="31" t="s">
        <v>24</v>
      </c>
      <c r="K128" s="33">
        <v>560</v>
      </c>
      <c r="L128" s="33">
        <v>650</v>
      </c>
      <c r="M128" s="34"/>
      <c r="N128" s="16"/>
      <c r="O128" s="12" t="s">
        <v>705</v>
      </c>
      <c r="AA128" s="16" t="s">
        <v>310</v>
      </c>
      <c r="AB128" s="16" t="s">
        <v>929</v>
      </c>
    </row>
    <row r="129" spans="1:28" ht="12" customHeight="1" x14ac:dyDescent="0.2">
      <c r="A129" s="31">
        <v>127</v>
      </c>
      <c r="B129" s="31" t="s">
        <v>505</v>
      </c>
      <c r="C129" s="15" t="s">
        <v>33</v>
      </c>
      <c r="D129" s="15" t="s">
        <v>14</v>
      </c>
      <c r="E129" s="32" t="str">
        <f t="shared" si="1"/>
        <v>Francois Carillon, Puligny-Montrachet</v>
      </c>
      <c r="F129" s="31" t="s">
        <v>13</v>
      </c>
      <c r="G129" s="12">
        <v>12</v>
      </c>
      <c r="H129" s="15" t="s">
        <v>37</v>
      </c>
      <c r="I129" s="15" t="s">
        <v>23</v>
      </c>
      <c r="J129" s="31" t="s">
        <v>27</v>
      </c>
      <c r="K129" s="33">
        <v>300</v>
      </c>
      <c r="L129" s="33">
        <v>500</v>
      </c>
      <c r="M129" s="15"/>
      <c r="N129" s="16" t="s">
        <v>594</v>
      </c>
      <c r="O129" s="12" t="s">
        <v>706</v>
      </c>
      <c r="AA129" s="16" t="s">
        <v>418</v>
      </c>
      <c r="AB129" s="16" t="s">
        <v>930</v>
      </c>
    </row>
    <row r="130" spans="1:28" ht="12" customHeight="1" x14ac:dyDescent="0.2">
      <c r="A130" s="31">
        <v>128</v>
      </c>
      <c r="B130" s="31" t="s">
        <v>506</v>
      </c>
      <c r="C130" s="15" t="s">
        <v>33</v>
      </c>
      <c r="D130" s="15" t="s">
        <v>14</v>
      </c>
      <c r="E130" s="32" t="str">
        <f t="shared" si="1"/>
        <v>Corney &amp; Barrow (Francois Carillon), Bourgogne, Cote d'Or Chardonnay</v>
      </c>
      <c r="F130" s="31" t="s">
        <v>13</v>
      </c>
      <c r="G130" s="12">
        <v>12</v>
      </c>
      <c r="H130" s="15" t="s">
        <v>37</v>
      </c>
      <c r="I130" s="15" t="s">
        <v>23</v>
      </c>
      <c r="J130" s="31" t="s">
        <v>27</v>
      </c>
      <c r="K130" s="33">
        <v>200</v>
      </c>
      <c r="L130" s="33">
        <v>300</v>
      </c>
      <c r="M130" s="16" t="s">
        <v>28</v>
      </c>
      <c r="N130" s="16" t="s">
        <v>594</v>
      </c>
      <c r="O130" s="12" t="s">
        <v>707</v>
      </c>
      <c r="AA130" s="16" t="s">
        <v>419</v>
      </c>
      <c r="AB130" s="16" t="s">
        <v>931</v>
      </c>
    </row>
    <row r="131" spans="1:28" ht="12" customHeight="1" x14ac:dyDescent="0.2">
      <c r="A131" s="31">
        <v>129</v>
      </c>
      <c r="B131" s="31" t="s">
        <v>528</v>
      </c>
      <c r="C131" s="15" t="s">
        <v>33</v>
      </c>
      <c r="D131" s="15" t="s">
        <v>14</v>
      </c>
      <c r="E131" s="32" t="str">
        <f t="shared" si="1"/>
        <v>Olivier Leflaive, Bourgogne, Setilles Blanc</v>
      </c>
      <c r="F131" s="31" t="s">
        <v>13</v>
      </c>
      <c r="G131" s="12">
        <v>6</v>
      </c>
      <c r="H131" s="15" t="s">
        <v>37</v>
      </c>
      <c r="I131" s="15" t="s">
        <v>26</v>
      </c>
      <c r="J131" s="31" t="s">
        <v>27</v>
      </c>
      <c r="K131" s="33">
        <v>150</v>
      </c>
      <c r="L131" s="33">
        <v>200</v>
      </c>
      <c r="M131" s="16" t="s">
        <v>708</v>
      </c>
      <c r="N131" s="16" t="s">
        <v>594</v>
      </c>
      <c r="O131" s="12" t="s">
        <v>709</v>
      </c>
      <c r="AA131" s="16" t="s">
        <v>420</v>
      </c>
      <c r="AB131" s="16" t="s">
        <v>932</v>
      </c>
    </row>
    <row r="132" spans="1:28" ht="12" customHeight="1" x14ac:dyDescent="0.2">
      <c r="A132" s="31">
        <v>130</v>
      </c>
      <c r="B132" s="31" t="s">
        <v>532</v>
      </c>
      <c r="C132" s="15" t="s">
        <v>33</v>
      </c>
      <c r="D132" s="15" t="s">
        <v>14</v>
      </c>
      <c r="E132" s="32" t="str">
        <f t="shared" ref="E132:E195" si="2">HYPERLINK(AB132,AA132)</f>
        <v>Mixed Lot from Francois Carillon</v>
      </c>
      <c r="F132" s="31" t="s">
        <v>13</v>
      </c>
      <c r="G132" s="12">
        <v>12</v>
      </c>
      <c r="H132" s="15" t="s">
        <v>37</v>
      </c>
      <c r="I132" s="15" t="s">
        <v>23</v>
      </c>
      <c r="J132" s="31" t="s">
        <v>27</v>
      </c>
      <c r="K132" s="33">
        <v>150</v>
      </c>
      <c r="L132" s="33">
        <v>250</v>
      </c>
      <c r="M132" s="34" t="s">
        <v>710</v>
      </c>
      <c r="N132" s="16" t="s">
        <v>598</v>
      </c>
      <c r="O132" s="12" t="s">
        <v>577</v>
      </c>
      <c r="AA132" s="16" t="s">
        <v>421</v>
      </c>
      <c r="AB132" s="16" t="s">
        <v>933</v>
      </c>
    </row>
    <row r="133" spans="1:28" ht="12" customHeight="1" x14ac:dyDescent="0.2">
      <c r="A133" s="31">
        <v>131</v>
      </c>
      <c r="B133" s="31" t="s">
        <v>528</v>
      </c>
      <c r="C133" s="15" t="s">
        <v>34</v>
      </c>
      <c r="D133" s="15" t="s">
        <v>12</v>
      </c>
      <c r="E133" s="32" t="str">
        <f t="shared" si="2"/>
        <v>Domaine Les Poete, Touraine, Le S des Poete (Magnum) - In Bond</v>
      </c>
      <c r="F133" s="31" t="s">
        <v>25</v>
      </c>
      <c r="G133" s="12">
        <v>6</v>
      </c>
      <c r="H133" s="15" t="s">
        <v>37</v>
      </c>
      <c r="I133" s="15" t="s">
        <v>23</v>
      </c>
      <c r="J133" s="31" t="s">
        <v>24</v>
      </c>
      <c r="K133" s="33">
        <v>60</v>
      </c>
      <c r="L133" s="33">
        <v>80</v>
      </c>
      <c r="M133" s="15"/>
      <c r="N133" s="16"/>
      <c r="O133" s="12" t="s">
        <v>711</v>
      </c>
      <c r="AA133" s="16" t="s">
        <v>311</v>
      </c>
      <c r="AB133" s="16" t="s">
        <v>934</v>
      </c>
    </row>
    <row r="134" spans="1:28" ht="12" customHeight="1" x14ac:dyDescent="0.2">
      <c r="A134" s="31">
        <v>132</v>
      </c>
      <c r="B134" s="31" t="s">
        <v>533</v>
      </c>
      <c r="C134" s="15" t="s">
        <v>16</v>
      </c>
      <c r="D134" s="15" t="s">
        <v>12</v>
      </c>
      <c r="E134" s="32" t="str">
        <f t="shared" si="2"/>
        <v>Domaine de la Chapelle, Hermitage, La Chapelle Rouge (Magnum)</v>
      </c>
      <c r="F134" s="31" t="s">
        <v>25</v>
      </c>
      <c r="G134" s="12">
        <v>1</v>
      </c>
      <c r="H134" s="15" t="s">
        <v>37</v>
      </c>
      <c r="I134" s="15" t="s">
        <v>26</v>
      </c>
      <c r="J134" s="31" t="s">
        <v>27</v>
      </c>
      <c r="K134" s="33">
        <v>100</v>
      </c>
      <c r="L134" s="33">
        <v>140</v>
      </c>
      <c r="M134" s="16"/>
      <c r="N134" s="16" t="s">
        <v>598</v>
      </c>
      <c r="O134" s="12" t="s">
        <v>712</v>
      </c>
      <c r="AA134" s="16" t="s">
        <v>422</v>
      </c>
      <c r="AB134" s="16" t="s">
        <v>935</v>
      </c>
    </row>
    <row r="135" spans="1:28" ht="12" customHeight="1" x14ac:dyDescent="0.2">
      <c r="A135" s="31">
        <v>133</v>
      </c>
      <c r="B135" s="31" t="s">
        <v>501</v>
      </c>
      <c r="C135" s="15" t="s">
        <v>16</v>
      </c>
      <c r="D135" s="15" t="s">
        <v>12</v>
      </c>
      <c r="E135" s="32" t="str">
        <f t="shared" si="2"/>
        <v>Guy Farge, Saint-Joseph, Passion de terrasses</v>
      </c>
      <c r="F135" s="31" t="s">
        <v>13</v>
      </c>
      <c r="G135" s="12">
        <v>12</v>
      </c>
      <c r="H135" s="15" t="s">
        <v>37</v>
      </c>
      <c r="I135" s="15" t="s">
        <v>23</v>
      </c>
      <c r="J135" s="31" t="s">
        <v>27</v>
      </c>
      <c r="K135" s="33">
        <v>100</v>
      </c>
      <c r="L135" s="33">
        <v>180</v>
      </c>
      <c r="M135" s="16" t="s">
        <v>28</v>
      </c>
      <c r="N135" s="15"/>
      <c r="O135" s="12" t="s">
        <v>713</v>
      </c>
      <c r="AA135" s="16" t="s">
        <v>423</v>
      </c>
      <c r="AB135" s="16" t="s">
        <v>936</v>
      </c>
    </row>
    <row r="136" spans="1:28" ht="12" customHeight="1" x14ac:dyDescent="0.2">
      <c r="A136" s="31">
        <v>134</v>
      </c>
      <c r="B136" s="31" t="s">
        <v>502</v>
      </c>
      <c r="C136" s="15" t="s">
        <v>16</v>
      </c>
      <c r="D136" s="15" t="s">
        <v>12</v>
      </c>
      <c r="E136" s="32" t="str">
        <f t="shared" si="2"/>
        <v>Bosquet des Papes, Chateauneuf-du-Pape, Chante le Merle Vieilles Vignes - In Bond</v>
      </c>
      <c r="F136" s="31" t="s">
        <v>13</v>
      </c>
      <c r="G136" s="12">
        <v>12</v>
      </c>
      <c r="H136" s="15" t="s">
        <v>37</v>
      </c>
      <c r="I136" s="15" t="s">
        <v>31</v>
      </c>
      <c r="J136" s="31" t="s">
        <v>24</v>
      </c>
      <c r="K136" s="33">
        <v>240</v>
      </c>
      <c r="L136" s="33">
        <v>320</v>
      </c>
      <c r="M136" s="16"/>
      <c r="N136" s="15" t="s">
        <v>627</v>
      </c>
      <c r="O136" s="12" t="s">
        <v>714</v>
      </c>
      <c r="AA136" s="16" t="s">
        <v>424</v>
      </c>
      <c r="AB136" s="16" t="s">
        <v>937</v>
      </c>
    </row>
    <row r="137" spans="1:28" ht="12" customHeight="1" x14ac:dyDescent="0.2">
      <c r="A137" s="31">
        <v>135</v>
      </c>
      <c r="B137" s="31" t="s">
        <v>502</v>
      </c>
      <c r="C137" s="15" t="s">
        <v>16</v>
      </c>
      <c r="D137" s="15" t="s">
        <v>12</v>
      </c>
      <c r="E137" s="32" t="str">
        <f t="shared" si="2"/>
        <v>Bosquet des Papes, Chateauneuf-du-Pape, Chante le Merle Vieilles Vignes - In Bond</v>
      </c>
      <c r="F137" s="31" t="s">
        <v>13</v>
      </c>
      <c r="G137" s="12">
        <v>12</v>
      </c>
      <c r="H137" s="15" t="s">
        <v>37</v>
      </c>
      <c r="I137" s="15" t="s">
        <v>31</v>
      </c>
      <c r="J137" s="31" t="s">
        <v>24</v>
      </c>
      <c r="K137" s="33">
        <v>240</v>
      </c>
      <c r="L137" s="33">
        <v>320</v>
      </c>
      <c r="M137" s="15"/>
      <c r="N137" s="16" t="s">
        <v>627</v>
      </c>
      <c r="O137" s="12" t="s">
        <v>714</v>
      </c>
      <c r="AA137" s="16" t="s">
        <v>424</v>
      </c>
      <c r="AB137" s="16" t="s">
        <v>938</v>
      </c>
    </row>
    <row r="138" spans="1:28" ht="12" customHeight="1" x14ac:dyDescent="0.2">
      <c r="A138" s="31">
        <v>136</v>
      </c>
      <c r="B138" s="31" t="s">
        <v>506</v>
      </c>
      <c r="C138" s="15" t="s">
        <v>16</v>
      </c>
      <c r="D138" s="15" t="s">
        <v>12</v>
      </c>
      <c r="E138" s="32" t="str">
        <f t="shared" si="2"/>
        <v>Coudoulet de Beaucastel Rouge, Cotes du Rhone</v>
      </c>
      <c r="F138" s="31" t="s">
        <v>13</v>
      </c>
      <c r="G138" s="12">
        <v>12</v>
      </c>
      <c r="H138" s="15" t="s">
        <v>37</v>
      </c>
      <c r="I138" s="15" t="s">
        <v>23</v>
      </c>
      <c r="J138" s="31" t="s">
        <v>27</v>
      </c>
      <c r="K138" s="33">
        <v>140</v>
      </c>
      <c r="L138" s="33">
        <v>180</v>
      </c>
      <c r="M138" s="15"/>
      <c r="N138" s="16"/>
      <c r="O138" s="12" t="s">
        <v>715</v>
      </c>
      <c r="AA138" s="16" t="s">
        <v>425</v>
      </c>
      <c r="AB138" s="16" t="s">
        <v>939</v>
      </c>
    </row>
    <row r="139" spans="1:28" ht="12" customHeight="1" x14ac:dyDescent="0.2">
      <c r="A139" s="31">
        <v>137</v>
      </c>
      <c r="B139" s="31" t="s">
        <v>534</v>
      </c>
      <c r="C139" s="15" t="s">
        <v>16</v>
      </c>
      <c r="D139" s="15" t="s">
        <v>12</v>
      </c>
      <c r="E139" s="32" t="str">
        <f t="shared" si="2"/>
        <v>Xavier Gerard, Cote Rotie</v>
      </c>
      <c r="F139" s="31" t="s">
        <v>13</v>
      </c>
      <c r="G139" s="12">
        <v>11</v>
      </c>
      <c r="H139" s="15" t="s">
        <v>37</v>
      </c>
      <c r="I139" s="15" t="s">
        <v>26</v>
      </c>
      <c r="J139" s="31" t="s">
        <v>27</v>
      </c>
      <c r="K139" s="33">
        <v>200</v>
      </c>
      <c r="L139" s="33">
        <v>300</v>
      </c>
      <c r="M139" s="16" t="s">
        <v>716</v>
      </c>
      <c r="N139" s="15"/>
      <c r="O139" s="12" t="s">
        <v>717</v>
      </c>
      <c r="AA139" s="16" t="s">
        <v>426</v>
      </c>
      <c r="AB139" s="16" t="s">
        <v>940</v>
      </c>
    </row>
    <row r="140" spans="1:28" ht="12" customHeight="1" x14ac:dyDescent="0.2">
      <c r="A140" s="31">
        <v>138</v>
      </c>
      <c r="B140" s="31" t="s">
        <v>535</v>
      </c>
      <c r="C140" s="15" t="s">
        <v>536</v>
      </c>
      <c r="D140" s="15" t="s">
        <v>14</v>
      </c>
      <c r="E140" s="32" t="str">
        <f t="shared" si="2"/>
        <v>Mixed Lot of Domaine Danjou-Banessy (Mixed Formats)</v>
      </c>
      <c r="F140" s="31" t="s">
        <v>13</v>
      </c>
      <c r="G140" s="12">
        <v>5</v>
      </c>
      <c r="H140" s="15" t="s">
        <v>37</v>
      </c>
      <c r="I140" s="15" t="s">
        <v>26</v>
      </c>
      <c r="J140" s="31" t="s">
        <v>27</v>
      </c>
      <c r="K140" s="33">
        <v>100</v>
      </c>
      <c r="L140" s="33">
        <v>150</v>
      </c>
      <c r="M140" s="16" t="s">
        <v>718</v>
      </c>
      <c r="N140" s="15"/>
      <c r="O140" s="12" t="s">
        <v>577</v>
      </c>
      <c r="AA140" s="16" t="s">
        <v>427</v>
      </c>
      <c r="AB140" s="16" t="s">
        <v>941</v>
      </c>
    </row>
    <row r="141" spans="1:28" ht="12" customHeight="1" x14ac:dyDescent="0.2">
      <c r="A141" s="31">
        <v>139</v>
      </c>
      <c r="B141" s="31" t="s">
        <v>537</v>
      </c>
      <c r="C141" s="15" t="s">
        <v>16</v>
      </c>
      <c r="D141" s="15" t="s">
        <v>12</v>
      </c>
      <c r="E141" s="32" t="str">
        <f t="shared" si="2"/>
        <v>Xavier Gerard, Cote Rotie, Mollard and Landonne (Mixed Formats)</v>
      </c>
      <c r="F141" s="31" t="s">
        <v>13</v>
      </c>
      <c r="G141" s="12">
        <v>6</v>
      </c>
      <c r="H141" s="15" t="s">
        <v>37</v>
      </c>
      <c r="I141" s="15" t="s">
        <v>26</v>
      </c>
      <c r="J141" s="31" t="s">
        <v>27</v>
      </c>
      <c r="K141" s="33">
        <v>180</v>
      </c>
      <c r="L141" s="33">
        <v>260</v>
      </c>
      <c r="M141" s="16" t="s">
        <v>719</v>
      </c>
      <c r="N141" s="16"/>
      <c r="O141" s="12" t="s">
        <v>577</v>
      </c>
      <c r="AA141" s="16" t="s">
        <v>428</v>
      </c>
      <c r="AB141" s="16" t="s">
        <v>942</v>
      </c>
    </row>
    <row r="142" spans="1:28" ht="12" customHeight="1" x14ac:dyDescent="0.2">
      <c r="A142" s="31">
        <v>140</v>
      </c>
      <c r="B142" s="31" t="s">
        <v>504</v>
      </c>
      <c r="C142" s="15" t="s">
        <v>538</v>
      </c>
      <c r="D142" s="15" t="s">
        <v>12</v>
      </c>
      <c r="E142" s="32" t="str">
        <f t="shared" si="2"/>
        <v>Gayda, Figure Libre Freestyle Rouge, Pays d'Oc (Magnums)</v>
      </c>
      <c r="F142" s="31" t="s">
        <v>25</v>
      </c>
      <c r="G142" s="12">
        <v>9</v>
      </c>
      <c r="H142" s="15" t="s">
        <v>37</v>
      </c>
      <c r="I142" s="15" t="s">
        <v>23</v>
      </c>
      <c r="J142" s="31" t="s">
        <v>27</v>
      </c>
      <c r="K142" s="33">
        <v>200</v>
      </c>
      <c r="L142" s="33">
        <v>300</v>
      </c>
      <c r="M142" s="16" t="s">
        <v>626</v>
      </c>
      <c r="N142" s="16"/>
      <c r="O142" s="12" t="s">
        <v>720</v>
      </c>
      <c r="AA142" s="16" t="s">
        <v>429</v>
      </c>
      <c r="AB142" s="16" t="s">
        <v>943</v>
      </c>
    </row>
    <row r="143" spans="1:28" ht="12" customHeight="1" x14ac:dyDescent="0.2">
      <c r="A143" s="31">
        <v>141</v>
      </c>
      <c r="B143" s="31" t="s">
        <v>485</v>
      </c>
      <c r="C143" s="15" t="s">
        <v>538</v>
      </c>
      <c r="D143" s="15" t="s">
        <v>12</v>
      </c>
      <c r="E143" s="32" t="str">
        <f t="shared" si="2"/>
        <v>Gayda, Chemin de Moscou, Pays d'Oc (Double Magnum)</v>
      </c>
      <c r="F143" s="31" t="s">
        <v>721</v>
      </c>
      <c r="G143" s="12">
        <v>1</v>
      </c>
      <c r="H143" s="15" t="s">
        <v>37</v>
      </c>
      <c r="I143" s="15" t="s">
        <v>31</v>
      </c>
      <c r="J143" s="31" t="s">
        <v>27</v>
      </c>
      <c r="K143" s="33">
        <v>100</v>
      </c>
      <c r="L143" s="33">
        <v>150</v>
      </c>
      <c r="M143" s="16"/>
      <c r="N143" s="16"/>
      <c r="O143" s="12" t="s">
        <v>722</v>
      </c>
      <c r="AA143" s="16" t="s">
        <v>430</v>
      </c>
      <c r="AB143" s="16" t="s">
        <v>944</v>
      </c>
    </row>
    <row r="144" spans="1:28" ht="12" customHeight="1" x14ac:dyDescent="0.2">
      <c r="A144" s="31">
        <v>142</v>
      </c>
      <c r="B144" s="31" t="s">
        <v>539</v>
      </c>
      <c r="C144" s="15" t="s">
        <v>1042</v>
      </c>
      <c r="D144" s="15" t="s">
        <v>12</v>
      </c>
      <c r="E144" s="32" t="str">
        <f t="shared" si="2"/>
        <v>Domaine Odyssee Sanction, IGP Cotes Catalanes</v>
      </c>
      <c r="F144" s="31" t="s">
        <v>13</v>
      </c>
      <c r="G144" s="12">
        <v>6</v>
      </c>
      <c r="H144" s="15" t="s">
        <v>37</v>
      </c>
      <c r="I144" s="15" t="s">
        <v>23</v>
      </c>
      <c r="J144" s="31" t="s">
        <v>27</v>
      </c>
      <c r="K144" s="33">
        <v>50</v>
      </c>
      <c r="L144" s="33">
        <v>100</v>
      </c>
      <c r="M144" s="15"/>
      <c r="N144" s="16"/>
      <c r="O144" s="12" t="s">
        <v>577</v>
      </c>
      <c r="AA144" s="16" t="s">
        <v>431</v>
      </c>
      <c r="AB144" s="16" t="s">
        <v>945</v>
      </c>
    </row>
    <row r="145" spans="1:28" ht="12" customHeight="1" x14ac:dyDescent="0.2">
      <c r="A145" s="31">
        <v>143</v>
      </c>
      <c r="B145" s="31" t="s">
        <v>540</v>
      </c>
      <c r="C145" s="15" t="s">
        <v>538</v>
      </c>
      <c r="D145" s="15" t="s">
        <v>12</v>
      </c>
      <c r="E145" s="32" t="str">
        <f t="shared" si="2"/>
        <v>Gayda, Chemin de Moscou, Pays d'Oc (Magnums)</v>
      </c>
      <c r="F145" s="31" t="s">
        <v>25</v>
      </c>
      <c r="G145" s="12">
        <v>6</v>
      </c>
      <c r="H145" s="15" t="s">
        <v>37</v>
      </c>
      <c r="I145" s="15" t="s">
        <v>26</v>
      </c>
      <c r="J145" s="31" t="s">
        <v>27</v>
      </c>
      <c r="K145" s="33">
        <v>140</v>
      </c>
      <c r="L145" s="33">
        <v>220</v>
      </c>
      <c r="M145" s="15" t="s">
        <v>723</v>
      </c>
      <c r="N145" s="16"/>
      <c r="O145" s="12" t="s">
        <v>722</v>
      </c>
      <c r="AA145" s="16" t="s">
        <v>432</v>
      </c>
      <c r="AB145" s="16" t="s">
        <v>946</v>
      </c>
    </row>
    <row r="146" spans="1:28" ht="12" customHeight="1" x14ac:dyDescent="0.2">
      <c r="A146" s="31">
        <v>144</v>
      </c>
      <c r="B146" s="31" t="s">
        <v>331</v>
      </c>
      <c r="C146" s="15" t="s">
        <v>541</v>
      </c>
      <c r="D146" s="15" t="s">
        <v>12</v>
      </c>
      <c r="E146" s="32" t="str">
        <f t="shared" si="2"/>
        <v>Thomas &amp; Chansault Minervois La Liviniere Les Parcelles</v>
      </c>
      <c r="F146" s="31" t="s">
        <v>13</v>
      </c>
      <c r="G146" s="12">
        <v>12</v>
      </c>
      <c r="H146" s="15" t="s">
        <v>37</v>
      </c>
      <c r="I146" s="15" t="s">
        <v>23</v>
      </c>
      <c r="J146" s="31" t="s">
        <v>27</v>
      </c>
      <c r="K146" s="33">
        <v>120</v>
      </c>
      <c r="L146" s="33">
        <v>180</v>
      </c>
      <c r="M146" s="16" t="s">
        <v>724</v>
      </c>
      <c r="N146" s="16"/>
      <c r="O146" s="12" t="s">
        <v>577</v>
      </c>
      <c r="AA146" s="16" t="s">
        <v>433</v>
      </c>
      <c r="AB146" s="16" t="s">
        <v>947</v>
      </c>
    </row>
    <row r="147" spans="1:28" ht="12" customHeight="1" x14ac:dyDescent="0.2">
      <c r="A147" s="31">
        <v>145</v>
      </c>
      <c r="B147" s="31" t="s">
        <v>523</v>
      </c>
      <c r="C147" s="15" t="s">
        <v>333</v>
      </c>
      <c r="D147" s="15" t="s">
        <v>14</v>
      </c>
      <c r="E147" s="32" t="str">
        <f t="shared" si="2"/>
        <v>Joh. Jos. Prum, Wehlener Sonnenuhr Riesling Auslese Goldkapsel, Mosel - In Bond</v>
      </c>
      <c r="F147" s="31" t="s">
        <v>13</v>
      </c>
      <c r="G147" s="12">
        <v>6</v>
      </c>
      <c r="H147" s="15" t="s">
        <v>334</v>
      </c>
      <c r="I147" s="15" t="s">
        <v>23</v>
      </c>
      <c r="J147" s="31" t="s">
        <v>24</v>
      </c>
      <c r="K147" s="33">
        <v>300</v>
      </c>
      <c r="L147" s="33">
        <v>380</v>
      </c>
      <c r="M147" s="15"/>
      <c r="N147" s="16"/>
      <c r="O147" s="12" t="s">
        <v>725</v>
      </c>
      <c r="AA147" s="16" t="s">
        <v>312</v>
      </c>
      <c r="AB147" s="16" t="s">
        <v>948</v>
      </c>
    </row>
    <row r="148" spans="1:28" ht="12" customHeight="1" x14ac:dyDescent="0.2">
      <c r="A148" s="31">
        <v>146</v>
      </c>
      <c r="B148" s="31" t="s">
        <v>500</v>
      </c>
      <c r="C148" s="15" t="s">
        <v>333</v>
      </c>
      <c r="D148" s="15" t="s">
        <v>14</v>
      </c>
      <c r="E148" s="32" t="str">
        <f t="shared" si="2"/>
        <v>Dr. Loosen, Erdener Pralat Riesling Auslese Goldkapsel, Mosel (Halves) - In Bond</v>
      </c>
      <c r="F148" s="31" t="s">
        <v>32</v>
      </c>
      <c r="G148" s="12">
        <v>12</v>
      </c>
      <c r="H148" s="15" t="s">
        <v>334</v>
      </c>
      <c r="I148" s="15" t="s">
        <v>31</v>
      </c>
      <c r="J148" s="31" t="s">
        <v>24</v>
      </c>
      <c r="K148" s="33">
        <v>220</v>
      </c>
      <c r="L148" s="33">
        <v>300</v>
      </c>
      <c r="M148" s="15"/>
      <c r="N148" s="16"/>
      <c r="O148" s="12" t="s">
        <v>726</v>
      </c>
      <c r="AA148" s="16" t="s">
        <v>313</v>
      </c>
      <c r="AB148" s="16" t="s">
        <v>949</v>
      </c>
    </row>
    <row r="149" spans="1:28" ht="12" customHeight="1" x14ac:dyDescent="0.2">
      <c r="A149" s="31">
        <v>147</v>
      </c>
      <c r="B149" s="31" t="s">
        <v>503</v>
      </c>
      <c r="C149" s="15" t="s">
        <v>333</v>
      </c>
      <c r="D149" s="15" t="s">
        <v>14</v>
      </c>
      <c r="E149" s="32" t="str">
        <f t="shared" si="2"/>
        <v>Dr. Loosen, Erdener Pralat Riesling Reserve GG Alte Reben, Mosel - In Bond</v>
      </c>
      <c r="F149" s="31" t="s">
        <v>13</v>
      </c>
      <c r="G149" s="12">
        <v>3</v>
      </c>
      <c r="H149" s="15" t="s">
        <v>334</v>
      </c>
      <c r="I149" s="15" t="s">
        <v>23</v>
      </c>
      <c r="J149" s="31" t="s">
        <v>24</v>
      </c>
      <c r="K149" s="33">
        <v>200</v>
      </c>
      <c r="L149" s="33">
        <v>260</v>
      </c>
      <c r="M149" s="15"/>
      <c r="N149" s="16"/>
      <c r="O149" s="12" t="s">
        <v>727</v>
      </c>
      <c r="AA149" s="16" t="s">
        <v>314</v>
      </c>
      <c r="AB149" s="16" t="s">
        <v>950</v>
      </c>
    </row>
    <row r="150" spans="1:28" ht="12" customHeight="1" x14ac:dyDescent="0.2">
      <c r="A150" s="31">
        <v>148</v>
      </c>
      <c r="B150" s="31" t="s">
        <v>505</v>
      </c>
      <c r="C150" s="15" t="s">
        <v>335</v>
      </c>
      <c r="D150" s="15" t="s">
        <v>14</v>
      </c>
      <c r="E150" s="32" t="str">
        <f t="shared" si="2"/>
        <v>Donnhoff, Niederhauser Hermannshole Riesling Auslese Goldkapsel, Nahe - In Bond</v>
      </c>
      <c r="F150" s="31" t="s">
        <v>13</v>
      </c>
      <c r="G150" s="12">
        <v>6</v>
      </c>
      <c r="H150" s="15" t="s">
        <v>334</v>
      </c>
      <c r="I150" s="15" t="s">
        <v>23</v>
      </c>
      <c r="J150" s="31" t="s">
        <v>24</v>
      </c>
      <c r="K150" s="33">
        <v>200</v>
      </c>
      <c r="L150" s="33">
        <v>300</v>
      </c>
      <c r="M150" s="15"/>
      <c r="N150" s="16"/>
      <c r="O150" s="12" t="s">
        <v>728</v>
      </c>
      <c r="AA150" s="16" t="s">
        <v>315</v>
      </c>
      <c r="AB150" s="16" t="s">
        <v>951</v>
      </c>
    </row>
    <row r="151" spans="1:28" ht="12" customHeight="1" x14ac:dyDescent="0.2">
      <c r="A151" s="31">
        <v>149</v>
      </c>
      <c r="B151" s="31" t="s">
        <v>505</v>
      </c>
      <c r="C151" s="15" t="s">
        <v>335</v>
      </c>
      <c r="D151" s="15" t="s">
        <v>14</v>
      </c>
      <c r="E151" s="32" t="str">
        <f t="shared" si="2"/>
        <v>Donnhoff, Niederhauser Hermannshole Riesling Auslese Goldkapsel, Nahe - In Bond</v>
      </c>
      <c r="F151" s="31" t="s">
        <v>13</v>
      </c>
      <c r="G151" s="12">
        <v>6</v>
      </c>
      <c r="H151" s="15" t="s">
        <v>334</v>
      </c>
      <c r="I151" s="15" t="s">
        <v>23</v>
      </c>
      <c r="J151" s="31" t="s">
        <v>24</v>
      </c>
      <c r="K151" s="33">
        <v>200</v>
      </c>
      <c r="L151" s="33">
        <v>300</v>
      </c>
      <c r="M151" s="15"/>
      <c r="N151" s="16"/>
      <c r="O151" s="12" t="s">
        <v>728</v>
      </c>
      <c r="AA151" s="16" t="s">
        <v>315</v>
      </c>
      <c r="AB151" s="16" t="s">
        <v>952</v>
      </c>
    </row>
    <row r="152" spans="1:28" ht="12" customHeight="1" x14ac:dyDescent="0.2">
      <c r="A152" s="31">
        <v>150</v>
      </c>
      <c r="B152" s="31" t="s">
        <v>505</v>
      </c>
      <c r="C152" s="15" t="s">
        <v>335</v>
      </c>
      <c r="D152" s="15" t="s">
        <v>14</v>
      </c>
      <c r="E152" s="32" t="str">
        <f t="shared" si="2"/>
        <v>Donnhoff, Hermannshohle Riesling GG, Nahe - In Bond</v>
      </c>
      <c r="F152" s="31" t="s">
        <v>13</v>
      </c>
      <c r="G152" s="12">
        <v>6</v>
      </c>
      <c r="H152" s="15" t="s">
        <v>334</v>
      </c>
      <c r="I152" s="15" t="s">
        <v>23</v>
      </c>
      <c r="J152" s="31" t="s">
        <v>24</v>
      </c>
      <c r="K152" s="33">
        <v>200</v>
      </c>
      <c r="L152" s="33">
        <v>300</v>
      </c>
      <c r="M152" s="16"/>
      <c r="N152" s="16"/>
      <c r="O152" s="12" t="s">
        <v>729</v>
      </c>
      <c r="AA152" s="16" t="s">
        <v>316</v>
      </c>
      <c r="AB152" s="16" t="s">
        <v>953</v>
      </c>
    </row>
    <row r="153" spans="1:28" ht="12" customHeight="1" x14ac:dyDescent="0.2">
      <c r="A153" s="31">
        <v>151</v>
      </c>
      <c r="B153" s="31" t="s">
        <v>505</v>
      </c>
      <c r="C153" s="15" t="s">
        <v>335</v>
      </c>
      <c r="D153" s="15" t="s">
        <v>14</v>
      </c>
      <c r="E153" s="32" t="str">
        <f t="shared" si="2"/>
        <v>Donnhoff, Hermannshohle Riesling GG, Nahe - In Bond</v>
      </c>
      <c r="F153" s="31" t="s">
        <v>13</v>
      </c>
      <c r="G153" s="12">
        <v>6</v>
      </c>
      <c r="H153" s="15" t="s">
        <v>334</v>
      </c>
      <c r="I153" s="15" t="s">
        <v>23</v>
      </c>
      <c r="J153" s="31" t="s">
        <v>24</v>
      </c>
      <c r="K153" s="33">
        <v>200</v>
      </c>
      <c r="L153" s="33">
        <v>300</v>
      </c>
      <c r="M153" s="15"/>
      <c r="N153" s="16"/>
      <c r="O153" s="12" t="s">
        <v>729</v>
      </c>
      <c r="AA153" s="16" t="s">
        <v>316</v>
      </c>
      <c r="AB153" s="16" t="s">
        <v>954</v>
      </c>
    </row>
    <row r="154" spans="1:28" ht="12" customHeight="1" x14ac:dyDescent="0.2">
      <c r="A154" s="31">
        <v>152</v>
      </c>
      <c r="B154" s="31" t="s">
        <v>505</v>
      </c>
      <c r="C154" s="15" t="s">
        <v>335</v>
      </c>
      <c r="D154" s="15" t="s">
        <v>14</v>
      </c>
      <c r="E154" s="32" t="str">
        <f t="shared" si="2"/>
        <v>Donnhoff, Oberhauser Brucke Riesling Spatlese, Nahe - In Bond</v>
      </c>
      <c r="F154" s="31" t="s">
        <v>13</v>
      </c>
      <c r="G154" s="12">
        <v>12</v>
      </c>
      <c r="H154" s="15" t="s">
        <v>334</v>
      </c>
      <c r="I154" s="15" t="s">
        <v>23</v>
      </c>
      <c r="J154" s="31" t="s">
        <v>24</v>
      </c>
      <c r="K154" s="33">
        <v>160</v>
      </c>
      <c r="L154" s="33">
        <v>240</v>
      </c>
      <c r="M154" s="15" t="s">
        <v>28</v>
      </c>
      <c r="N154" s="16"/>
      <c r="O154" s="12" t="s">
        <v>730</v>
      </c>
      <c r="AA154" s="16" t="s">
        <v>317</v>
      </c>
      <c r="AB154" s="16" t="s">
        <v>955</v>
      </c>
    </row>
    <row r="155" spans="1:28" ht="12" customHeight="1" x14ac:dyDescent="0.2">
      <c r="A155" s="31">
        <v>153</v>
      </c>
      <c r="B155" s="31" t="s">
        <v>493</v>
      </c>
      <c r="C155" s="15" t="s">
        <v>542</v>
      </c>
      <c r="D155" s="15" t="s">
        <v>12</v>
      </c>
      <c r="E155" s="32" t="str">
        <f t="shared" si="2"/>
        <v>Romano Dal Forno, Amarone della Valpolicella (Double Magnum)</v>
      </c>
      <c r="F155" s="31" t="s">
        <v>721</v>
      </c>
      <c r="G155" s="12">
        <v>1</v>
      </c>
      <c r="H155" s="15" t="s">
        <v>41</v>
      </c>
      <c r="I155" s="15" t="s">
        <v>26</v>
      </c>
      <c r="J155" s="31" t="s">
        <v>27</v>
      </c>
      <c r="K155" s="33">
        <v>400</v>
      </c>
      <c r="L155" s="33">
        <v>700</v>
      </c>
      <c r="M155" s="34" t="s">
        <v>731</v>
      </c>
      <c r="N155" s="15"/>
      <c r="O155" s="12" t="s">
        <v>732</v>
      </c>
      <c r="AA155" s="16" t="s">
        <v>434</v>
      </c>
      <c r="AB155" s="16" t="s">
        <v>956</v>
      </c>
    </row>
    <row r="156" spans="1:28" ht="12" customHeight="1" x14ac:dyDescent="0.2">
      <c r="A156" s="31">
        <v>154</v>
      </c>
      <c r="B156" s="31" t="s">
        <v>521</v>
      </c>
      <c r="C156" s="15" t="s">
        <v>17</v>
      </c>
      <c r="D156" s="15" t="s">
        <v>12</v>
      </c>
      <c r="E156" s="32" t="str">
        <f t="shared" si="2"/>
        <v>Mastrojanni, Brunello di Montalcino - In Bond</v>
      </c>
      <c r="F156" s="31" t="s">
        <v>13</v>
      </c>
      <c r="G156" s="12">
        <v>12</v>
      </c>
      <c r="H156" s="15" t="s">
        <v>41</v>
      </c>
      <c r="I156" s="15" t="s">
        <v>23</v>
      </c>
      <c r="J156" s="31" t="s">
        <v>24</v>
      </c>
      <c r="K156" s="33">
        <v>360</v>
      </c>
      <c r="L156" s="33">
        <v>480</v>
      </c>
      <c r="M156" s="34"/>
      <c r="N156" s="15"/>
      <c r="O156" s="12" t="s">
        <v>733</v>
      </c>
      <c r="AA156" s="16" t="s">
        <v>435</v>
      </c>
      <c r="AB156" s="16" t="s">
        <v>957</v>
      </c>
    </row>
    <row r="157" spans="1:28" ht="12" customHeight="1" x14ac:dyDescent="0.2">
      <c r="A157" s="31">
        <v>155</v>
      </c>
      <c r="B157" s="31" t="s">
        <v>502</v>
      </c>
      <c r="C157" s="15" t="s">
        <v>17</v>
      </c>
      <c r="D157" s="15" t="s">
        <v>12</v>
      </c>
      <c r="E157" s="32" t="str">
        <f t="shared" si="2"/>
        <v>Mastrojanni, Brunello di Montalcino - In Bond</v>
      </c>
      <c r="F157" s="31" t="s">
        <v>13</v>
      </c>
      <c r="G157" s="12">
        <v>6</v>
      </c>
      <c r="H157" s="15" t="s">
        <v>41</v>
      </c>
      <c r="I157" s="15" t="s">
        <v>23</v>
      </c>
      <c r="J157" s="31" t="s">
        <v>24</v>
      </c>
      <c r="K157" s="33">
        <v>160</v>
      </c>
      <c r="L157" s="33">
        <v>240</v>
      </c>
      <c r="M157" s="34"/>
      <c r="N157" s="15"/>
      <c r="O157" s="12" t="s">
        <v>733</v>
      </c>
      <c r="AA157" s="16" t="s">
        <v>435</v>
      </c>
      <c r="AB157" s="16" t="s">
        <v>958</v>
      </c>
    </row>
    <row r="158" spans="1:28" ht="12" customHeight="1" x14ac:dyDescent="0.2">
      <c r="A158" s="31">
        <v>156</v>
      </c>
      <c r="B158" s="31" t="s">
        <v>502</v>
      </c>
      <c r="C158" s="15" t="s">
        <v>17</v>
      </c>
      <c r="D158" s="15" t="s">
        <v>12</v>
      </c>
      <c r="E158" s="32" t="str">
        <f t="shared" si="2"/>
        <v>Mastrojanni, Brunello di Montalcino (Magnum) - In Bond</v>
      </c>
      <c r="F158" s="31" t="s">
        <v>25</v>
      </c>
      <c r="G158" s="12">
        <v>1</v>
      </c>
      <c r="H158" s="15" t="s">
        <v>41</v>
      </c>
      <c r="I158" s="15" t="s">
        <v>23</v>
      </c>
      <c r="J158" s="31" t="s">
        <v>24</v>
      </c>
      <c r="K158" s="33">
        <v>60</v>
      </c>
      <c r="L158" s="33">
        <v>80</v>
      </c>
      <c r="M158" s="34"/>
      <c r="N158" s="15"/>
      <c r="O158" s="12" t="s">
        <v>733</v>
      </c>
      <c r="AA158" s="16" t="s">
        <v>436</v>
      </c>
      <c r="AB158" s="16" t="s">
        <v>959</v>
      </c>
    </row>
    <row r="159" spans="1:28" ht="12" customHeight="1" x14ac:dyDescent="0.2">
      <c r="A159" s="31">
        <v>157</v>
      </c>
      <c r="B159" s="12" t="s">
        <v>502</v>
      </c>
      <c r="C159" s="16" t="s">
        <v>17</v>
      </c>
      <c r="D159" s="16" t="s">
        <v>12</v>
      </c>
      <c r="E159" s="32" t="str">
        <f t="shared" si="2"/>
        <v>Valdicava, Brunello di Montalcino - In Bond</v>
      </c>
      <c r="F159" s="12" t="s">
        <v>13</v>
      </c>
      <c r="G159" s="12">
        <v>6</v>
      </c>
      <c r="H159" s="16" t="s">
        <v>41</v>
      </c>
      <c r="I159" s="16" t="s">
        <v>23</v>
      </c>
      <c r="J159" s="12" t="s">
        <v>24</v>
      </c>
      <c r="K159" s="33">
        <v>200</v>
      </c>
      <c r="L159" s="33">
        <v>300</v>
      </c>
      <c r="M159" s="16"/>
      <c r="N159" s="16"/>
      <c r="O159" s="12" t="s">
        <v>734</v>
      </c>
      <c r="AA159" s="16" t="s">
        <v>437</v>
      </c>
      <c r="AB159" s="16" t="s">
        <v>960</v>
      </c>
    </row>
    <row r="160" spans="1:28" ht="12" customHeight="1" x14ac:dyDescent="0.2">
      <c r="A160" s="31">
        <v>158</v>
      </c>
      <c r="B160" s="31" t="s">
        <v>543</v>
      </c>
      <c r="C160" s="15" t="s">
        <v>17</v>
      </c>
      <c r="D160" s="15" t="s">
        <v>12</v>
      </c>
      <c r="E160" s="32" t="str">
        <f t="shared" si="2"/>
        <v>Lisini, Brunello di Montalcino, Riserva - In Bond</v>
      </c>
      <c r="F160" s="31" t="s">
        <v>13</v>
      </c>
      <c r="G160" s="12">
        <v>12</v>
      </c>
      <c r="H160" s="15" t="s">
        <v>41</v>
      </c>
      <c r="I160" s="15" t="s">
        <v>31</v>
      </c>
      <c r="J160" s="31" t="s">
        <v>24</v>
      </c>
      <c r="K160" s="33">
        <v>300</v>
      </c>
      <c r="L160" s="33">
        <v>400</v>
      </c>
      <c r="M160" s="34"/>
      <c r="N160" s="16"/>
      <c r="O160" s="12" t="s">
        <v>735</v>
      </c>
      <c r="AA160" s="16" t="s">
        <v>318</v>
      </c>
      <c r="AB160" s="16" t="s">
        <v>961</v>
      </c>
    </row>
    <row r="161" spans="1:28" ht="12" customHeight="1" x14ac:dyDescent="0.2">
      <c r="A161" s="31">
        <v>159</v>
      </c>
      <c r="B161" s="31" t="s">
        <v>527</v>
      </c>
      <c r="C161" s="15" t="s">
        <v>544</v>
      </c>
      <c r="D161" s="15" t="s">
        <v>12</v>
      </c>
      <c r="E161" s="32" t="str">
        <f t="shared" si="2"/>
        <v>San Leonardo, San Leonardo, IGT - In Bond</v>
      </c>
      <c r="F161" s="31" t="s">
        <v>13</v>
      </c>
      <c r="G161" s="12">
        <v>6</v>
      </c>
      <c r="H161" s="15" t="s">
        <v>41</v>
      </c>
      <c r="I161" s="15" t="s">
        <v>23</v>
      </c>
      <c r="J161" s="31" t="s">
        <v>24</v>
      </c>
      <c r="K161" s="33">
        <v>180</v>
      </c>
      <c r="L161" s="33">
        <v>240</v>
      </c>
      <c r="M161" s="34"/>
      <c r="N161" s="15"/>
      <c r="O161" s="12" t="s">
        <v>736</v>
      </c>
      <c r="AA161" s="16" t="s">
        <v>438</v>
      </c>
      <c r="AB161" s="16" t="s">
        <v>962</v>
      </c>
    </row>
    <row r="162" spans="1:28" ht="12" customHeight="1" x14ac:dyDescent="0.2">
      <c r="A162" s="31">
        <v>160</v>
      </c>
      <c r="B162" s="31" t="s">
        <v>503</v>
      </c>
      <c r="C162" s="15" t="s">
        <v>19</v>
      </c>
      <c r="D162" s="15" t="s">
        <v>12</v>
      </c>
      <c r="E162" s="32" t="str">
        <f t="shared" si="2"/>
        <v>Comm. G.B. Burlotto, Barolo, Acclivi</v>
      </c>
      <c r="F162" s="31" t="s">
        <v>13</v>
      </c>
      <c r="G162" s="12">
        <v>6</v>
      </c>
      <c r="H162" s="15" t="s">
        <v>41</v>
      </c>
      <c r="I162" s="15" t="s">
        <v>23</v>
      </c>
      <c r="J162" s="31" t="s">
        <v>27</v>
      </c>
      <c r="K162" s="33">
        <v>300</v>
      </c>
      <c r="L162" s="33">
        <v>500</v>
      </c>
      <c r="M162" s="15"/>
      <c r="N162" s="16"/>
      <c r="O162" s="12" t="s">
        <v>737</v>
      </c>
      <c r="AA162" s="16" t="s">
        <v>439</v>
      </c>
      <c r="AB162" s="16" t="s">
        <v>963</v>
      </c>
    </row>
    <row r="163" spans="1:28" ht="12" customHeight="1" x14ac:dyDescent="0.2">
      <c r="A163" s="31">
        <v>161</v>
      </c>
      <c r="B163" s="31" t="s">
        <v>503</v>
      </c>
      <c r="C163" s="15" t="s">
        <v>17</v>
      </c>
      <c r="D163" s="15" t="s">
        <v>12</v>
      </c>
      <c r="E163" s="32" t="str">
        <f t="shared" si="2"/>
        <v>Il Palazzone, Brunello di Montalcino (Double Magnum)</v>
      </c>
      <c r="F163" s="31" t="s">
        <v>721</v>
      </c>
      <c r="G163" s="12">
        <v>1</v>
      </c>
      <c r="H163" s="15" t="s">
        <v>41</v>
      </c>
      <c r="I163" s="15" t="s">
        <v>31</v>
      </c>
      <c r="J163" s="31" t="s">
        <v>27</v>
      </c>
      <c r="K163" s="33">
        <v>120</v>
      </c>
      <c r="L163" s="33">
        <v>180</v>
      </c>
      <c r="M163" s="15"/>
      <c r="N163" s="16"/>
      <c r="O163" s="12" t="s">
        <v>738</v>
      </c>
      <c r="AA163" s="16" t="s">
        <v>440</v>
      </c>
      <c r="AB163" s="16" t="s">
        <v>964</v>
      </c>
    </row>
    <row r="164" spans="1:28" ht="12" customHeight="1" x14ac:dyDescent="0.2">
      <c r="A164" s="31">
        <v>162</v>
      </c>
      <c r="B164" s="31" t="s">
        <v>503</v>
      </c>
      <c r="C164" s="15" t="s">
        <v>17</v>
      </c>
      <c r="D164" s="15" t="s">
        <v>12</v>
      </c>
      <c r="E164" s="32" t="str">
        <f t="shared" si="2"/>
        <v>Il Palazzone, Brunello di Montalcino, Le Due Porte</v>
      </c>
      <c r="F164" s="31" t="s">
        <v>13</v>
      </c>
      <c r="G164" s="12">
        <v>9</v>
      </c>
      <c r="H164" s="15" t="s">
        <v>41</v>
      </c>
      <c r="I164" s="15" t="s">
        <v>23</v>
      </c>
      <c r="J164" s="31" t="s">
        <v>27</v>
      </c>
      <c r="K164" s="33">
        <v>300</v>
      </c>
      <c r="L164" s="33">
        <v>400</v>
      </c>
      <c r="M164" s="15" t="s">
        <v>626</v>
      </c>
      <c r="N164" s="16"/>
      <c r="O164" s="12" t="s">
        <v>739</v>
      </c>
      <c r="AA164" s="16" t="s">
        <v>441</v>
      </c>
      <c r="AB164" s="16" t="s">
        <v>965</v>
      </c>
    </row>
    <row r="165" spans="1:28" ht="12" customHeight="1" x14ac:dyDescent="0.2">
      <c r="A165" s="31">
        <v>163</v>
      </c>
      <c r="B165" s="31" t="s">
        <v>503</v>
      </c>
      <c r="C165" s="15" t="s">
        <v>17</v>
      </c>
      <c r="D165" s="15" t="s">
        <v>12</v>
      </c>
      <c r="E165" s="32" t="str">
        <f t="shared" si="2"/>
        <v>Il Palazzone, Brunello di Montalcino, Le Due Porte (Magnum)</v>
      </c>
      <c r="F165" s="31" t="s">
        <v>25</v>
      </c>
      <c r="G165" s="12">
        <v>3</v>
      </c>
      <c r="H165" s="15" t="s">
        <v>41</v>
      </c>
      <c r="I165" s="15" t="s">
        <v>23</v>
      </c>
      <c r="J165" s="31" t="s">
        <v>27</v>
      </c>
      <c r="K165" s="33">
        <v>160</v>
      </c>
      <c r="L165" s="33">
        <v>220</v>
      </c>
      <c r="M165" s="15" t="s">
        <v>740</v>
      </c>
      <c r="N165" s="16"/>
      <c r="O165" s="12" t="s">
        <v>739</v>
      </c>
      <c r="AA165" s="16" t="s">
        <v>442</v>
      </c>
      <c r="AB165" s="16" t="s">
        <v>966</v>
      </c>
    </row>
    <row r="166" spans="1:28" ht="12" customHeight="1" x14ac:dyDescent="0.2">
      <c r="A166" s="31">
        <v>164</v>
      </c>
      <c r="B166" s="31" t="s">
        <v>503</v>
      </c>
      <c r="C166" s="15" t="s">
        <v>17</v>
      </c>
      <c r="D166" s="15" t="s">
        <v>12</v>
      </c>
      <c r="E166" s="32" t="str">
        <f t="shared" si="2"/>
        <v>Il Palazzone, Brunello di Montalcino, Le Due Porte (Double Magnums)</v>
      </c>
      <c r="F166" s="31" t="s">
        <v>721</v>
      </c>
      <c r="G166" s="12">
        <v>2</v>
      </c>
      <c r="H166" s="15" t="s">
        <v>41</v>
      </c>
      <c r="I166" s="15" t="s">
        <v>23</v>
      </c>
      <c r="J166" s="31" t="s">
        <v>27</v>
      </c>
      <c r="K166" s="33">
        <v>200</v>
      </c>
      <c r="L166" s="33">
        <v>300</v>
      </c>
      <c r="M166" s="16" t="s">
        <v>741</v>
      </c>
      <c r="N166" s="15"/>
      <c r="O166" s="12" t="s">
        <v>739</v>
      </c>
      <c r="AA166" s="16" t="s">
        <v>443</v>
      </c>
      <c r="AB166" s="16" t="s">
        <v>967</v>
      </c>
    </row>
    <row r="167" spans="1:28" ht="12" customHeight="1" x14ac:dyDescent="0.2">
      <c r="A167" s="31">
        <v>165</v>
      </c>
      <c r="B167" s="31" t="s">
        <v>504</v>
      </c>
      <c r="C167" s="15" t="s">
        <v>19</v>
      </c>
      <c r="D167" s="15" t="s">
        <v>12</v>
      </c>
      <c r="E167" s="32" t="str">
        <f t="shared" si="2"/>
        <v>Comm. G.B. Burlotto, Barolo, Monvigliero</v>
      </c>
      <c r="F167" s="31" t="s">
        <v>13</v>
      </c>
      <c r="G167" s="12">
        <v>3</v>
      </c>
      <c r="H167" s="15" t="s">
        <v>41</v>
      </c>
      <c r="I167" s="15" t="s">
        <v>26</v>
      </c>
      <c r="J167" s="31" t="s">
        <v>27</v>
      </c>
      <c r="K167" s="33">
        <v>600</v>
      </c>
      <c r="L167" s="33">
        <v>900</v>
      </c>
      <c r="M167" s="16"/>
      <c r="N167" s="15"/>
      <c r="O167" s="12" t="s">
        <v>742</v>
      </c>
      <c r="AA167" s="16" t="s">
        <v>444</v>
      </c>
      <c r="AB167" s="16" t="s">
        <v>968</v>
      </c>
    </row>
    <row r="168" spans="1:28" ht="12" customHeight="1" x14ac:dyDescent="0.2">
      <c r="A168" s="31">
        <v>166</v>
      </c>
      <c r="B168" s="31" t="s">
        <v>504</v>
      </c>
      <c r="C168" s="15" t="s">
        <v>19</v>
      </c>
      <c r="D168" s="15" t="s">
        <v>12</v>
      </c>
      <c r="E168" s="32" t="str">
        <f t="shared" si="2"/>
        <v>Comm. G.B. Burlotto, Barolo, Cannubi</v>
      </c>
      <c r="F168" s="31" t="s">
        <v>13</v>
      </c>
      <c r="G168" s="12">
        <v>3</v>
      </c>
      <c r="H168" s="15" t="s">
        <v>41</v>
      </c>
      <c r="I168" s="15" t="s">
        <v>23</v>
      </c>
      <c r="J168" s="31" t="s">
        <v>27</v>
      </c>
      <c r="K168" s="33">
        <v>400</v>
      </c>
      <c r="L168" s="33">
        <v>600</v>
      </c>
      <c r="M168" s="16" t="s">
        <v>743</v>
      </c>
      <c r="N168" s="16"/>
      <c r="O168" s="12" t="s">
        <v>744</v>
      </c>
      <c r="AA168" s="16" t="s">
        <v>445</v>
      </c>
      <c r="AB168" s="16" t="s">
        <v>969</v>
      </c>
    </row>
    <row r="169" spans="1:28" ht="12" customHeight="1" x14ac:dyDescent="0.2">
      <c r="A169" s="31">
        <v>167</v>
      </c>
      <c r="B169" s="31" t="s">
        <v>504</v>
      </c>
      <c r="C169" s="15" t="s">
        <v>19</v>
      </c>
      <c r="D169" s="15" t="s">
        <v>12</v>
      </c>
      <c r="E169" s="32" t="str">
        <f t="shared" si="2"/>
        <v>Comm. G.B. Burlotto, Barolo, Acclivi</v>
      </c>
      <c r="F169" s="31" t="s">
        <v>13</v>
      </c>
      <c r="G169" s="12">
        <v>6</v>
      </c>
      <c r="H169" s="15" t="s">
        <v>41</v>
      </c>
      <c r="I169" s="15" t="s">
        <v>23</v>
      </c>
      <c r="J169" s="31" t="s">
        <v>27</v>
      </c>
      <c r="K169" s="33">
        <v>500</v>
      </c>
      <c r="L169" s="33">
        <v>700</v>
      </c>
      <c r="M169" s="16"/>
      <c r="N169" s="16"/>
      <c r="O169" s="12" t="s">
        <v>737</v>
      </c>
      <c r="AA169" s="16" t="s">
        <v>439</v>
      </c>
      <c r="AB169" s="16" t="s">
        <v>970</v>
      </c>
    </row>
    <row r="170" spans="1:28" ht="12" customHeight="1" x14ac:dyDescent="0.2">
      <c r="A170" s="31">
        <v>168</v>
      </c>
      <c r="B170" s="31" t="s">
        <v>485</v>
      </c>
      <c r="C170" s="15" t="s">
        <v>19</v>
      </c>
      <c r="D170" s="15" t="s">
        <v>12</v>
      </c>
      <c r="E170" s="32" t="str">
        <f t="shared" si="2"/>
        <v>Comm. G.B. Burlotto, Barolo, Monvigliero</v>
      </c>
      <c r="F170" s="31" t="s">
        <v>13</v>
      </c>
      <c r="G170" s="12">
        <v>3</v>
      </c>
      <c r="H170" s="15" t="s">
        <v>41</v>
      </c>
      <c r="I170" s="15" t="s">
        <v>26</v>
      </c>
      <c r="J170" s="31" t="s">
        <v>27</v>
      </c>
      <c r="K170" s="33">
        <v>400</v>
      </c>
      <c r="L170" s="33">
        <v>600</v>
      </c>
      <c r="M170" s="16"/>
      <c r="N170" s="15"/>
      <c r="O170" s="12" t="s">
        <v>742</v>
      </c>
      <c r="AA170" s="16" t="s">
        <v>444</v>
      </c>
      <c r="AB170" s="16" t="s">
        <v>971</v>
      </c>
    </row>
    <row r="171" spans="1:28" ht="12" customHeight="1" x14ac:dyDescent="0.2">
      <c r="A171" s="31">
        <v>169</v>
      </c>
      <c r="B171" s="31" t="s">
        <v>485</v>
      </c>
      <c r="C171" s="15" t="s">
        <v>19</v>
      </c>
      <c r="D171" s="15" t="s">
        <v>12</v>
      </c>
      <c r="E171" s="32" t="str">
        <f t="shared" si="2"/>
        <v>Comm. G.B. Burlotto, Barolo, Acclivi</v>
      </c>
      <c r="F171" s="31" t="s">
        <v>13</v>
      </c>
      <c r="G171" s="12">
        <v>3</v>
      </c>
      <c r="H171" s="15" t="s">
        <v>41</v>
      </c>
      <c r="I171" s="15" t="s">
        <v>23</v>
      </c>
      <c r="J171" s="31" t="s">
        <v>27</v>
      </c>
      <c r="K171" s="33">
        <v>200</v>
      </c>
      <c r="L171" s="33">
        <v>300</v>
      </c>
      <c r="M171" s="16" t="s">
        <v>745</v>
      </c>
      <c r="N171" s="16"/>
      <c r="O171" s="12" t="s">
        <v>737</v>
      </c>
      <c r="AA171" s="16" t="s">
        <v>439</v>
      </c>
      <c r="AB171" s="16" t="s">
        <v>972</v>
      </c>
    </row>
    <row r="172" spans="1:28" ht="12" customHeight="1" x14ac:dyDescent="0.2">
      <c r="A172" s="31">
        <v>170</v>
      </c>
      <c r="B172" s="31" t="s">
        <v>485</v>
      </c>
      <c r="C172" s="15" t="s">
        <v>17</v>
      </c>
      <c r="D172" s="15" t="s">
        <v>14</v>
      </c>
      <c r="E172" s="32" t="str">
        <f t="shared" si="2"/>
        <v>Querciabella, Batar, Toscana IGT - In Bond</v>
      </c>
      <c r="F172" s="31" t="s">
        <v>13</v>
      </c>
      <c r="G172" s="12">
        <v>6</v>
      </c>
      <c r="H172" s="15" t="s">
        <v>41</v>
      </c>
      <c r="I172" s="16" t="s">
        <v>31</v>
      </c>
      <c r="J172" s="31" t="s">
        <v>24</v>
      </c>
      <c r="K172" s="33">
        <v>240</v>
      </c>
      <c r="L172" s="33">
        <v>340</v>
      </c>
      <c r="M172" s="16"/>
      <c r="N172" s="16"/>
      <c r="O172" s="12" t="s">
        <v>746</v>
      </c>
      <c r="AA172" s="16" t="s">
        <v>446</v>
      </c>
      <c r="AB172" s="16" t="s">
        <v>973</v>
      </c>
    </row>
    <row r="173" spans="1:28" ht="12" customHeight="1" x14ac:dyDescent="0.2">
      <c r="A173" s="31">
        <v>171</v>
      </c>
      <c r="B173" s="31" t="s">
        <v>505</v>
      </c>
      <c r="C173" s="15" t="s">
        <v>19</v>
      </c>
      <c r="D173" s="15" t="s">
        <v>12</v>
      </c>
      <c r="E173" s="32" t="str">
        <f t="shared" si="2"/>
        <v>Comm. G.B. Burlotto, Barolo, Monvigliero</v>
      </c>
      <c r="F173" s="31" t="s">
        <v>13</v>
      </c>
      <c r="G173" s="12">
        <v>3</v>
      </c>
      <c r="H173" s="15" t="s">
        <v>41</v>
      </c>
      <c r="I173" s="15" t="s">
        <v>23</v>
      </c>
      <c r="J173" s="31" t="s">
        <v>27</v>
      </c>
      <c r="K173" s="33">
        <v>400</v>
      </c>
      <c r="L173" s="33">
        <v>700</v>
      </c>
      <c r="M173" s="16" t="s">
        <v>743</v>
      </c>
      <c r="N173" s="15"/>
      <c r="O173" s="12" t="s">
        <v>742</v>
      </c>
      <c r="AA173" s="16" t="s">
        <v>444</v>
      </c>
      <c r="AB173" s="16" t="s">
        <v>974</v>
      </c>
    </row>
    <row r="174" spans="1:28" ht="12" customHeight="1" x14ac:dyDescent="0.2">
      <c r="A174" s="31">
        <v>172</v>
      </c>
      <c r="B174" s="31" t="s">
        <v>505</v>
      </c>
      <c r="C174" s="15" t="s">
        <v>19</v>
      </c>
      <c r="D174" s="15" t="s">
        <v>12</v>
      </c>
      <c r="E174" s="32" t="str">
        <f t="shared" si="2"/>
        <v>Comm. G.B. Burlotto, Barolo, Cannubi</v>
      </c>
      <c r="F174" s="31" t="s">
        <v>13</v>
      </c>
      <c r="G174" s="12">
        <v>1</v>
      </c>
      <c r="H174" s="15" t="s">
        <v>41</v>
      </c>
      <c r="I174" s="15" t="s">
        <v>26</v>
      </c>
      <c r="J174" s="31" t="s">
        <v>27</v>
      </c>
      <c r="K174" s="33">
        <v>120</v>
      </c>
      <c r="L174" s="33">
        <v>180</v>
      </c>
      <c r="M174" s="16"/>
      <c r="N174" s="15"/>
      <c r="O174" s="12" t="s">
        <v>744</v>
      </c>
      <c r="AA174" s="16" t="s">
        <v>445</v>
      </c>
      <c r="AB174" s="16" t="s">
        <v>975</v>
      </c>
    </row>
    <row r="175" spans="1:28" ht="12" customHeight="1" x14ac:dyDescent="0.2">
      <c r="A175" s="31">
        <v>173</v>
      </c>
      <c r="B175" s="31" t="s">
        <v>505</v>
      </c>
      <c r="C175" s="15" t="s">
        <v>19</v>
      </c>
      <c r="D175" s="15" t="s">
        <v>12</v>
      </c>
      <c r="E175" s="32" t="str">
        <f t="shared" si="2"/>
        <v>Comm. G.B. Burlotto, Barolo, Acclivi</v>
      </c>
      <c r="F175" s="31" t="s">
        <v>13</v>
      </c>
      <c r="G175" s="12">
        <v>10</v>
      </c>
      <c r="H175" s="15" t="s">
        <v>41</v>
      </c>
      <c r="I175" s="15" t="s">
        <v>23</v>
      </c>
      <c r="J175" s="31" t="s">
        <v>27</v>
      </c>
      <c r="K175" s="33">
        <v>600</v>
      </c>
      <c r="L175" s="33">
        <v>800</v>
      </c>
      <c r="M175" s="16" t="s">
        <v>747</v>
      </c>
      <c r="N175" s="15"/>
      <c r="O175" s="12" t="s">
        <v>737</v>
      </c>
      <c r="AA175" s="16" t="s">
        <v>439</v>
      </c>
      <c r="AB175" s="16" t="s">
        <v>976</v>
      </c>
    </row>
    <row r="176" spans="1:28" ht="12" customHeight="1" x14ac:dyDescent="0.2">
      <c r="A176" s="31">
        <v>174</v>
      </c>
      <c r="B176" s="31" t="s">
        <v>505</v>
      </c>
      <c r="C176" s="15" t="s">
        <v>19</v>
      </c>
      <c r="D176" s="15" t="s">
        <v>12</v>
      </c>
      <c r="E176" s="32" t="str">
        <f t="shared" si="2"/>
        <v>Comm. G.B. Burlotto, Barolo, Castelletto</v>
      </c>
      <c r="F176" s="31" t="s">
        <v>13</v>
      </c>
      <c r="G176" s="12">
        <v>1</v>
      </c>
      <c r="H176" s="15" t="s">
        <v>41</v>
      </c>
      <c r="I176" s="15" t="s">
        <v>26</v>
      </c>
      <c r="J176" s="31" t="s">
        <v>27</v>
      </c>
      <c r="K176" s="33">
        <v>80</v>
      </c>
      <c r="L176" s="33">
        <v>120</v>
      </c>
      <c r="M176" s="16"/>
      <c r="N176" s="15"/>
      <c r="O176" s="12" t="s">
        <v>748</v>
      </c>
      <c r="AA176" s="16" t="s">
        <v>447</v>
      </c>
      <c r="AB176" s="16" t="s">
        <v>977</v>
      </c>
    </row>
    <row r="177" spans="1:28" ht="12" customHeight="1" x14ac:dyDescent="0.2">
      <c r="A177" s="31">
        <v>175</v>
      </c>
      <c r="B177" s="31" t="s">
        <v>506</v>
      </c>
      <c r="C177" s="15" t="s">
        <v>19</v>
      </c>
      <c r="D177" s="15" t="s">
        <v>12</v>
      </c>
      <c r="E177" s="32" t="str">
        <f t="shared" si="2"/>
        <v>Comm. G.B. Burlotto, Barolo, Monvigliero</v>
      </c>
      <c r="F177" s="31" t="s">
        <v>13</v>
      </c>
      <c r="G177" s="12">
        <v>4</v>
      </c>
      <c r="H177" s="15" t="s">
        <v>41</v>
      </c>
      <c r="I177" s="15" t="s">
        <v>23</v>
      </c>
      <c r="J177" s="31" t="s">
        <v>27</v>
      </c>
      <c r="K177" s="33">
        <v>800</v>
      </c>
      <c r="L177" s="33">
        <v>1200</v>
      </c>
      <c r="M177" s="15" t="s">
        <v>743</v>
      </c>
      <c r="N177" s="16"/>
      <c r="O177" s="12" t="s">
        <v>742</v>
      </c>
      <c r="AA177" s="16" t="s">
        <v>444</v>
      </c>
      <c r="AB177" s="16" t="s">
        <v>978</v>
      </c>
    </row>
    <row r="178" spans="1:28" ht="12" customHeight="1" x14ac:dyDescent="0.2">
      <c r="A178" s="31">
        <v>176</v>
      </c>
      <c r="B178" s="31" t="s">
        <v>506</v>
      </c>
      <c r="C178" s="15" t="s">
        <v>19</v>
      </c>
      <c r="D178" s="15" t="s">
        <v>12</v>
      </c>
      <c r="E178" s="32" t="str">
        <f t="shared" si="2"/>
        <v>Comm. G.B. Burlotto, Barolo, Cannubi</v>
      </c>
      <c r="F178" s="31" t="s">
        <v>13</v>
      </c>
      <c r="G178" s="12">
        <v>2</v>
      </c>
      <c r="H178" s="15" t="s">
        <v>41</v>
      </c>
      <c r="I178" s="15" t="s">
        <v>26</v>
      </c>
      <c r="J178" s="31" t="s">
        <v>27</v>
      </c>
      <c r="K178" s="33">
        <v>300</v>
      </c>
      <c r="L178" s="33">
        <v>400</v>
      </c>
      <c r="M178" s="15"/>
      <c r="N178" s="16"/>
      <c r="O178" s="12" t="s">
        <v>744</v>
      </c>
      <c r="AA178" s="16" t="s">
        <v>445</v>
      </c>
      <c r="AB178" s="16" t="s">
        <v>979</v>
      </c>
    </row>
    <row r="179" spans="1:28" ht="12" customHeight="1" x14ac:dyDescent="0.2">
      <c r="A179" s="31">
        <v>177</v>
      </c>
      <c r="B179" s="31" t="s">
        <v>506</v>
      </c>
      <c r="C179" s="15" t="s">
        <v>19</v>
      </c>
      <c r="D179" s="15" t="s">
        <v>12</v>
      </c>
      <c r="E179" s="32" t="str">
        <f t="shared" si="2"/>
        <v>Comm. G.B. Burlotto, Barolo, Acclivi</v>
      </c>
      <c r="F179" s="31" t="s">
        <v>13</v>
      </c>
      <c r="G179" s="12">
        <v>4</v>
      </c>
      <c r="H179" s="15" t="s">
        <v>41</v>
      </c>
      <c r="I179" s="15" t="s">
        <v>23</v>
      </c>
      <c r="J179" s="31" t="s">
        <v>27</v>
      </c>
      <c r="K179" s="33">
        <v>260</v>
      </c>
      <c r="L179" s="33">
        <v>340</v>
      </c>
      <c r="M179" s="16" t="s">
        <v>745</v>
      </c>
      <c r="N179" s="15"/>
      <c r="O179" s="12" t="s">
        <v>737</v>
      </c>
      <c r="AA179" s="16" t="s">
        <v>439</v>
      </c>
      <c r="AB179" s="16" t="s">
        <v>980</v>
      </c>
    </row>
    <row r="180" spans="1:28" ht="12" customHeight="1" x14ac:dyDescent="0.2">
      <c r="A180" s="31">
        <v>178</v>
      </c>
      <c r="B180" s="31" t="s">
        <v>506</v>
      </c>
      <c r="C180" s="15" t="s">
        <v>19</v>
      </c>
      <c r="D180" s="15" t="s">
        <v>12</v>
      </c>
      <c r="E180" s="32" t="str">
        <f t="shared" si="2"/>
        <v>Comm. G.B. Burlotto, Langhe, Mores</v>
      </c>
      <c r="F180" s="31" t="s">
        <v>13</v>
      </c>
      <c r="G180" s="12">
        <v>6</v>
      </c>
      <c r="H180" s="15" t="s">
        <v>41</v>
      </c>
      <c r="I180" s="15" t="s">
        <v>23</v>
      </c>
      <c r="J180" s="31" t="s">
        <v>27</v>
      </c>
      <c r="K180" s="33">
        <v>100</v>
      </c>
      <c r="L180" s="33">
        <v>150</v>
      </c>
      <c r="M180" s="16"/>
      <c r="N180" s="15"/>
      <c r="O180" s="12" t="s">
        <v>749</v>
      </c>
      <c r="AA180" s="16" t="s">
        <v>448</v>
      </c>
      <c r="AB180" s="16" t="s">
        <v>981</v>
      </c>
    </row>
    <row r="181" spans="1:28" ht="12" customHeight="1" x14ac:dyDescent="0.2">
      <c r="A181" s="31">
        <v>179</v>
      </c>
      <c r="B181" s="31" t="s">
        <v>528</v>
      </c>
      <c r="C181" s="15" t="s">
        <v>19</v>
      </c>
      <c r="D181" s="15" t="s">
        <v>12</v>
      </c>
      <c r="E181" s="32" t="str">
        <f t="shared" si="2"/>
        <v>Comm. G.B. Burlotto, Barolo, Monvigliero</v>
      </c>
      <c r="F181" s="31" t="s">
        <v>13</v>
      </c>
      <c r="G181" s="12">
        <v>4</v>
      </c>
      <c r="H181" s="15" t="s">
        <v>41</v>
      </c>
      <c r="I181" s="15" t="s">
        <v>23</v>
      </c>
      <c r="J181" s="31" t="s">
        <v>27</v>
      </c>
      <c r="K181" s="33">
        <v>400</v>
      </c>
      <c r="L181" s="33">
        <v>600</v>
      </c>
      <c r="M181" s="16" t="s">
        <v>743</v>
      </c>
      <c r="N181" s="15"/>
      <c r="O181" s="12" t="s">
        <v>742</v>
      </c>
      <c r="AA181" s="16" t="s">
        <v>444</v>
      </c>
      <c r="AB181" s="16" t="s">
        <v>982</v>
      </c>
    </row>
    <row r="182" spans="1:28" ht="12" customHeight="1" x14ac:dyDescent="0.2">
      <c r="A182" s="31">
        <v>180</v>
      </c>
      <c r="B182" s="31" t="s">
        <v>528</v>
      </c>
      <c r="C182" s="15" t="s">
        <v>19</v>
      </c>
      <c r="D182" s="15" t="s">
        <v>12</v>
      </c>
      <c r="E182" s="32" t="str">
        <f t="shared" si="2"/>
        <v>Comm. G.B. Burlotto, Barolo, Cannubi</v>
      </c>
      <c r="F182" s="31" t="s">
        <v>13</v>
      </c>
      <c r="G182" s="12">
        <v>1</v>
      </c>
      <c r="H182" s="15" t="s">
        <v>41</v>
      </c>
      <c r="I182" s="15" t="s">
        <v>26</v>
      </c>
      <c r="J182" s="31" t="s">
        <v>27</v>
      </c>
      <c r="K182" s="33">
        <v>120</v>
      </c>
      <c r="L182" s="33">
        <v>180</v>
      </c>
      <c r="M182" s="16"/>
      <c r="N182" s="16"/>
      <c r="O182" s="12" t="s">
        <v>744</v>
      </c>
      <c r="AA182" s="16" t="s">
        <v>445</v>
      </c>
      <c r="AB182" s="16" t="s">
        <v>983</v>
      </c>
    </row>
    <row r="183" spans="1:28" ht="12" customHeight="1" x14ac:dyDescent="0.2">
      <c r="A183" s="31">
        <v>181</v>
      </c>
      <c r="B183" s="31" t="s">
        <v>539</v>
      </c>
      <c r="C183" s="15" t="s">
        <v>19</v>
      </c>
      <c r="D183" s="15" t="s">
        <v>12</v>
      </c>
      <c r="E183" s="32" t="str">
        <f t="shared" si="2"/>
        <v>Comm. G.B. Burlotto, Barolo, Monvigliero</v>
      </c>
      <c r="F183" s="31" t="s">
        <v>13</v>
      </c>
      <c r="G183" s="12">
        <v>3</v>
      </c>
      <c r="H183" s="15" t="s">
        <v>41</v>
      </c>
      <c r="I183" s="15" t="s">
        <v>23</v>
      </c>
      <c r="J183" s="31" t="s">
        <v>27</v>
      </c>
      <c r="K183" s="33">
        <v>500</v>
      </c>
      <c r="L183" s="33">
        <v>700</v>
      </c>
      <c r="M183" s="16" t="s">
        <v>743</v>
      </c>
      <c r="N183" s="15"/>
      <c r="O183" s="12" t="s">
        <v>742</v>
      </c>
      <c r="AA183" s="16" t="s">
        <v>444</v>
      </c>
      <c r="AB183" s="16" t="s">
        <v>984</v>
      </c>
    </row>
    <row r="184" spans="1:28" ht="12" customHeight="1" x14ac:dyDescent="0.2">
      <c r="A184" s="31">
        <v>182</v>
      </c>
      <c r="B184" s="31" t="s">
        <v>539</v>
      </c>
      <c r="C184" s="15" t="s">
        <v>284</v>
      </c>
      <c r="D184" s="15" t="s">
        <v>12</v>
      </c>
      <c r="E184" s="32" t="str">
        <f t="shared" si="2"/>
        <v>Emidio Pepe, Montepulciano d'Abruzzo - In Bond</v>
      </c>
      <c r="F184" s="31" t="s">
        <v>13</v>
      </c>
      <c r="G184" s="12">
        <v>6</v>
      </c>
      <c r="H184" s="15" t="s">
        <v>41</v>
      </c>
      <c r="I184" s="15" t="s">
        <v>23</v>
      </c>
      <c r="J184" s="31" t="s">
        <v>24</v>
      </c>
      <c r="K184" s="33">
        <v>200</v>
      </c>
      <c r="L184" s="33">
        <v>250</v>
      </c>
      <c r="M184" s="16"/>
      <c r="N184" s="16"/>
      <c r="O184" s="12" t="s">
        <v>750</v>
      </c>
      <c r="AA184" s="16" t="s">
        <v>319</v>
      </c>
      <c r="AB184" s="16" t="s">
        <v>985</v>
      </c>
    </row>
    <row r="185" spans="1:28" ht="12" customHeight="1" x14ac:dyDescent="0.2">
      <c r="A185" s="31">
        <v>183</v>
      </c>
      <c r="B185" s="31" t="s">
        <v>539</v>
      </c>
      <c r="C185" s="15" t="s">
        <v>19</v>
      </c>
      <c r="D185" s="15" t="s">
        <v>12</v>
      </c>
      <c r="E185" s="32" t="str">
        <f t="shared" si="2"/>
        <v>Manuele Priolo, Vigneto Eroico Roero DOCG</v>
      </c>
      <c r="F185" s="31" t="s">
        <v>13</v>
      </c>
      <c r="G185" s="12">
        <v>3</v>
      </c>
      <c r="H185" s="15" t="s">
        <v>41</v>
      </c>
      <c r="I185" s="15" t="s">
        <v>26</v>
      </c>
      <c r="J185" s="31" t="s">
        <v>27</v>
      </c>
      <c r="K185" s="33">
        <v>80</v>
      </c>
      <c r="L185" s="33">
        <v>120</v>
      </c>
      <c r="M185" s="15"/>
      <c r="N185" s="15" t="s">
        <v>751</v>
      </c>
      <c r="O185" s="12" t="s">
        <v>577</v>
      </c>
      <c r="AA185" s="16" t="s">
        <v>449</v>
      </c>
      <c r="AB185" s="16" t="s">
        <v>986</v>
      </c>
    </row>
    <row r="186" spans="1:28" ht="12" customHeight="1" x14ac:dyDescent="0.2">
      <c r="A186" s="31">
        <v>184</v>
      </c>
      <c r="B186" s="31" t="s">
        <v>545</v>
      </c>
      <c r="C186" s="15" t="s">
        <v>19</v>
      </c>
      <c r="D186" s="15" t="s">
        <v>12</v>
      </c>
      <c r="E186" s="32" t="str">
        <f t="shared" si="2"/>
        <v>Comm. G.B. Burlotto, Barbera d'Alba, Aves</v>
      </c>
      <c r="F186" s="31" t="s">
        <v>13</v>
      </c>
      <c r="G186" s="12">
        <v>6</v>
      </c>
      <c r="H186" s="15" t="s">
        <v>41</v>
      </c>
      <c r="I186" s="15" t="s">
        <v>23</v>
      </c>
      <c r="J186" s="31" t="s">
        <v>27</v>
      </c>
      <c r="K186" s="33">
        <v>100</v>
      </c>
      <c r="L186" s="33">
        <v>150</v>
      </c>
      <c r="M186" s="15"/>
      <c r="N186" s="16"/>
      <c r="O186" s="12" t="s">
        <v>752</v>
      </c>
      <c r="AA186" s="16" t="s">
        <v>450</v>
      </c>
      <c r="AB186" s="16" t="s">
        <v>987</v>
      </c>
    </row>
    <row r="187" spans="1:28" ht="12" customHeight="1" x14ac:dyDescent="0.2">
      <c r="A187" s="31">
        <v>185</v>
      </c>
      <c r="B187" s="31" t="s">
        <v>546</v>
      </c>
      <c r="C187" s="15" t="s">
        <v>19</v>
      </c>
      <c r="D187" s="15" t="s">
        <v>12</v>
      </c>
      <c r="E187" s="32" t="str">
        <f t="shared" si="2"/>
        <v>Comm. G.B. Burlotto, Barbera d'Alba</v>
      </c>
      <c r="F187" s="31" t="s">
        <v>13</v>
      </c>
      <c r="G187" s="12">
        <v>9</v>
      </c>
      <c r="H187" s="15" t="s">
        <v>41</v>
      </c>
      <c r="I187" s="15" t="s">
        <v>26</v>
      </c>
      <c r="J187" s="31" t="s">
        <v>27</v>
      </c>
      <c r="K187" s="33">
        <v>130</v>
      </c>
      <c r="L187" s="33">
        <v>190</v>
      </c>
      <c r="M187" s="16"/>
      <c r="N187" s="15"/>
      <c r="O187" s="12" t="s">
        <v>753</v>
      </c>
      <c r="AA187" s="16" t="s">
        <v>451</v>
      </c>
      <c r="AB187" s="16" t="s">
        <v>988</v>
      </c>
    </row>
    <row r="188" spans="1:28" ht="12" customHeight="1" x14ac:dyDescent="0.2">
      <c r="A188" s="31">
        <v>186</v>
      </c>
      <c r="B188" s="31" t="s">
        <v>546</v>
      </c>
      <c r="C188" s="15" t="s">
        <v>19</v>
      </c>
      <c r="D188" s="15" t="s">
        <v>12</v>
      </c>
      <c r="E188" s="32" t="str">
        <f t="shared" si="2"/>
        <v>Comm. G.B. Burlotto, Dolcetto d'Alba</v>
      </c>
      <c r="F188" s="31" t="s">
        <v>13</v>
      </c>
      <c r="G188" s="12">
        <v>4</v>
      </c>
      <c r="H188" s="15" t="s">
        <v>41</v>
      </c>
      <c r="I188" s="15" t="s">
        <v>26</v>
      </c>
      <c r="J188" s="31" t="s">
        <v>27</v>
      </c>
      <c r="K188" s="33">
        <v>80</v>
      </c>
      <c r="L188" s="33">
        <v>120</v>
      </c>
      <c r="M188" s="16"/>
      <c r="N188" s="16"/>
      <c r="O188" s="12" t="s">
        <v>754</v>
      </c>
      <c r="AA188" s="16" t="s">
        <v>452</v>
      </c>
      <c r="AB188" s="16" t="s">
        <v>989</v>
      </c>
    </row>
    <row r="189" spans="1:28" ht="12" customHeight="1" x14ac:dyDescent="0.2">
      <c r="A189" s="31">
        <v>187</v>
      </c>
      <c r="B189" s="31" t="s">
        <v>546</v>
      </c>
      <c r="C189" s="15" t="s">
        <v>19</v>
      </c>
      <c r="D189" s="15" t="s">
        <v>12</v>
      </c>
      <c r="E189" s="32" t="str">
        <f t="shared" si="2"/>
        <v>Comm. G.B. Burlotto, Pelaverga, Verduno</v>
      </c>
      <c r="F189" s="31" t="s">
        <v>13</v>
      </c>
      <c r="G189" s="12">
        <v>4</v>
      </c>
      <c r="H189" s="15" t="s">
        <v>41</v>
      </c>
      <c r="I189" s="15" t="s">
        <v>26</v>
      </c>
      <c r="J189" s="31" t="s">
        <v>27</v>
      </c>
      <c r="K189" s="33">
        <v>100</v>
      </c>
      <c r="L189" s="33">
        <v>150</v>
      </c>
      <c r="M189" s="16"/>
      <c r="N189" s="15"/>
      <c r="O189" s="12" t="s">
        <v>755</v>
      </c>
      <c r="AA189" s="16" t="s">
        <v>453</v>
      </c>
      <c r="AB189" s="16" t="s">
        <v>990</v>
      </c>
    </row>
    <row r="190" spans="1:28" ht="12" customHeight="1" x14ac:dyDescent="0.2">
      <c r="A190" s="31">
        <v>188</v>
      </c>
      <c r="B190" s="31" t="s">
        <v>547</v>
      </c>
      <c r="C190" s="15" t="s">
        <v>19</v>
      </c>
      <c r="D190" s="15" t="s">
        <v>12</v>
      </c>
      <c r="E190" s="32" t="str">
        <f t="shared" si="2"/>
        <v>Comm. G.B. Burlotto, Barbera d'Alba</v>
      </c>
      <c r="F190" s="31" t="s">
        <v>13</v>
      </c>
      <c r="G190" s="12">
        <v>12</v>
      </c>
      <c r="H190" s="15" t="s">
        <v>41</v>
      </c>
      <c r="I190" s="15" t="s">
        <v>23</v>
      </c>
      <c r="J190" s="31" t="s">
        <v>27</v>
      </c>
      <c r="K190" s="33">
        <v>200</v>
      </c>
      <c r="L190" s="33">
        <v>300</v>
      </c>
      <c r="M190" s="15" t="s">
        <v>28</v>
      </c>
      <c r="N190" s="16"/>
      <c r="O190" s="12" t="s">
        <v>753</v>
      </c>
      <c r="AA190" s="16" t="s">
        <v>451</v>
      </c>
      <c r="AB190" s="16" t="s">
        <v>991</v>
      </c>
    </row>
    <row r="191" spans="1:28" ht="12" customHeight="1" x14ac:dyDescent="0.2">
      <c r="A191" s="31">
        <v>189</v>
      </c>
      <c r="B191" s="31" t="s">
        <v>548</v>
      </c>
      <c r="C191" s="15" t="s">
        <v>542</v>
      </c>
      <c r="D191" s="15" t="s">
        <v>12</v>
      </c>
      <c r="E191" s="32" t="str">
        <f t="shared" si="2"/>
        <v>Mixed Lot of Amarone from Bertani and Allegrini (Mixed Formats)</v>
      </c>
      <c r="F191" s="31" t="s">
        <v>13</v>
      </c>
      <c r="G191" s="12">
        <v>4</v>
      </c>
      <c r="H191" s="15" t="s">
        <v>41</v>
      </c>
      <c r="I191" s="15" t="s">
        <v>26</v>
      </c>
      <c r="J191" s="31" t="s">
        <v>27</v>
      </c>
      <c r="K191" s="33">
        <v>120</v>
      </c>
      <c r="L191" s="33">
        <v>180</v>
      </c>
      <c r="M191" s="15" t="s">
        <v>756</v>
      </c>
      <c r="N191" s="16"/>
      <c r="O191" s="12" t="s">
        <v>577</v>
      </c>
      <c r="AA191" s="16" t="s">
        <v>454</v>
      </c>
      <c r="AB191" s="16" t="s">
        <v>992</v>
      </c>
    </row>
    <row r="192" spans="1:28" ht="12" customHeight="1" x14ac:dyDescent="0.2">
      <c r="A192" s="31">
        <v>190</v>
      </c>
      <c r="B192" s="31" t="s">
        <v>549</v>
      </c>
      <c r="C192" s="15"/>
      <c r="D192" s="15" t="s">
        <v>12</v>
      </c>
      <c r="E192" s="32" t="str">
        <f t="shared" si="2"/>
        <v>Mixed Lot of Italian Tuscan and Barolo Reds</v>
      </c>
      <c r="F192" s="31" t="s">
        <v>13</v>
      </c>
      <c r="G192" s="12">
        <v>8</v>
      </c>
      <c r="H192" s="15" t="s">
        <v>41</v>
      </c>
      <c r="I192" s="15" t="s">
        <v>26</v>
      </c>
      <c r="J192" s="31" t="s">
        <v>27</v>
      </c>
      <c r="K192" s="33">
        <v>140</v>
      </c>
      <c r="L192" s="33">
        <v>240</v>
      </c>
      <c r="M192" s="15" t="s">
        <v>757</v>
      </c>
      <c r="N192" s="16"/>
      <c r="O192" s="12" t="s">
        <v>577</v>
      </c>
      <c r="AA192" s="16" t="s">
        <v>455</v>
      </c>
      <c r="AB192" s="16" t="s">
        <v>993</v>
      </c>
    </row>
    <row r="193" spans="1:28" ht="12" customHeight="1" x14ac:dyDescent="0.2">
      <c r="A193" s="31">
        <v>191</v>
      </c>
      <c r="B193" s="31" t="s">
        <v>550</v>
      </c>
      <c r="C193" s="15" t="s">
        <v>542</v>
      </c>
      <c r="D193" s="15" t="s">
        <v>12</v>
      </c>
      <c r="E193" s="32" t="str">
        <f t="shared" si="2"/>
        <v>Mixed Lot from Allegrini (Mixed Formats)</v>
      </c>
      <c r="F193" s="31" t="s">
        <v>25</v>
      </c>
      <c r="G193" s="12">
        <v>5</v>
      </c>
      <c r="H193" s="15" t="s">
        <v>41</v>
      </c>
      <c r="I193" s="15" t="s">
        <v>31</v>
      </c>
      <c r="J193" s="31" t="s">
        <v>27</v>
      </c>
      <c r="K193" s="33">
        <v>300</v>
      </c>
      <c r="L193" s="33">
        <v>500</v>
      </c>
      <c r="M193" s="16" t="s">
        <v>758</v>
      </c>
      <c r="N193" s="15"/>
      <c r="O193" s="12" t="s">
        <v>577</v>
      </c>
      <c r="AA193" s="16" t="s">
        <v>456</v>
      </c>
      <c r="AB193" s="16" t="s">
        <v>994</v>
      </c>
    </row>
    <row r="194" spans="1:28" ht="12" customHeight="1" x14ac:dyDescent="0.2">
      <c r="A194" s="31">
        <v>192</v>
      </c>
      <c r="B194" s="31" t="s">
        <v>551</v>
      </c>
      <c r="C194" s="15" t="s">
        <v>19</v>
      </c>
      <c r="D194" s="15" t="s">
        <v>12</v>
      </c>
      <c r="E194" s="32" t="str">
        <f t="shared" si="2"/>
        <v>Mixed Lot of Barbaresco</v>
      </c>
      <c r="F194" s="31" t="s">
        <v>13</v>
      </c>
      <c r="G194" s="12">
        <v>5</v>
      </c>
      <c r="H194" s="15" t="s">
        <v>41</v>
      </c>
      <c r="I194" s="15" t="s">
        <v>26</v>
      </c>
      <c r="J194" s="31" t="s">
        <v>27</v>
      </c>
      <c r="K194" s="33">
        <v>100</v>
      </c>
      <c r="L194" s="33">
        <v>150</v>
      </c>
      <c r="M194" s="16" t="s">
        <v>759</v>
      </c>
      <c r="N194" s="16"/>
      <c r="O194" s="12" t="s">
        <v>577</v>
      </c>
      <c r="AA194" s="16" t="s">
        <v>457</v>
      </c>
      <c r="AB194" s="16" t="s">
        <v>995</v>
      </c>
    </row>
    <row r="195" spans="1:28" ht="12" customHeight="1" x14ac:dyDescent="0.2">
      <c r="A195" s="31">
        <v>193</v>
      </c>
      <c r="B195" s="31" t="s">
        <v>552</v>
      </c>
      <c r="C195" s="15"/>
      <c r="D195" s="15" t="s">
        <v>12</v>
      </c>
      <c r="E195" s="32" t="str">
        <f t="shared" si="2"/>
        <v>Mixed Lot of Italian Wine (Mixed Formats)</v>
      </c>
      <c r="F195" s="31" t="s">
        <v>13</v>
      </c>
      <c r="G195" s="12">
        <v>4</v>
      </c>
      <c r="H195" s="15" t="s">
        <v>41</v>
      </c>
      <c r="I195" s="15" t="s">
        <v>26</v>
      </c>
      <c r="J195" s="31" t="s">
        <v>27</v>
      </c>
      <c r="K195" s="33">
        <v>100</v>
      </c>
      <c r="L195" s="33">
        <v>200</v>
      </c>
      <c r="M195" s="16" t="s">
        <v>760</v>
      </c>
      <c r="N195" s="16"/>
      <c r="O195" s="12" t="s">
        <v>577</v>
      </c>
      <c r="AA195" s="16" t="s">
        <v>458</v>
      </c>
      <c r="AB195" s="16" t="s">
        <v>996</v>
      </c>
    </row>
    <row r="196" spans="1:28" ht="12" customHeight="1" x14ac:dyDescent="0.2">
      <c r="A196" s="31">
        <v>194</v>
      </c>
      <c r="B196" s="31" t="s">
        <v>553</v>
      </c>
      <c r="C196" s="15" t="s">
        <v>17</v>
      </c>
      <c r="D196" s="15" t="s">
        <v>12</v>
      </c>
      <c r="E196" s="32" t="str">
        <f t="shared" ref="E196:E240" si="3">HYPERLINK(AB196,AA196)</f>
        <v>Mixed Lot of Il Palazzone, Brunello di Montalcino (Magnums)</v>
      </c>
      <c r="F196" s="31" t="s">
        <v>25</v>
      </c>
      <c r="G196" s="12">
        <v>4</v>
      </c>
      <c r="H196" s="15" t="s">
        <v>41</v>
      </c>
      <c r="I196" s="15" t="s">
        <v>31</v>
      </c>
      <c r="J196" s="31" t="s">
        <v>27</v>
      </c>
      <c r="K196" s="33">
        <v>240</v>
      </c>
      <c r="L196" s="33">
        <v>340</v>
      </c>
      <c r="M196" s="34" t="s">
        <v>761</v>
      </c>
      <c r="N196" s="16"/>
      <c r="O196" s="12" t="s">
        <v>577</v>
      </c>
      <c r="AA196" s="16" t="s">
        <v>459</v>
      </c>
      <c r="AB196" s="16" t="s">
        <v>997</v>
      </c>
    </row>
    <row r="197" spans="1:28" ht="12" customHeight="1" x14ac:dyDescent="0.2">
      <c r="A197" s="31">
        <v>195</v>
      </c>
      <c r="B197" s="31" t="s">
        <v>554</v>
      </c>
      <c r="C197" s="15" t="s">
        <v>19</v>
      </c>
      <c r="D197" s="15" t="s">
        <v>12</v>
      </c>
      <c r="E197" s="32" t="str">
        <f t="shared" si="3"/>
        <v>Mixed Lot of Nebbiolo</v>
      </c>
      <c r="F197" s="31" t="s">
        <v>13</v>
      </c>
      <c r="G197" s="12">
        <v>10</v>
      </c>
      <c r="H197" s="15" t="s">
        <v>41</v>
      </c>
      <c r="I197" s="15" t="s">
        <v>26</v>
      </c>
      <c r="J197" s="31" t="s">
        <v>27</v>
      </c>
      <c r="K197" s="33">
        <v>150</v>
      </c>
      <c r="L197" s="33">
        <v>200</v>
      </c>
      <c r="M197" s="34" t="s">
        <v>762</v>
      </c>
      <c r="N197" s="16"/>
      <c r="O197" s="12" t="s">
        <v>577</v>
      </c>
      <c r="AA197" s="16" t="s">
        <v>460</v>
      </c>
      <c r="AB197" s="16" t="s">
        <v>998</v>
      </c>
    </row>
    <row r="198" spans="1:28" ht="12" customHeight="1" x14ac:dyDescent="0.2">
      <c r="A198" s="31">
        <v>196</v>
      </c>
      <c r="B198" s="31" t="s">
        <v>555</v>
      </c>
      <c r="C198" s="15" t="s">
        <v>19</v>
      </c>
      <c r="D198" s="15" t="s">
        <v>12</v>
      </c>
      <c r="E198" s="32" t="str">
        <f t="shared" si="3"/>
        <v>Comm. G.B. Burlotto, Barolo</v>
      </c>
      <c r="F198" s="31" t="s">
        <v>13</v>
      </c>
      <c r="G198" s="12">
        <v>12</v>
      </c>
      <c r="H198" s="15" t="s">
        <v>41</v>
      </c>
      <c r="I198" s="15" t="s">
        <v>23</v>
      </c>
      <c r="J198" s="31" t="s">
        <v>27</v>
      </c>
      <c r="K198" s="33">
        <v>300</v>
      </c>
      <c r="L198" s="33">
        <v>500</v>
      </c>
      <c r="M198" s="34" t="s">
        <v>763</v>
      </c>
      <c r="N198" s="15"/>
      <c r="O198" s="12" t="s">
        <v>764</v>
      </c>
      <c r="AA198" s="16" t="s">
        <v>461</v>
      </c>
      <c r="AB198" s="16" t="s">
        <v>999</v>
      </c>
    </row>
    <row r="199" spans="1:28" ht="12" customHeight="1" x14ac:dyDescent="0.2">
      <c r="A199" s="31">
        <v>197</v>
      </c>
      <c r="B199" s="31" t="s">
        <v>556</v>
      </c>
      <c r="C199" s="15" t="s">
        <v>17</v>
      </c>
      <c r="D199" s="15" t="s">
        <v>12</v>
      </c>
      <c r="E199" s="32" t="str">
        <f t="shared" si="3"/>
        <v>Il Palazzone, Brunello di Montalcino</v>
      </c>
      <c r="F199" s="31" t="s">
        <v>13</v>
      </c>
      <c r="G199" s="12">
        <v>12</v>
      </c>
      <c r="H199" s="15" t="s">
        <v>41</v>
      </c>
      <c r="I199" s="15" t="s">
        <v>23</v>
      </c>
      <c r="J199" s="31" t="s">
        <v>27</v>
      </c>
      <c r="K199" s="33">
        <v>200</v>
      </c>
      <c r="L199" s="33">
        <v>300</v>
      </c>
      <c r="M199" s="34" t="s">
        <v>765</v>
      </c>
      <c r="N199" s="16"/>
      <c r="O199" s="12" t="s">
        <v>738</v>
      </c>
      <c r="AA199" s="16" t="s">
        <v>462</v>
      </c>
      <c r="AB199" s="16" t="s">
        <v>1000</v>
      </c>
    </row>
    <row r="200" spans="1:28" ht="12" customHeight="1" x14ac:dyDescent="0.2">
      <c r="A200" s="31">
        <v>198</v>
      </c>
      <c r="B200" s="31" t="s">
        <v>556</v>
      </c>
      <c r="C200" s="15" t="s">
        <v>17</v>
      </c>
      <c r="D200" s="15" t="s">
        <v>12</v>
      </c>
      <c r="E200" s="32" t="str">
        <f t="shared" si="3"/>
        <v>Il Palazzone, Brunello di Montalcino, Le Due Porte</v>
      </c>
      <c r="F200" s="31" t="s">
        <v>13</v>
      </c>
      <c r="G200" s="12">
        <v>6</v>
      </c>
      <c r="H200" s="15" t="s">
        <v>41</v>
      </c>
      <c r="I200" s="15" t="s">
        <v>678</v>
      </c>
      <c r="J200" s="31" t="s">
        <v>27</v>
      </c>
      <c r="K200" s="33">
        <v>200</v>
      </c>
      <c r="L200" s="33">
        <v>300</v>
      </c>
      <c r="M200" s="34" t="s">
        <v>766</v>
      </c>
      <c r="N200" s="16"/>
      <c r="O200" s="12" t="s">
        <v>739</v>
      </c>
      <c r="AA200" s="16" t="s">
        <v>441</v>
      </c>
      <c r="AB200" s="16" t="s">
        <v>1001</v>
      </c>
    </row>
    <row r="201" spans="1:28" ht="12" customHeight="1" x14ac:dyDescent="0.2">
      <c r="A201" s="31">
        <v>199</v>
      </c>
      <c r="B201" s="31" t="s">
        <v>557</v>
      </c>
      <c r="C201" s="15" t="s">
        <v>19</v>
      </c>
      <c r="D201" s="15" t="s">
        <v>12</v>
      </c>
      <c r="E201" s="32" t="str">
        <f t="shared" si="3"/>
        <v>Comm. G.B. Burlotto, Barolo</v>
      </c>
      <c r="F201" s="31" t="s">
        <v>13</v>
      </c>
      <c r="G201" s="12">
        <v>10</v>
      </c>
      <c r="H201" s="15" t="s">
        <v>41</v>
      </c>
      <c r="I201" s="15" t="s">
        <v>26</v>
      </c>
      <c r="J201" s="31" t="s">
        <v>27</v>
      </c>
      <c r="K201" s="33">
        <v>300</v>
      </c>
      <c r="L201" s="33">
        <v>500</v>
      </c>
      <c r="M201" s="34" t="s">
        <v>767</v>
      </c>
      <c r="N201" s="16"/>
      <c r="O201" s="12" t="s">
        <v>764</v>
      </c>
      <c r="AA201" s="16" t="s">
        <v>461</v>
      </c>
      <c r="AB201" s="16" t="s">
        <v>1002</v>
      </c>
    </row>
    <row r="202" spans="1:28" ht="12" customHeight="1" x14ac:dyDescent="0.2">
      <c r="A202" s="31">
        <v>200</v>
      </c>
      <c r="B202" s="31" t="s">
        <v>532</v>
      </c>
      <c r="C202" s="15" t="s">
        <v>19</v>
      </c>
      <c r="D202" s="15" t="s">
        <v>12</v>
      </c>
      <c r="E202" s="32" t="str">
        <f t="shared" si="3"/>
        <v>Comm. G.B. Burlotto, Barbera d'Alba, Aves</v>
      </c>
      <c r="F202" s="31" t="s">
        <v>13</v>
      </c>
      <c r="G202" s="12">
        <v>12</v>
      </c>
      <c r="H202" s="15" t="s">
        <v>41</v>
      </c>
      <c r="I202" s="15" t="s">
        <v>23</v>
      </c>
      <c r="J202" s="31" t="s">
        <v>27</v>
      </c>
      <c r="K202" s="33">
        <v>200</v>
      </c>
      <c r="L202" s="33">
        <v>300</v>
      </c>
      <c r="M202" s="34" t="s">
        <v>768</v>
      </c>
      <c r="N202" s="16"/>
      <c r="O202" s="12" t="s">
        <v>752</v>
      </c>
      <c r="AA202" s="16" t="s">
        <v>450</v>
      </c>
      <c r="AB202" s="16" t="s">
        <v>1003</v>
      </c>
    </row>
    <row r="203" spans="1:28" ht="12" customHeight="1" x14ac:dyDescent="0.2">
      <c r="A203" s="31">
        <v>201</v>
      </c>
      <c r="B203" s="31" t="s">
        <v>532</v>
      </c>
      <c r="C203" s="15" t="s">
        <v>19</v>
      </c>
      <c r="D203" s="15" t="s">
        <v>12</v>
      </c>
      <c r="E203" s="32" t="str">
        <f t="shared" si="3"/>
        <v>Rivetto, Barbaresco, Nervo</v>
      </c>
      <c r="F203" s="31" t="s">
        <v>13</v>
      </c>
      <c r="G203" s="12">
        <v>7</v>
      </c>
      <c r="H203" s="15" t="s">
        <v>41</v>
      </c>
      <c r="I203" s="15" t="s">
        <v>26</v>
      </c>
      <c r="J203" s="31" t="s">
        <v>27</v>
      </c>
      <c r="K203" s="33">
        <v>150</v>
      </c>
      <c r="L203" s="33">
        <v>220</v>
      </c>
      <c r="M203" s="34" t="s">
        <v>769</v>
      </c>
      <c r="N203" s="16"/>
      <c r="O203" s="12" t="s">
        <v>770</v>
      </c>
      <c r="AA203" s="16" t="s">
        <v>463</v>
      </c>
      <c r="AB203" s="16" t="s">
        <v>1004</v>
      </c>
    </row>
    <row r="204" spans="1:28" ht="12" customHeight="1" x14ac:dyDescent="0.2">
      <c r="A204" s="31">
        <v>202</v>
      </c>
      <c r="B204" s="31" t="s">
        <v>558</v>
      </c>
      <c r="C204" s="15" t="s">
        <v>19</v>
      </c>
      <c r="D204" s="15" t="s">
        <v>12</v>
      </c>
      <c r="E204" s="32" t="str">
        <f t="shared" si="3"/>
        <v>Comm. G.B. Burlotto, Langhe, Nebbiollo</v>
      </c>
      <c r="F204" s="31" t="s">
        <v>13</v>
      </c>
      <c r="G204" s="12">
        <v>10</v>
      </c>
      <c r="H204" s="15" t="s">
        <v>41</v>
      </c>
      <c r="I204" s="15" t="s">
        <v>26</v>
      </c>
      <c r="J204" s="31" t="s">
        <v>27</v>
      </c>
      <c r="K204" s="33">
        <v>150</v>
      </c>
      <c r="L204" s="33">
        <v>240</v>
      </c>
      <c r="M204" s="34" t="s">
        <v>771</v>
      </c>
      <c r="N204" s="16"/>
      <c r="O204" s="12" t="s">
        <v>772</v>
      </c>
      <c r="AA204" s="16" t="s">
        <v>464</v>
      </c>
      <c r="AB204" s="16" t="s">
        <v>1005</v>
      </c>
    </row>
    <row r="205" spans="1:28" ht="12" customHeight="1" x14ac:dyDescent="0.2">
      <c r="A205" s="31">
        <v>203</v>
      </c>
      <c r="B205" s="31" t="s">
        <v>527</v>
      </c>
      <c r="C205" s="15" t="s">
        <v>559</v>
      </c>
      <c r="D205" s="15" t="s">
        <v>12</v>
      </c>
      <c r="E205" s="32" t="str">
        <f t="shared" si="3"/>
        <v>Clos Erasmus, Clos Erasmus, Priorat DOC</v>
      </c>
      <c r="F205" s="31" t="s">
        <v>13</v>
      </c>
      <c r="G205" s="12">
        <v>3</v>
      </c>
      <c r="H205" s="15" t="s">
        <v>43</v>
      </c>
      <c r="I205" s="15" t="s">
        <v>23</v>
      </c>
      <c r="J205" s="31" t="s">
        <v>27</v>
      </c>
      <c r="K205" s="33">
        <v>260</v>
      </c>
      <c r="L205" s="33">
        <v>360</v>
      </c>
      <c r="M205" s="34"/>
      <c r="N205" s="16"/>
      <c r="O205" s="12" t="s">
        <v>773</v>
      </c>
      <c r="AA205" s="16" t="s">
        <v>465</v>
      </c>
      <c r="AB205" s="16" t="s">
        <v>1006</v>
      </c>
    </row>
    <row r="206" spans="1:28" ht="12" customHeight="1" x14ac:dyDescent="0.2">
      <c r="A206" s="31">
        <v>204</v>
      </c>
      <c r="B206" s="31" t="s">
        <v>527</v>
      </c>
      <c r="C206" s="15" t="s">
        <v>559</v>
      </c>
      <c r="D206" s="15" t="s">
        <v>12</v>
      </c>
      <c r="E206" s="32" t="str">
        <f t="shared" si="3"/>
        <v>Clos Erasmus, Clos Erasmus, Priorat DOC - In Bond</v>
      </c>
      <c r="F206" s="31" t="s">
        <v>13</v>
      </c>
      <c r="G206" s="12">
        <v>6</v>
      </c>
      <c r="H206" s="15" t="s">
        <v>43</v>
      </c>
      <c r="I206" s="15" t="s">
        <v>31</v>
      </c>
      <c r="J206" s="31" t="s">
        <v>24</v>
      </c>
      <c r="K206" s="33">
        <v>520</v>
      </c>
      <c r="L206" s="33">
        <v>720</v>
      </c>
      <c r="M206" s="34"/>
      <c r="N206" s="16"/>
      <c r="O206" s="12" t="s">
        <v>773</v>
      </c>
      <c r="AA206" s="16" t="s">
        <v>466</v>
      </c>
      <c r="AB206" s="16" t="s">
        <v>1007</v>
      </c>
    </row>
    <row r="207" spans="1:28" ht="12" customHeight="1" x14ac:dyDescent="0.2">
      <c r="A207" s="31">
        <v>205</v>
      </c>
      <c r="B207" s="31" t="s">
        <v>503</v>
      </c>
      <c r="C207" s="15" t="s">
        <v>560</v>
      </c>
      <c r="D207" s="15" t="s">
        <v>12</v>
      </c>
      <c r="E207" s="32" t="str">
        <f t="shared" si="3"/>
        <v>Vega Sicilia, Valbuena 5.°, Ribera del Duero</v>
      </c>
      <c r="F207" s="31" t="s">
        <v>13</v>
      </c>
      <c r="G207" s="12">
        <v>3</v>
      </c>
      <c r="H207" s="15" t="s">
        <v>43</v>
      </c>
      <c r="I207" s="15" t="s">
        <v>31</v>
      </c>
      <c r="J207" s="31" t="s">
        <v>27</v>
      </c>
      <c r="K207" s="33">
        <v>180</v>
      </c>
      <c r="L207" s="33">
        <v>260</v>
      </c>
      <c r="M207" s="34"/>
      <c r="N207" s="16"/>
      <c r="O207" s="12" t="s">
        <v>774</v>
      </c>
      <c r="AA207" s="16" t="s">
        <v>467</v>
      </c>
      <c r="AB207" s="16" t="s">
        <v>1008</v>
      </c>
    </row>
    <row r="208" spans="1:28" ht="12" customHeight="1" x14ac:dyDescent="0.2">
      <c r="A208" s="31">
        <v>206</v>
      </c>
      <c r="B208" s="31" t="s">
        <v>503</v>
      </c>
      <c r="C208" s="15" t="s">
        <v>559</v>
      </c>
      <c r="D208" s="15" t="s">
        <v>12</v>
      </c>
      <c r="E208" s="32" t="str">
        <f t="shared" si="3"/>
        <v>Nin-Ortiz, Priorat, Nit Nin Mas den Cacador</v>
      </c>
      <c r="F208" s="31" t="s">
        <v>13</v>
      </c>
      <c r="G208" s="12">
        <v>6</v>
      </c>
      <c r="H208" s="15" t="s">
        <v>43</v>
      </c>
      <c r="I208" s="15" t="s">
        <v>23</v>
      </c>
      <c r="J208" s="31" t="s">
        <v>27</v>
      </c>
      <c r="K208" s="33">
        <v>180</v>
      </c>
      <c r="L208" s="33">
        <v>260</v>
      </c>
      <c r="M208" s="34"/>
      <c r="N208" s="16"/>
      <c r="O208" s="12" t="s">
        <v>775</v>
      </c>
      <c r="AA208" s="16" t="s">
        <v>468</v>
      </c>
      <c r="AB208" s="16" t="s">
        <v>1009</v>
      </c>
    </row>
    <row r="209" spans="1:28" ht="12" customHeight="1" x14ac:dyDescent="0.2">
      <c r="A209" s="31">
        <v>207</v>
      </c>
      <c r="B209" s="31" t="s">
        <v>504</v>
      </c>
      <c r="C209" s="15" t="s">
        <v>559</v>
      </c>
      <c r="D209" s="15" t="s">
        <v>12</v>
      </c>
      <c r="E209" s="32" t="str">
        <f t="shared" si="3"/>
        <v>Clos Erasmus, Clos Erasmus, Priorat DOC - In Bond</v>
      </c>
      <c r="F209" s="31" t="s">
        <v>13</v>
      </c>
      <c r="G209" s="12">
        <v>3</v>
      </c>
      <c r="H209" s="15" t="s">
        <v>43</v>
      </c>
      <c r="I209" s="15" t="s">
        <v>31</v>
      </c>
      <c r="J209" s="31" t="s">
        <v>24</v>
      </c>
      <c r="K209" s="33">
        <v>200</v>
      </c>
      <c r="L209" s="33">
        <v>300</v>
      </c>
      <c r="M209" s="34"/>
      <c r="N209" s="16"/>
      <c r="O209" s="12" t="s">
        <v>773</v>
      </c>
      <c r="AA209" s="16" t="s">
        <v>466</v>
      </c>
      <c r="AB209" s="16" t="s">
        <v>1010</v>
      </c>
    </row>
    <row r="210" spans="1:28" ht="12" customHeight="1" x14ac:dyDescent="0.2">
      <c r="A210" s="31">
        <v>208</v>
      </c>
      <c r="B210" s="31" t="s">
        <v>504</v>
      </c>
      <c r="C210" s="15" t="s">
        <v>559</v>
      </c>
      <c r="D210" s="15" t="s">
        <v>12</v>
      </c>
      <c r="E210" s="32" t="str">
        <f t="shared" si="3"/>
        <v>Clos Erasmus, Priorat, Laurel - In Bond</v>
      </c>
      <c r="F210" s="31" t="s">
        <v>13</v>
      </c>
      <c r="G210" s="12">
        <v>12</v>
      </c>
      <c r="H210" s="15" t="s">
        <v>43</v>
      </c>
      <c r="I210" s="15" t="s">
        <v>23</v>
      </c>
      <c r="J210" s="31" t="s">
        <v>24</v>
      </c>
      <c r="K210" s="33">
        <v>160</v>
      </c>
      <c r="L210" s="33">
        <v>260</v>
      </c>
      <c r="M210" s="15"/>
      <c r="N210" s="15"/>
      <c r="O210" s="12" t="s">
        <v>776</v>
      </c>
      <c r="AA210" s="16" t="s">
        <v>469</v>
      </c>
      <c r="AB210" s="16" t="s">
        <v>1011</v>
      </c>
    </row>
    <row r="211" spans="1:28" ht="12" customHeight="1" x14ac:dyDescent="0.2">
      <c r="A211" s="31">
        <v>209</v>
      </c>
      <c r="B211" s="31" t="s">
        <v>485</v>
      </c>
      <c r="C211" s="15" t="s">
        <v>559</v>
      </c>
      <c r="D211" s="15" t="s">
        <v>12</v>
      </c>
      <c r="E211" s="32" t="str">
        <f t="shared" si="3"/>
        <v>Clos Erasmus, Clos Erasmus, Priorat DOC - In Bond</v>
      </c>
      <c r="F211" s="31" t="s">
        <v>13</v>
      </c>
      <c r="G211" s="12">
        <v>3</v>
      </c>
      <c r="H211" s="15" t="s">
        <v>43</v>
      </c>
      <c r="I211" s="15" t="s">
        <v>31</v>
      </c>
      <c r="J211" s="31" t="s">
        <v>24</v>
      </c>
      <c r="K211" s="33">
        <v>200</v>
      </c>
      <c r="L211" s="33">
        <v>300</v>
      </c>
      <c r="M211" s="34"/>
      <c r="N211" s="16"/>
      <c r="O211" s="12" t="s">
        <v>773</v>
      </c>
      <c r="AA211" s="16" t="s">
        <v>466</v>
      </c>
      <c r="AB211" s="16" t="s">
        <v>1012</v>
      </c>
    </row>
    <row r="212" spans="1:28" ht="12" customHeight="1" x14ac:dyDescent="0.2">
      <c r="A212" s="31">
        <v>210</v>
      </c>
      <c r="B212" s="31" t="s">
        <v>485</v>
      </c>
      <c r="C212" s="15" t="s">
        <v>559</v>
      </c>
      <c r="D212" s="15" t="s">
        <v>12</v>
      </c>
      <c r="E212" s="32" t="str">
        <f t="shared" si="3"/>
        <v>Clos Erasmus, Priorat, Laurel - In Bond</v>
      </c>
      <c r="F212" s="31" t="s">
        <v>13</v>
      </c>
      <c r="G212" s="12">
        <v>12</v>
      </c>
      <c r="H212" s="15" t="s">
        <v>43</v>
      </c>
      <c r="I212" s="15" t="s">
        <v>23</v>
      </c>
      <c r="J212" s="31" t="s">
        <v>24</v>
      </c>
      <c r="K212" s="33">
        <v>600</v>
      </c>
      <c r="L212" s="33">
        <v>900</v>
      </c>
      <c r="M212" s="34"/>
      <c r="N212" s="16"/>
      <c r="O212" s="12" t="s">
        <v>776</v>
      </c>
      <c r="AA212" s="16" t="s">
        <v>469</v>
      </c>
      <c r="AB212" s="16" t="s">
        <v>1013</v>
      </c>
    </row>
    <row r="213" spans="1:28" ht="12" customHeight="1" x14ac:dyDescent="0.2">
      <c r="A213" s="31">
        <v>211</v>
      </c>
      <c r="B213" s="31" t="s">
        <v>561</v>
      </c>
      <c r="C213" s="15" t="s">
        <v>21</v>
      </c>
      <c r="D213" s="15" t="s">
        <v>12</v>
      </c>
      <c r="E213" s="32" t="str">
        <f t="shared" si="3"/>
        <v>Mixed Lot of Rioja (Mixed Formats)</v>
      </c>
      <c r="F213" s="31" t="s">
        <v>13</v>
      </c>
      <c r="G213" s="12">
        <v>6</v>
      </c>
      <c r="H213" s="15" t="s">
        <v>43</v>
      </c>
      <c r="I213" s="15" t="s">
        <v>26</v>
      </c>
      <c r="J213" s="31" t="s">
        <v>27</v>
      </c>
      <c r="K213" s="33">
        <v>100</v>
      </c>
      <c r="L213" s="33">
        <v>160</v>
      </c>
      <c r="M213" s="15" t="s">
        <v>777</v>
      </c>
      <c r="N213" s="15"/>
      <c r="O213" s="12" t="s">
        <v>577</v>
      </c>
      <c r="AA213" s="16" t="s">
        <v>470</v>
      </c>
      <c r="AB213" s="16" t="s">
        <v>1014</v>
      </c>
    </row>
    <row r="214" spans="1:28" ht="12" customHeight="1" x14ac:dyDescent="0.2">
      <c r="A214" s="31">
        <v>212</v>
      </c>
      <c r="B214" s="31" t="s">
        <v>505</v>
      </c>
      <c r="C214" s="15" t="s">
        <v>29</v>
      </c>
      <c r="D214" s="15" t="s">
        <v>12</v>
      </c>
      <c r="E214" s="32" t="str">
        <f t="shared" si="3"/>
        <v>Alexandre Almeida, Bucaco Tinto Reservado, Porto - In Bond</v>
      </c>
      <c r="F214" s="31" t="s">
        <v>13</v>
      </c>
      <c r="G214" s="12">
        <v>12</v>
      </c>
      <c r="H214" s="15" t="s">
        <v>38</v>
      </c>
      <c r="I214" s="15" t="s">
        <v>31</v>
      </c>
      <c r="J214" s="31" t="s">
        <v>24</v>
      </c>
      <c r="K214" s="33">
        <v>150</v>
      </c>
      <c r="L214" s="33">
        <v>250</v>
      </c>
      <c r="M214" s="34"/>
      <c r="N214" s="16"/>
      <c r="O214" s="12" t="s">
        <v>778</v>
      </c>
      <c r="AA214" s="16" t="s">
        <v>320</v>
      </c>
      <c r="AB214" s="16" t="s">
        <v>1015</v>
      </c>
    </row>
    <row r="215" spans="1:28" ht="12" customHeight="1" x14ac:dyDescent="0.2">
      <c r="A215" s="31">
        <v>213</v>
      </c>
      <c r="B215" s="31" t="s">
        <v>506</v>
      </c>
      <c r="C215" s="15"/>
      <c r="D215" s="15" t="s">
        <v>14</v>
      </c>
      <c r="E215" s="32" t="str">
        <f t="shared" si="3"/>
        <v>Alexandre Almeida, Bucaco Reservado Branco - In Bond</v>
      </c>
      <c r="F215" s="31" t="s">
        <v>13</v>
      </c>
      <c r="G215" s="12">
        <v>6</v>
      </c>
      <c r="H215" s="15" t="s">
        <v>38</v>
      </c>
      <c r="I215" s="15" t="s">
        <v>31</v>
      </c>
      <c r="J215" s="31" t="s">
        <v>24</v>
      </c>
      <c r="K215" s="33">
        <v>150</v>
      </c>
      <c r="L215" s="33">
        <v>250</v>
      </c>
      <c r="M215" s="34"/>
      <c r="N215" s="16"/>
      <c r="O215" s="12" t="s">
        <v>779</v>
      </c>
      <c r="AA215" s="16" t="s">
        <v>321</v>
      </c>
      <c r="AB215" s="16" t="s">
        <v>1016</v>
      </c>
    </row>
    <row r="216" spans="1:28" ht="12" customHeight="1" x14ac:dyDescent="0.2">
      <c r="A216" s="31">
        <v>214</v>
      </c>
      <c r="B216" s="31" t="s">
        <v>528</v>
      </c>
      <c r="C216" s="15"/>
      <c r="D216" s="15" t="s">
        <v>332</v>
      </c>
      <c r="E216" s="32" t="str">
        <f t="shared" si="3"/>
        <v>Alexandre Almeida, Bucaco Reservado Rosado, Vinho - In Bond</v>
      </c>
      <c r="F216" s="31" t="s">
        <v>13</v>
      </c>
      <c r="G216" s="12">
        <v>6</v>
      </c>
      <c r="H216" s="15" t="s">
        <v>38</v>
      </c>
      <c r="I216" s="15" t="s">
        <v>31</v>
      </c>
      <c r="J216" s="31" t="s">
        <v>24</v>
      </c>
      <c r="K216" s="33">
        <v>150</v>
      </c>
      <c r="L216" s="33">
        <v>250</v>
      </c>
      <c r="M216" s="34"/>
      <c r="N216" s="16"/>
      <c r="O216" s="12" t="s">
        <v>780</v>
      </c>
      <c r="AA216" s="16" t="s">
        <v>322</v>
      </c>
      <c r="AB216" s="16" t="s">
        <v>1017</v>
      </c>
    </row>
    <row r="217" spans="1:28" ht="12" customHeight="1" x14ac:dyDescent="0.2">
      <c r="A217" s="31">
        <v>215</v>
      </c>
      <c r="B217" s="31" t="s">
        <v>539</v>
      </c>
      <c r="C217" s="15"/>
      <c r="D217" s="15" t="s">
        <v>14</v>
      </c>
      <c r="E217" s="32" t="str">
        <f t="shared" si="3"/>
        <v>Alexandre Almeida, Bucaco Reservado Branco - In Bond</v>
      </c>
      <c r="F217" s="31" t="s">
        <v>13</v>
      </c>
      <c r="G217" s="12">
        <v>12</v>
      </c>
      <c r="H217" s="15" t="s">
        <v>38</v>
      </c>
      <c r="I217" s="15" t="s">
        <v>31</v>
      </c>
      <c r="J217" s="31" t="s">
        <v>24</v>
      </c>
      <c r="K217" s="33">
        <v>150</v>
      </c>
      <c r="L217" s="33">
        <v>250</v>
      </c>
      <c r="M217" s="34"/>
      <c r="N217" s="16"/>
      <c r="O217" s="12" t="s">
        <v>779</v>
      </c>
      <c r="AA217" s="16" t="s">
        <v>321</v>
      </c>
      <c r="AB217" s="16" t="s">
        <v>1018</v>
      </c>
    </row>
    <row r="218" spans="1:28" ht="12" customHeight="1" x14ac:dyDescent="0.2">
      <c r="A218" s="31">
        <v>216</v>
      </c>
      <c r="B218" s="31" t="s">
        <v>562</v>
      </c>
      <c r="C218" s="15" t="s">
        <v>35</v>
      </c>
      <c r="D218" s="15" t="s">
        <v>12</v>
      </c>
      <c r="E218" s="32" t="str">
        <f t="shared" si="3"/>
        <v>Penfolds, Grange, South Australia</v>
      </c>
      <c r="F218" s="31" t="s">
        <v>13</v>
      </c>
      <c r="G218" s="12">
        <v>1</v>
      </c>
      <c r="H218" s="15" t="s">
        <v>42</v>
      </c>
      <c r="I218" s="15" t="s">
        <v>26</v>
      </c>
      <c r="J218" s="31" t="s">
        <v>27</v>
      </c>
      <c r="K218" s="33">
        <v>150</v>
      </c>
      <c r="L218" s="33">
        <v>250</v>
      </c>
      <c r="M218" s="16" t="s">
        <v>781</v>
      </c>
      <c r="N218" s="16"/>
      <c r="O218" s="12" t="s">
        <v>782</v>
      </c>
      <c r="AA218" s="16" t="s">
        <v>471</v>
      </c>
      <c r="AB218" s="16" t="s">
        <v>1019</v>
      </c>
    </row>
    <row r="219" spans="1:28" ht="12" customHeight="1" x14ac:dyDescent="0.2">
      <c r="A219" s="31">
        <v>217</v>
      </c>
      <c r="B219" s="31" t="s">
        <v>506</v>
      </c>
      <c r="C219" s="15"/>
      <c r="D219" s="15" t="s">
        <v>12</v>
      </c>
      <c r="E219" s="32" t="str">
        <f t="shared" si="3"/>
        <v>Penfolds, Quantum Bin 98 Cabernet Sauvignon, Wine of the World</v>
      </c>
      <c r="F219" s="31" t="s">
        <v>13</v>
      </c>
      <c r="G219" s="12">
        <v>1</v>
      </c>
      <c r="H219" s="15"/>
      <c r="I219" s="15" t="s">
        <v>26</v>
      </c>
      <c r="J219" s="31" t="s">
        <v>27</v>
      </c>
      <c r="K219" s="33">
        <v>200</v>
      </c>
      <c r="L219" s="33">
        <v>300</v>
      </c>
      <c r="M219" s="15"/>
      <c r="N219" s="15"/>
      <c r="O219" s="12" t="s">
        <v>783</v>
      </c>
      <c r="AA219" s="16" t="s">
        <v>289</v>
      </c>
      <c r="AB219" s="16" t="s">
        <v>1020</v>
      </c>
    </row>
    <row r="220" spans="1:28" ht="12" customHeight="1" x14ac:dyDescent="0.2">
      <c r="A220" s="31">
        <v>218</v>
      </c>
      <c r="B220" s="31" t="s">
        <v>506</v>
      </c>
      <c r="C220" s="15"/>
      <c r="D220" s="15" t="s">
        <v>12</v>
      </c>
      <c r="E220" s="32" t="str">
        <f t="shared" si="3"/>
        <v>Penfolds, Quantum Bin 98 Cabernet Sauvignon, Wine of the World</v>
      </c>
      <c r="F220" s="31" t="s">
        <v>13</v>
      </c>
      <c r="G220" s="12">
        <v>1</v>
      </c>
      <c r="H220" s="15"/>
      <c r="I220" s="15" t="s">
        <v>26</v>
      </c>
      <c r="J220" s="31" t="s">
        <v>27</v>
      </c>
      <c r="K220" s="33">
        <v>200</v>
      </c>
      <c r="L220" s="33">
        <v>300</v>
      </c>
      <c r="M220" s="15"/>
      <c r="N220" s="16"/>
      <c r="O220" s="12" t="s">
        <v>783</v>
      </c>
      <c r="AA220" s="16" t="s">
        <v>289</v>
      </c>
      <c r="AB220" s="16" t="s">
        <v>1021</v>
      </c>
    </row>
    <row r="221" spans="1:28" ht="12" customHeight="1" x14ac:dyDescent="0.2">
      <c r="A221" s="31">
        <v>219</v>
      </c>
      <c r="B221" s="31" t="s">
        <v>506</v>
      </c>
      <c r="C221" s="15"/>
      <c r="D221" s="15" t="s">
        <v>12</v>
      </c>
      <c r="E221" s="32" t="str">
        <f t="shared" si="3"/>
        <v>Penfolds, Quantum Bin 98 Cabernet Sauvignon, Wine of the World</v>
      </c>
      <c r="F221" s="31" t="s">
        <v>13</v>
      </c>
      <c r="G221" s="12">
        <v>1</v>
      </c>
      <c r="H221" s="15"/>
      <c r="I221" s="15" t="s">
        <v>26</v>
      </c>
      <c r="J221" s="31" t="s">
        <v>27</v>
      </c>
      <c r="K221" s="33">
        <v>200</v>
      </c>
      <c r="L221" s="33">
        <v>300</v>
      </c>
      <c r="M221" s="15"/>
      <c r="N221" s="15"/>
      <c r="O221" s="12" t="s">
        <v>783</v>
      </c>
      <c r="AA221" s="16" t="s">
        <v>289</v>
      </c>
      <c r="AB221" s="16" t="s">
        <v>1022</v>
      </c>
    </row>
    <row r="222" spans="1:28" ht="12" customHeight="1" x14ac:dyDescent="0.2">
      <c r="A222" s="31">
        <v>220</v>
      </c>
      <c r="B222" s="31" t="s">
        <v>539</v>
      </c>
      <c r="C222" s="15" t="s">
        <v>35</v>
      </c>
      <c r="D222" s="15" t="s">
        <v>12</v>
      </c>
      <c r="E222" s="32" t="str">
        <f t="shared" si="3"/>
        <v>Penfolds, Bin 180 Cabernet Shiraz, Coonawarra</v>
      </c>
      <c r="F222" s="31" t="s">
        <v>13</v>
      </c>
      <c r="G222" s="12">
        <v>1</v>
      </c>
      <c r="H222" s="15" t="s">
        <v>42</v>
      </c>
      <c r="I222" s="15" t="s">
        <v>26</v>
      </c>
      <c r="J222" s="31" t="s">
        <v>27</v>
      </c>
      <c r="K222" s="33">
        <v>200</v>
      </c>
      <c r="L222" s="33">
        <v>300</v>
      </c>
      <c r="M222" s="16"/>
      <c r="N222" s="15" t="s">
        <v>784</v>
      </c>
      <c r="O222" s="12" t="s">
        <v>785</v>
      </c>
      <c r="AA222" s="16" t="s">
        <v>288</v>
      </c>
      <c r="AB222" s="16" t="s">
        <v>1023</v>
      </c>
    </row>
    <row r="223" spans="1:28" ht="12" customHeight="1" x14ac:dyDescent="0.2">
      <c r="A223" s="31">
        <v>221</v>
      </c>
      <c r="B223" s="31" t="s">
        <v>539</v>
      </c>
      <c r="C223" s="15" t="s">
        <v>35</v>
      </c>
      <c r="D223" s="15" t="s">
        <v>12</v>
      </c>
      <c r="E223" s="32" t="str">
        <f t="shared" si="3"/>
        <v>Penfolds, Bin 180 Cabernet Shiraz, Coonawarra</v>
      </c>
      <c r="F223" s="31" t="s">
        <v>13</v>
      </c>
      <c r="G223" s="12">
        <v>1</v>
      </c>
      <c r="H223" s="15" t="s">
        <v>42</v>
      </c>
      <c r="I223" s="15" t="s">
        <v>26</v>
      </c>
      <c r="J223" s="31" t="s">
        <v>27</v>
      </c>
      <c r="K223" s="33">
        <v>200</v>
      </c>
      <c r="L223" s="33">
        <v>300</v>
      </c>
      <c r="M223" s="16"/>
      <c r="N223" s="15" t="s">
        <v>784</v>
      </c>
      <c r="O223" s="12" t="s">
        <v>785</v>
      </c>
      <c r="AA223" s="16" t="s">
        <v>288</v>
      </c>
      <c r="AB223" s="16" t="s">
        <v>1024</v>
      </c>
    </row>
    <row r="224" spans="1:28" ht="12" customHeight="1" x14ac:dyDescent="0.2">
      <c r="A224" s="31">
        <v>222</v>
      </c>
      <c r="B224" s="31" t="s">
        <v>539</v>
      </c>
      <c r="C224" s="15" t="s">
        <v>35</v>
      </c>
      <c r="D224" s="15" t="s">
        <v>12</v>
      </c>
      <c r="E224" s="32" t="str">
        <f t="shared" si="3"/>
        <v>Penfolds, Bin 180 Cabernet Shiraz, Coonawarra</v>
      </c>
      <c r="F224" s="31" t="s">
        <v>13</v>
      </c>
      <c r="G224" s="12">
        <v>1</v>
      </c>
      <c r="H224" s="15" t="s">
        <v>42</v>
      </c>
      <c r="I224" s="15" t="s">
        <v>26</v>
      </c>
      <c r="J224" s="31" t="s">
        <v>27</v>
      </c>
      <c r="K224" s="33">
        <v>200</v>
      </c>
      <c r="L224" s="33">
        <v>300</v>
      </c>
      <c r="M224" s="16"/>
      <c r="N224" s="15" t="s">
        <v>784</v>
      </c>
      <c r="O224" s="12" t="s">
        <v>785</v>
      </c>
      <c r="AA224" s="16" t="s">
        <v>288</v>
      </c>
      <c r="AB224" s="16" t="s">
        <v>1025</v>
      </c>
    </row>
    <row r="225" spans="1:28" ht="12" customHeight="1" x14ac:dyDescent="0.2">
      <c r="A225" s="31">
        <v>223</v>
      </c>
      <c r="B225" s="31" t="s">
        <v>563</v>
      </c>
      <c r="C225" s="15" t="s">
        <v>564</v>
      </c>
      <c r="D225" s="15" t="s">
        <v>14</v>
      </c>
      <c r="E225" s="32" t="str">
        <f t="shared" si="3"/>
        <v>Mixed Lot of Duncan Savage, Savage Red and White, Western Cape</v>
      </c>
      <c r="F225" s="31" t="s">
        <v>13</v>
      </c>
      <c r="G225" s="12">
        <v>12</v>
      </c>
      <c r="H225" s="15" t="s">
        <v>786</v>
      </c>
      <c r="I225" s="15" t="s">
        <v>26</v>
      </c>
      <c r="J225" s="31" t="s">
        <v>27</v>
      </c>
      <c r="K225" s="33">
        <v>150</v>
      </c>
      <c r="L225" s="33">
        <v>200</v>
      </c>
      <c r="M225" s="15" t="s">
        <v>787</v>
      </c>
      <c r="N225" s="15"/>
      <c r="O225" s="12" t="s">
        <v>577</v>
      </c>
      <c r="AA225" s="16" t="s">
        <v>472</v>
      </c>
      <c r="AB225" s="16" t="s">
        <v>1026</v>
      </c>
    </row>
    <row r="226" spans="1:28" ht="12" customHeight="1" x14ac:dyDescent="0.2">
      <c r="A226" s="31">
        <v>224</v>
      </c>
      <c r="B226" s="31" t="s">
        <v>504</v>
      </c>
      <c r="C226" s="15" t="s">
        <v>336</v>
      </c>
      <c r="D226" s="15" t="s">
        <v>12</v>
      </c>
      <c r="E226" s="32" t="str">
        <f t="shared" si="3"/>
        <v>PerSe, Gualtallary Volare Camino, Tupungato - In Bond</v>
      </c>
      <c r="F226" s="31" t="s">
        <v>13</v>
      </c>
      <c r="G226" s="12">
        <v>4</v>
      </c>
      <c r="H226" s="15" t="s">
        <v>337</v>
      </c>
      <c r="I226" s="15" t="s">
        <v>23</v>
      </c>
      <c r="J226" s="31" t="s">
        <v>24</v>
      </c>
      <c r="K226" s="33">
        <v>180</v>
      </c>
      <c r="L226" s="33">
        <v>280</v>
      </c>
      <c r="M226" s="15"/>
      <c r="N226" s="15"/>
      <c r="O226" s="12" t="s">
        <v>788</v>
      </c>
      <c r="AA226" s="16" t="s">
        <v>473</v>
      </c>
      <c r="AB226" s="16" t="s">
        <v>1027</v>
      </c>
    </row>
    <row r="227" spans="1:28" ht="12" customHeight="1" x14ac:dyDescent="0.2">
      <c r="A227" s="31">
        <v>225</v>
      </c>
      <c r="B227" s="31" t="s">
        <v>505</v>
      </c>
      <c r="C227" s="15" t="s">
        <v>336</v>
      </c>
      <c r="D227" s="15" t="s">
        <v>12</v>
      </c>
      <c r="E227" s="32" t="str">
        <f t="shared" si="3"/>
        <v>Familia Zuccardi, Paraje Altamira Finca Piedra Infinita, Uco Valley - In Bond</v>
      </c>
      <c r="F227" s="31" t="s">
        <v>13</v>
      </c>
      <c r="G227" s="12">
        <v>3</v>
      </c>
      <c r="H227" s="15" t="s">
        <v>337</v>
      </c>
      <c r="I227" s="15" t="s">
        <v>31</v>
      </c>
      <c r="J227" s="31" t="s">
        <v>24</v>
      </c>
      <c r="K227" s="33">
        <v>140</v>
      </c>
      <c r="L227" s="33">
        <v>180</v>
      </c>
      <c r="M227" s="16"/>
      <c r="N227" s="16"/>
      <c r="O227" s="12" t="s">
        <v>789</v>
      </c>
      <c r="AA227" s="16" t="s">
        <v>323</v>
      </c>
      <c r="AB227" s="16" t="s">
        <v>1028</v>
      </c>
    </row>
    <row r="228" spans="1:28" ht="12" customHeight="1" x14ac:dyDescent="0.2">
      <c r="A228" s="31">
        <v>226</v>
      </c>
      <c r="B228" s="31" t="s">
        <v>505</v>
      </c>
      <c r="C228" s="15" t="s">
        <v>336</v>
      </c>
      <c r="D228" s="15" t="s">
        <v>12</v>
      </c>
      <c r="E228" s="32" t="str">
        <f t="shared" si="3"/>
        <v>Familia Zuccardi, Paraje Altamira Finca Piedra Infinita, Uco Valley - In Bond</v>
      </c>
      <c r="F228" s="31" t="s">
        <v>13</v>
      </c>
      <c r="G228" s="12">
        <v>3</v>
      </c>
      <c r="H228" s="15" t="s">
        <v>337</v>
      </c>
      <c r="I228" s="15" t="s">
        <v>31</v>
      </c>
      <c r="J228" s="31" t="s">
        <v>24</v>
      </c>
      <c r="K228" s="33">
        <v>140</v>
      </c>
      <c r="L228" s="33">
        <v>180</v>
      </c>
      <c r="M228" s="15"/>
      <c r="N228" s="16"/>
      <c r="O228" s="12" t="s">
        <v>789</v>
      </c>
      <c r="AA228" s="16" t="s">
        <v>323</v>
      </c>
      <c r="AB228" s="16" t="s">
        <v>1029</v>
      </c>
    </row>
    <row r="229" spans="1:28" ht="12" customHeight="1" x14ac:dyDescent="0.2">
      <c r="A229" s="31">
        <v>227</v>
      </c>
      <c r="B229" s="31" t="s">
        <v>505</v>
      </c>
      <c r="C229" s="15" t="s">
        <v>336</v>
      </c>
      <c r="D229" s="15" t="s">
        <v>12</v>
      </c>
      <c r="E229" s="32" t="str">
        <f t="shared" si="3"/>
        <v>Familia Zuccardi, Paraje Altamira Finca Piedra Infinita, Uco Valley - In Bond</v>
      </c>
      <c r="F229" s="31" t="s">
        <v>13</v>
      </c>
      <c r="G229" s="12">
        <v>3</v>
      </c>
      <c r="H229" s="15" t="s">
        <v>337</v>
      </c>
      <c r="I229" s="15" t="s">
        <v>31</v>
      </c>
      <c r="J229" s="31" t="s">
        <v>24</v>
      </c>
      <c r="K229" s="33">
        <v>140</v>
      </c>
      <c r="L229" s="33">
        <v>180</v>
      </c>
      <c r="M229" s="15"/>
      <c r="N229" s="16"/>
      <c r="O229" s="12" t="s">
        <v>789</v>
      </c>
      <c r="AA229" s="16" t="s">
        <v>323</v>
      </c>
      <c r="AB229" s="16" t="s">
        <v>1030</v>
      </c>
    </row>
    <row r="230" spans="1:28" ht="12" customHeight="1" x14ac:dyDescent="0.2">
      <c r="A230" s="31">
        <v>228</v>
      </c>
      <c r="B230" s="31" t="s">
        <v>565</v>
      </c>
      <c r="C230" s="15" t="s">
        <v>20</v>
      </c>
      <c r="D230" s="15" t="s">
        <v>328</v>
      </c>
      <c r="E230" s="32" t="str">
        <f t="shared" si="3"/>
        <v>Mixed Lot of Californian Red and White</v>
      </c>
      <c r="F230" s="31" t="s">
        <v>13</v>
      </c>
      <c r="G230" s="12">
        <v>10</v>
      </c>
      <c r="H230" s="15" t="s">
        <v>44</v>
      </c>
      <c r="I230" s="15" t="s">
        <v>26</v>
      </c>
      <c r="J230" s="31" t="s">
        <v>27</v>
      </c>
      <c r="K230" s="33">
        <v>200</v>
      </c>
      <c r="L230" s="33">
        <v>400</v>
      </c>
      <c r="M230" s="15" t="s">
        <v>790</v>
      </c>
      <c r="N230" s="16"/>
      <c r="O230" s="12" t="s">
        <v>577</v>
      </c>
      <c r="AA230" s="16" t="s">
        <v>474</v>
      </c>
      <c r="AB230" s="16" t="s">
        <v>1031</v>
      </c>
    </row>
    <row r="231" spans="1:28" ht="12" customHeight="1" x14ac:dyDescent="0.2">
      <c r="A231" s="31">
        <v>229</v>
      </c>
      <c r="B231" s="31" t="s">
        <v>566</v>
      </c>
      <c r="C231" s="15" t="s">
        <v>20</v>
      </c>
      <c r="D231" s="15" t="s">
        <v>12</v>
      </c>
      <c r="E231" s="32" t="str">
        <f t="shared" si="3"/>
        <v>Mixed Lot of Ridge</v>
      </c>
      <c r="F231" s="31" t="s">
        <v>13</v>
      </c>
      <c r="G231" s="12">
        <v>8</v>
      </c>
      <c r="H231" s="15" t="s">
        <v>44</v>
      </c>
      <c r="I231" s="15" t="s">
        <v>26</v>
      </c>
      <c r="J231" s="31" t="s">
        <v>27</v>
      </c>
      <c r="K231" s="33">
        <v>140</v>
      </c>
      <c r="L231" s="33">
        <v>240</v>
      </c>
      <c r="M231" s="16" t="s">
        <v>791</v>
      </c>
      <c r="N231" s="16"/>
      <c r="O231" s="12" t="s">
        <v>577</v>
      </c>
      <c r="AA231" s="16" t="s">
        <v>475</v>
      </c>
      <c r="AB231" s="16" t="s">
        <v>1032</v>
      </c>
    </row>
    <row r="232" spans="1:28" ht="12" customHeight="1" x14ac:dyDescent="0.2">
      <c r="A232" s="31">
        <v>230</v>
      </c>
      <c r="B232" s="31" t="s">
        <v>567</v>
      </c>
      <c r="C232" s="15" t="s">
        <v>20</v>
      </c>
      <c r="D232" s="15" t="s">
        <v>12</v>
      </c>
      <c r="E232" s="32" t="str">
        <f t="shared" si="3"/>
        <v>Ridge, Lytton Springs, Dry Creek Valley</v>
      </c>
      <c r="F232" s="31" t="s">
        <v>13</v>
      </c>
      <c r="G232" s="12">
        <v>5</v>
      </c>
      <c r="H232" s="15" t="s">
        <v>44</v>
      </c>
      <c r="I232" s="15" t="s">
        <v>26</v>
      </c>
      <c r="J232" s="31" t="s">
        <v>27</v>
      </c>
      <c r="K232" s="33">
        <v>120</v>
      </c>
      <c r="L232" s="33">
        <v>180</v>
      </c>
      <c r="M232" s="16" t="s">
        <v>792</v>
      </c>
      <c r="N232" s="16"/>
      <c r="O232" s="12" t="s">
        <v>793</v>
      </c>
      <c r="AA232" s="16" t="s">
        <v>476</v>
      </c>
      <c r="AB232" s="16" t="s">
        <v>1033</v>
      </c>
    </row>
    <row r="233" spans="1:28" ht="12" customHeight="1" x14ac:dyDescent="0.2">
      <c r="A233" s="31">
        <v>231</v>
      </c>
      <c r="B233" s="31" t="s">
        <v>567</v>
      </c>
      <c r="C233" s="15" t="s">
        <v>20</v>
      </c>
      <c r="D233" s="15" t="s">
        <v>12</v>
      </c>
      <c r="E233" s="32" t="str">
        <f t="shared" si="3"/>
        <v>Ridge, Geyserville, Alexander Valley</v>
      </c>
      <c r="F233" s="31" t="s">
        <v>13</v>
      </c>
      <c r="G233" s="12">
        <v>11</v>
      </c>
      <c r="H233" s="15" t="s">
        <v>44</v>
      </c>
      <c r="I233" s="15" t="s">
        <v>26</v>
      </c>
      <c r="J233" s="31" t="s">
        <v>27</v>
      </c>
      <c r="K233" s="33">
        <v>150</v>
      </c>
      <c r="L233" s="33">
        <v>240</v>
      </c>
      <c r="M233" s="16" t="s">
        <v>794</v>
      </c>
      <c r="N233" s="16"/>
      <c r="O233" s="12" t="s">
        <v>795</v>
      </c>
      <c r="AA233" s="16" t="s">
        <v>477</v>
      </c>
      <c r="AB233" s="16" t="s">
        <v>1034</v>
      </c>
    </row>
    <row r="234" spans="1:28" ht="12" customHeight="1" x14ac:dyDescent="0.2">
      <c r="A234" s="31">
        <v>232</v>
      </c>
      <c r="B234" s="31" t="s">
        <v>568</v>
      </c>
      <c r="C234" s="15"/>
      <c r="D234" s="15" t="s">
        <v>12</v>
      </c>
      <c r="E234" s="32" t="str">
        <f t="shared" si="3"/>
        <v>Mixed Lot from Around the World (Mixed Formats)</v>
      </c>
      <c r="F234" s="31" t="s">
        <v>13</v>
      </c>
      <c r="G234" s="12">
        <v>9</v>
      </c>
      <c r="H234" s="15"/>
      <c r="I234" s="15" t="s">
        <v>26</v>
      </c>
      <c r="J234" s="31" t="s">
        <v>27</v>
      </c>
      <c r="K234" s="33">
        <v>100</v>
      </c>
      <c r="L234" s="33">
        <v>200</v>
      </c>
      <c r="M234" s="16" t="s">
        <v>796</v>
      </c>
      <c r="N234" s="15"/>
      <c r="O234" s="12" t="s">
        <v>577</v>
      </c>
      <c r="AA234" s="16" t="s">
        <v>478</v>
      </c>
      <c r="AB234" s="16" t="s">
        <v>1035</v>
      </c>
    </row>
    <row r="235" spans="1:28" ht="12" customHeight="1" x14ac:dyDescent="0.2">
      <c r="A235" s="31">
        <v>233</v>
      </c>
      <c r="B235" s="31" t="s">
        <v>569</v>
      </c>
      <c r="C235" s="15"/>
      <c r="D235" s="15" t="s">
        <v>12</v>
      </c>
      <c r="E235" s="32" t="str">
        <f t="shared" si="3"/>
        <v>Mixed Lot from the Barossa Valley and Rioja</v>
      </c>
      <c r="F235" s="31" t="s">
        <v>13</v>
      </c>
      <c r="G235" s="12">
        <v>4</v>
      </c>
      <c r="H235" s="15"/>
      <c r="I235" s="15" t="s">
        <v>26</v>
      </c>
      <c r="J235" s="31" t="s">
        <v>27</v>
      </c>
      <c r="K235" s="33">
        <v>80</v>
      </c>
      <c r="L235" s="33">
        <v>120</v>
      </c>
      <c r="M235" s="34" t="s">
        <v>797</v>
      </c>
      <c r="N235" s="16"/>
      <c r="O235" s="12" t="s">
        <v>577</v>
      </c>
      <c r="AA235" s="16" t="s">
        <v>479</v>
      </c>
      <c r="AB235" s="16" t="s">
        <v>1036</v>
      </c>
    </row>
    <row r="236" spans="1:28" ht="12" customHeight="1" x14ac:dyDescent="0.2">
      <c r="A236" s="31">
        <v>234</v>
      </c>
      <c r="B236" s="31" t="s">
        <v>570</v>
      </c>
      <c r="C236" s="15"/>
      <c r="D236" s="15" t="s">
        <v>12</v>
      </c>
      <c r="E236" s="32" t="str">
        <f t="shared" si="3"/>
        <v>Mixed Lot of Rhone Vinsobres and Ribera del Duero (Magnums)</v>
      </c>
      <c r="F236" s="31" t="s">
        <v>25</v>
      </c>
      <c r="G236" s="12">
        <v>4</v>
      </c>
      <c r="H236" s="15"/>
      <c r="I236" s="15" t="s">
        <v>26</v>
      </c>
      <c r="J236" s="31" t="s">
        <v>27</v>
      </c>
      <c r="K236" s="33">
        <v>60</v>
      </c>
      <c r="L236" s="33">
        <v>80</v>
      </c>
      <c r="M236" s="34" t="s">
        <v>798</v>
      </c>
      <c r="N236" s="16" t="s">
        <v>594</v>
      </c>
      <c r="O236" s="12" t="s">
        <v>577</v>
      </c>
      <c r="AA236" s="16" t="s">
        <v>480</v>
      </c>
      <c r="AB236" s="16" t="s">
        <v>1037</v>
      </c>
    </row>
    <row r="237" spans="1:28" ht="12" customHeight="1" x14ac:dyDescent="0.2">
      <c r="A237" s="31">
        <v>235</v>
      </c>
      <c r="B237" s="31" t="s">
        <v>571</v>
      </c>
      <c r="C237" s="16"/>
      <c r="D237" s="15" t="s">
        <v>328</v>
      </c>
      <c r="E237" s="32" t="str">
        <f t="shared" si="3"/>
        <v>Summer Lunch Date with Two Great Estates</v>
      </c>
      <c r="F237" s="31" t="s">
        <v>13</v>
      </c>
      <c r="G237" s="12">
        <v>2</v>
      </c>
      <c r="H237" s="15"/>
      <c r="I237" s="15" t="s">
        <v>26</v>
      </c>
      <c r="J237" s="31" t="s">
        <v>27</v>
      </c>
      <c r="K237" s="33">
        <v>40</v>
      </c>
      <c r="L237" s="33">
        <v>60</v>
      </c>
      <c r="M237" s="34" t="s">
        <v>799</v>
      </c>
      <c r="N237" s="15"/>
      <c r="O237" s="12" t="s">
        <v>577</v>
      </c>
      <c r="AA237" s="16" t="s">
        <v>481</v>
      </c>
      <c r="AB237" s="16" t="s">
        <v>1038</v>
      </c>
    </row>
    <row r="238" spans="1:28" ht="12" customHeight="1" x14ac:dyDescent="0.2">
      <c r="A238" s="31">
        <v>236</v>
      </c>
      <c r="B238" s="31" t="s">
        <v>482</v>
      </c>
      <c r="C238" s="16" t="s">
        <v>338</v>
      </c>
      <c r="D238" s="15" t="s">
        <v>328</v>
      </c>
      <c r="E238" s="32" t="str">
        <f t="shared" si="3"/>
        <v>Hine, Vintage Early Landed, Cognac</v>
      </c>
      <c r="F238" s="31" t="s">
        <v>339</v>
      </c>
      <c r="G238" s="12">
        <v>6</v>
      </c>
      <c r="H238" s="15" t="s">
        <v>37</v>
      </c>
      <c r="I238" s="15" t="s">
        <v>26</v>
      </c>
      <c r="J238" s="31" t="s">
        <v>27</v>
      </c>
      <c r="K238" s="33">
        <v>560</v>
      </c>
      <c r="L238" s="33">
        <v>700</v>
      </c>
      <c r="M238" s="34"/>
      <c r="N238" s="16" t="s">
        <v>800</v>
      </c>
      <c r="O238" s="12" t="s">
        <v>801</v>
      </c>
      <c r="AA238" s="16" t="s">
        <v>325</v>
      </c>
      <c r="AB238" s="16" t="s">
        <v>1039</v>
      </c>
    </row>
    <row r="239" spans="1:28" ht="12" customHeight="1" x14ac:dyDescent="0.2">
      <c r="A239" s="31">
        <v>237</v>
      </c>
      <c r="B239" s="31" t="s">
        <v>572</v>
      </c>
      <c r="C239" s="15" t="s">
        <v>338</v>
      </c>
      <c r="D239" s="15" t="s">
        <v>328</v>
      </c>
      <c r="E239" s="32" t="str">
        <f t="shared" si="3"/>
        <v>Berry Bros. &amp; Rudd, Vintage Bottled 1973, Grande Champagne Cognac</v>
      </c>
      <c r="F239" s="31" t="s">
        <v>339</v>
      </c>
      <c r="G239" s="12">
        <v>1</v>
      </c>
      <c r="H239" s="15" t="s">
        <v>37</v>
      </c>
      <c r="I239" s="15" t="s">
        <v>26</v>
      </c>
      <c r="J239" s="31" t="s">
        <v>27</v>
      </c>
      <c r="K239" s="33">
        <v>300</v>
      </c>
      <c r="L239" s="33">
        <v>500</v>
      </c>
      <c r="M239" s="16"/>
      <c r="N239" s="16" t="s">
        <v>593</v>
      </c>
      <c r="O239" s="12" t="s">
        <v>802</v>
      </c>
      <c r="AA239" s="16" t="s">
        <v>324</v>
      </c>
      <c r="AB239" s="16" t="s">
        <v>1040</v>
      </c>
    </row>
    <row r="240" spans="1:28" ht="12" customHeight="1" x14ac:dyDescent="0.2">
      <c r="A240" s="31">
        <v>238</v>
      </c>
      <c r="B240" s="31" t="s">
        <v>573</v>
      </c>
      <c r="C240" s="15" t="s">
        <v>340</v>
      </c>
      <c r="D240" s="15" t="s">
        <v>328</v>
      </c>
      <c r="E240" s="32" t="str">
        <f t="shared" si="3"/>
        <v>Glenfarclas, Highland Single Malt The Family Casks W17 - In Bond</v>
      </c>
      <c r="F240" s="31" t="s">
        <v>339</v>
      </c>
      <c r="G240" s="12">
        <v>1</v>
      </c>
      <c r="H240" s="15" t="s">
        <v>341</v>
      </c>
      <c r="I240" s="15" t="s">
        <v>30</v>
      </c>
      <c r="J240" s="31" t="s">
        <v>24</v>
      </c>
      <c r="K240" s="33">
        <v>340</v>
      </c>
      <c r="L240" s="33">
        <v>420</v>
      </c>
      <c r="M240" s="34" t="s">
        <v>342</v>
      </c>
      <c r="N240" s="16"/>
      <c r="O240" s="12" t="s">
        <v>803</v>
      </c>
      <c r="AA240" s="16" t="s">
        <v>326</v>
      </c>
      <c r="AB240" s="16" t="s">
        <v>1041</v>
      </c>
    </row>
  </sheetData>
  <autoFilter ref="A1:O240" xr:uid="{D1A9000C-FBF2-4F1B-B225-27F1D765E7F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1">
    <mergeCell ref="A1:O1"/>
  </mergeCells>
  <phoneticPr fontId="23" type="noConversion"/>
  <pageMargins left="0.7" right="0.7" top="0.75" bottom="0.75" header="0.3" footer="0.3"/>
  <pageSetup paperSize="9" orientation="portrait" horizontalDpi="0" verticalDpi="0"/>
  <ignoredErrors>
    <ignoredError sqref="B3:D143 O3:O240 B145:D240 B14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Concise Lot Listing</vt:lpstr>
      <vt:lpstr>Detailed Lot Listing</vt:lpstr>
      <vt:lpstr>'Concise Lot Listing'!Print_Area</vt:lpstr>
      <vt:lpstr>'Concise Lot Listing'!Print_Titles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Violette Jongbloed</dc:creator>
  <cp:lastModifiedBy>Francesca Newman</cp:lastModifiedBy>
  <cp:lastPrinted>2025-05-16T15:35:21Z</cp:lastPrinted>
  <dcterms:created xsi:type="dcterms:W3CDTF">2025-02-14T14:19:33Z</dcterms:created>
  <dcterms:modified xsi:type="dcterms:W3CDTF">2026-08-12T14:43:11Z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2057</vt:lpwstr>
  </property>
</Properties>
</file>