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M:\2026\Auctions\260120 - Fine Wine, Champagne, Vintage Port and Spirits 14825\"/>
    </mc:Choice>
  </mc:AlternateContent>
  <xr:revisionPtr revIDLastSave="0" documentId="13_ncr:1_{A2AE71A6-1347-4B26-A057-56D2A575C5D3}" xr6:coauthVersionLast="47" xr6:coauthVersionMax="47" xr10:uidLastSave="{00000000-0000-0000-0000-000000000000}"/>
  <bookViews>
    <workbookView xWindow="20370" yWindow="-6495" windowWidth="29040" windowHeight="15720" xr2:uid="{CF36662E-5A46-44B1-95E7-E4BD44ABBCBA}"/>
  </bookViews>
  <sheets>
    <sheet name="Concise Lot Listing" sheetId="3" r:id="rId1"/>
    <sheet name="Detailed Lot Listing" sheetId="1" r:id="rId2"/>
  </sheets>
  <definedNames>
    <definedName name="_xlnm._FilterDatabase" localSheetId="0" hidden="1">'Concise Lot Listing'!$A$2:$C$2</definedName>
    <definedName name="_xlnm._FilterDatabase" localSheetId="1" hidden="1">'Detailed Lot Listing'!$A$2:$L$2</definedName>
    <definedName name="_xlnm.Print_Area" localSheetId="0">'Concise Lot Listing'!$A$1:$E$119</definedName>
    <definedName name="_xlnm.Print_Titles" localSheetId="0">'Concise Lot Listing'!$1:$2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3" l="1"/>
  <c r="E4"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3" i="1"/>
  <c r="C4"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alcChain>
</file>

<file path=xl/sharedStrings.xml><?xml version="1.0" encoding="utf-8"?>
<sst xmlns="http://schemas.openxmlformats.org/spreadsheetml/2006/main" count="1748" uniqueCount="553">
  <si>
    <t>Lot No.</t>
  </si>
  <si>
    <t>Vintage</t>
  </si>
  <si>
    <t>Name</t>
  </si>
  <si>
    <t>Description</t>
  </si>
  <si>
    <t>Low Estimate</t>
  </si>
  <si>
    <t>Region</t>
  </si>
  <si>
    <t>Colour</t>
  </si>
  <si>
    <t>Volume Label</t>
  </si>
  <si>
    <t>Packaging</t>
  </si>
  <si>
    <t>Quantity in Bottles</t>
  </si>
  <si>
    <t>Provenance</t>
  </si>
  <si>
    <t>In Bond</t>
  </si>
  <si>
    <t>High Estimate</t>
  </si>
  <si>
    <t>Red</t>
  </si>
  <si>
    <t>75cl</t>
  </si>
  <si>
    <t>White</t>
  </si>
  <si>
    <t>Bordeaux</t>
  </si>
  <si>
    <t>Rhone</t>
  </si>
  <si>
    <t>Tuscany</t>
  </si>
  <si>
    <t>Primary Item URL</t>
  </si>
  <si>
    <t>Piedmont</t>
  </si>
  <si>
    <t>California</t>
  </si>
  <si>
    <t>South Australia</t>
  </si>
  <si>
    <t>Rioja</t>
  </si>
  <si>
    <t>Beaujolais</t>
  </si>
  <si>
    <t>Mendoza</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</si>
  <si>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</si>
  <si>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</si>
  <si>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</si>
  <si>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</si>
  <si>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</si>
  <si>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</si>
  <si>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</si>
  <si>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</si>
  <si>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</si>
  <si>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</si>
  <si>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</si>
  <si>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</si>
  <si>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</si>
  <si>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</si>
  <si>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</si>
  <si>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</si>
  <si>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</si>
  <si>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</si>
  <si>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</si>
  <si>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</si>
  <si>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</si>
  <si>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</si>
  <si>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</si>
  <si>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</si>
  <si>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</si>
  <si>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</si>
  <si>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</si>
  <si>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</si>
  <si>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</si>
  <si>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</si>
  <si>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</si>
  <si>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</si>
  <si>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</si>
  <si>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</si>
  <si>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</si>
  <si>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</si>
  <si>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</si>
  <si>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</si>
  <si>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</si>
  <si>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</si>
  <si>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</si>
  <si>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</si>
  <si>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</si>
  <si>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</si>
  <si>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</si>
  <si>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</si>
  <si>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</si>
  <si>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</si>
  <si>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</si>
  <si>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</si>
  <si>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</si>
  <si>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</si>
  <si>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</si>
  <si>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</si>
  <si>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</si>
  <si>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</si>
  <si>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</si>
  <si>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</si>
  <si>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</si>
  <si>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</si>
  <si>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</si>
  <si>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</si>
  <si>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</si>
  <si>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</si>
  <si>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</si>
  <si>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</si>
  <si>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</si>
  <si>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</si>
  <si>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</si>
  <si>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</si>
  <si>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</si>
  <si>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</si>
  <si>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</si>
  <si>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</si>
  <si>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</si>
  <si>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</si>
  <si>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</si>
  <si>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</si>
  <si>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</si>
  <si>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</si>
  <si>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</si>
  <si>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</si>
  <si>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</si>
  <si>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</si>
  <si>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</si>
  <si>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</si>
  <si>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</si>
  <si>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</si>
  <si>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</si>
  <si>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</si>
  <si>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</si>
  <si>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</si>
  <si>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</si>
  <si>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</si>
  <si>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</si>
  <si>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</si>
  <si>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</si>
  <si>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</si>
  <si>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</si>
  <si>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</si>
  <si>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</si>
  <si>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</si>
  <si>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</si>
  <si>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</si>
  <si>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</si>
  <si>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</si>
  <si>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</si>
  <si>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</si>
  <si>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</si>
  <si>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</si>
  <si>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</si>
  <si>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</si>
  <si>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</si>
  <si>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</si>
  <si>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</si>
  <si>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</si>
  <si>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</si>
  <si>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2016</t>
  </si>
  <si>
    <t>2012</t>
  </si>
  <si>
    <t>2013</t>
  </si>
  <si>
    <t>2015</t>
  </si>
  <si>
    <t>No</t>
  </si>
  <si>
    <t>2003/2016</t>
  </si>
  <si>
    <t>Mixed Red Bordeaux</t>
  </si>
  <si>
    <t>NONE</t>
  </si>
  <si>
    <t>2003 Chateau Cos Labory 5eme Cru Classe, Saint-Estephe 
5x75cl 
2014 Chateau Pedesclaux 5eme Cru Classe, Pauillac 
1x75cl 
2015 Chateau Latour-Martillac, Rouge Cru Classe, Pessac-Leognan 
3x75cl 
2016 Chateau Branas Grand Poujeaux, Moulis en Medoc 
2x75cl 
Total 11x75cl</t>
  </si>
  <si>
    <t>2010/2015</t>
  </si>
  <si>
    <t>Fine Mixed Bordeaux</t>
  </si>
  <si>
    <t>2010 Chateau Hourtin-Ducasse, Haut-Medoc 
2x75cl 
2011 Chateau Ormes de Pez, Saint-Estephe 
2x75cl 
2014 Chateau Pontet-Canet 5eme Cru Classe, Pauillac 
2x75cl 
2014 Chateau La Gaffeliere Premier Grand Cru Classe B, Saint-Emilion Grand Cru 
2x75cl 
2015 Chateau La Grave Figeac, Saint-Emilion 
3x75cl 
Total 11x75cl</t>
  </si>
  <si>
    <t>2010/2016</t>
  </si>
  <si>
    <t>Both Sides of the River</t>
  </si>
  <si>
    <t>2010 Chateau Le Crock, Saint-Estephe 
6x75cl 
2016 Chateau de Valois, Pomerol 
6x75cl 
Total 12x75cl</t>
  </si>
  <si>
    <t>Red Bordeaux</t>
  </si>
  <si>
    <t>2010 Chateau Hourtin-Ducasse, Haut-Medoc 
1x75cl 
2014 Chateau Maucaillou, Moulis en Medoc 
3x75cl 
2015 Chateau de Lionne, Rouge, Graves 
3x75cl 
2015 Chateau La Fleur de Bouard, Lalande de Pomerol 
1x75cl 
2016 Chateau Lafont-Fourcat, A Nos Amours... 
3x75cl 
2016 Chateau Mayne Guyon, Blaye-Cotes de Bordeaux 
1x75cl 
Total 12x75cl</t>
  </si>
  <si>
    <t>2012/2016</t>
  </si>
  <si>
    <t>Mixed Left and Right Bank Bordeaux</t>
  </si>
  <si>
    <t>2012 L'Esprit de Chevalier Rouge, Pessac-Leognan 
3x75cl 
2015 Chateau des Annereaux, l'Ane Mort Lalande de Pomerol 
3x75cl 
2015 Chateau Trianon, Saint-Emilion Grand Cru 
3x75cl 
2016 Chateau La Croix de Pez, Saint-Estephe 
3x75cl 
Total 12x75cl</t>
  </si>
  <si>
    <t>2014/2015</t>
  </si>
  <si>
    <t>Mixed Right Bank Bordeaux</t>
  </si>
  <si>
    <t>2014 Chateau Rocher Gardat, Montagne-Saint-Emilion 
3x75cl 
2015 Chateau Haut-Segottes, Saint-Emilion 
6x75cl 
2015 Chateau La Grande Clotte, Lussac-Saint-Emilion 
2x75cl 
2015 Chateau La Fleur de Bouard, Lalande de Pomerol 
1x75cl  
Total 12x75cl</t>
  </si>
  <si>
    <t>2014/2016</t>
  </si>
  <si>
    <t>2014 Chateau Pontet-Canet 5eme Cru Classe, Pauillac 
1x75cl 
2014 Virginie de Valandraud, Saint-Emilion Grand Cru 
2x75cl 
2015 Chateau Tauzinat l'Hermitage, Saint-Emilion Grand Cru 
3x75cl 
2015 Thunevin Bad Boy, Mauvais Garcon, Bordeaux 
3x75cl 
2016 Chateau La Prade, Francs-Cotes de Bordeaux 
3x75cl 
Total 12x75cl</t>
  </si>
  <si>
    <t>Saint-Emilion Grand Cru</t>
  </si>
  <si>
    <t>2014 Chateau La Croix Meunier, Saint-Emilion Grand Cru 
3x75cl 
2014 Chateau Franc le Maine, Saint-Emilion Grand Cru 
3x75cl 
2015 Chateau Saint-Ange, Saint-Emilion Grand Cru 
3x75cl 
2016 Chateau Cantin, Saint-Emilion Grand Cru 
3x75cl 
Total 12x75cl</t>
  </si>
  <si>
    <t>2015/2016</t>
  </si>
  <si>
    <t>2015 Dame de Bouard, Montagne-Saint-Emilion 
3x75cl 
2015 Chateau d'Archambeau, Rouge, Graves 
3x75cl 
2016 Jean-Philippe Janoueix, L'eglise Saint Georges, Saint-Georges-Saint-Emilion 
3x75cl 
2016 Vignobles Chaigne et Fils, Louis Le Comte Bordeaux Rouge 
3x75cl 
Total 12x75cl</t>
  </si>
  <si>
    <t>2015/2018</t>
  </si>
  <si>
    <t>Saint Emilion Grand Cru and Medoc</t>
  </si>
  <si>
    <t xml:space="preserve">2015 Chateau La Grave, Medoc 
3x75cl 
2016 Chateau Mangot, Saint-Emilion Grand Cru 
3x75cl 
2016 Chateau Sansonnet Grand Cru Classe, Saint-Emilion Grand Cru 
3x75cl 
2018 Chateau Rocher Gardat, Montagne-Saint-Emilion 
3x75cl 
Total 12x75cl </t>
  </si>
  <si>
    <t>2003/2017</t>
  </si>
  <si>
    <t>Gigondas and Saint-Joseph</t>
  </si>
  <si>
    <t>2003 Chateau de Saint Cosme, Gigondas 
1x75cl 
2015 E. Guigal, Saint-Joseph, Vignes de l'Hospice 
2x75cl 
2016 Domaine des Bosquets, Gigondas, La Colline 
3x75cl 
2017 Domaine du Grand Montmirail, Gigondas, Le Coteau de Mon Reve 
3x75cl 
Total 9x75cl</t>
  </si>
  <si>
    <t>2009/2013</t>
  </si>
  <si>
    <t>A Quartet of Chateauneuf-du-Papes</t>
  </si>
  <si>
    <t>2009 Domaine de la Charbonniere, Chateauneuf-du-Pape Les Hautes Brusquieres Cuvee Speciale 
3x75cl 
2011 Cellier des Princes, Chateauneuf-du-Pape, Rouge 
3x75cl 
2013 Chateau Fortia, Chateauneuf-du-Pape Cuvee Baron 
3x75cl 
2013 Domaine de la Solitude, Chateauneuf-du-Pape 
3x75cl 
Total 12x75cl</t>
  </si>
  <si>
    <t>Rhone and Cotes du Roussillon</t>
  </si>
  <si>
    <t>2010 Xavier Vignon, Chateauneuf-du-Pape, Arcane V Pape 
2x75cl 
2012 JL Chave Selection, Hermitage, Farconnet 
3x75cl 
2015 Lafage, Bastide Miraflors, Cotes du Roussillon 
Labels scuffed. 
2x75cl 
2016 Rotem &amp; Mounir Saouma, Chateauneuf-du-Pape, Omnia 
2x75cl 
2016 Domaine des Bosquets, Gigondas, Le Lieu Dit 
3x75cl 
Total 12x75cl</t>
  </si>
  <si>
    <t>2012/2015</t>
  </si>
  <si>
    <t>Fall in Love with the Rhone Valley</t>
  </si>
  <si>
    <t xml:space="preserve">2012 Fontaine du Clos, Vacqueyras, Castillon 
2x75cl 
2013 Domaine Courbis, Cornas, Les Eygats 
1 label lightly creased. 
3x75cl 
2013 Ville Rouge, Crozes-Hermitage, Terre Eclat 
1 label scuffed and torn. 
2x75cl 
2015 Domaine Courbis, Saint-Joseph, Les Royes Rouge 
2x75cl 
2015 Chateau Redortier, Gigondas 
3x75cl 
Total 12x75cl  </t>
  </si>
  <si>
    <t>2013/2017</t>
  </si>
  <si>
    <t>The Roasted Slope…</t>
  </si>
  <si>
    <t>2013 Julien Pilon, Cote Rotie, Porchette 
3x75cl 
2016 Louis Cheze, Cote Rotie, Bellissima 
3x75cl 
2016 Bernard Levet, Cote Rotie, Amethyste 
3x75cl 
2017 Xavier Gerard, Cote Rotie 
2x75cl 
Total 11x75cl</t>
  </si>
  <si>
    <t>A Trilogy of Important Rhone Growers</t>
  </si>
  <si>
    <t>2014 Domaine du Pegau, Chateauneuf-du-Pape, Cuvee Reservee Rouge 
4x75cl 
2014 Domaine Giraud, Chateauneuf-du-Pape 
2x75cl 
2016 Stephane Ogier, L'Ame Soeur, Collines Rhodaniennes 
3x75cl 
Total 9x75cl</t>
  </si>
  <si>
    <t>Mixed Rhone and Cotes du Roussillon-Villages</t>
  </si>
  <si>
    <t>2015 Domaine Charvin, Cotes du Rhone, Rouge 
3x75cl 
2015 Domaine le Sang des Cailloux, Vacqueyras, Cuvee Azalais 
3x75cl 
2015 Thunevin Calvet, Cotes du Roussillon-Villages, Cuvee Constance 
3x75cl 
2016 Francois-Xavier Nicolas, Entre Restanques et Garrigue, Cairanne 
3x75cl 
Total 12x75cl</t>
  </si>
  <si>
    <t>Tour de France</t>
  </si>
  <si>
    <t>2015 Chateau Grand Moulin, Corbieres-Boutenac, Fleur Elysee 
3x75cl 
2015 Chateau Redortier, Beaumes de Venise, Monsieur Comte 
3x75cl 
2016 Thierry Germain (Roches Neuves), Saumur-Champigny, Clos de l'Echelier 
3x75cl 
2016 Domaine de Bila-Haut (M. Chapoutier), Cotes du Roussillon-Villages, l'Esquerda 
3x75cl 
Total 12x75cl</t>
  </si>
  <si>
    <t>Chateauneuf-du-Pape</t>
  </si>
  <si>
    <t>2015 Saint Siffrein, Chateauneuf-du-Pape 
3x75cl 
2015 Domaine Durieu, Chateauneuf-du-Pape, Lucile Avril 
3x75cl 
2015 le Clos du Caillou, Chateauneuf-du-Pape, Les Safres Rouge 
3x75cl 
2016 Chapelle St. Theodoric, Chateauneuf-du-Pape, Guigasse 
3x75cl 
Total 12x75cl</t>
  </si>
  <si>
    <t>Mixed Lot of Chateauneuf-du-Pape</t>
  </si>
  <si>
    <t>2015 Domaine Saint Prefert, Chateauneuf-du-Pape 
2x75cl 
2016 Domaine Andre Mathieu, Chateauneuf-du-Pape, Rouge 
3x75cl 
2016 Domaine Andre Mathieu, Chateauneuf-du-Pape, La Centenaire 
3x75cl 
2016 Domaine des Peres de l'Eglise, Chateauneuf-du-Pape, Le Calice de Saint Pierre 
3x75cl 
Total 11x75cl</t>
  </si>
  <si>
    <t>Mixed M. Chapoutier</t>
  </si>
  <si>
    <t>2015 M. Chapoutier, Cote Rotie, Les Becasses 
3x75cl 
2015 M. Chapoutier, Saint-Joseph, Les Granilites Rouge 
3x75cl 
2016 M. Chapoutier, Lirac 
1 label scuffed. 
3x75cl 
Total 9x75cl</t>
  </si>
  <si>
    <t>Two Popes...but we have one!</t>
  </si>
  <si>
    <t>2016 Domaine Santa Duc, Chateauneuf-du-Pape, Habemus Papam 
6x75cl 
2016 Guillaume Gonnet, Chateauneuf-du-Pape, Muse 
6x75cl  
Total 12x75cl</t>
  </si>
  <si>
    <t>2016/2017</t>
  </si>
  <si>
    <t>Alain Jaume from Chateauneuf-du-Pape, Ventoux to Cotes du Rhone</t>
  </si>
  <si>
    <t>2016 Alain Jaume, Chateauneuf-du-Pape, Domaine Grand Veneur Le Miocene Rouge 
4x75cl 
2016 Alain Jaume, Cotes du Rhone, Domaine Grand Veneur les Champauvins 
3x75cl 
2017 Alain Jaume, Les Gelinottes, Ventoux 
3x75cl 
2017 Alain Jaume, Chateauneuf-du-Pape, Domaine Grand Veneur Vieilles Vignes 
2x75cl 
Total 12x75cl</t>
  </si>
  <si>
    <t>Mixed Cotes du Rhone</t>
  </si>
  <si>
    <t>2016 le Clos du Caillou, Cotes du Rhone, Le Bouquet des Garrigues Rouge 
2x75cl 
2016 Patrick Lesec, Cotes du Rhone, Richette 
3x75cl 
2017 le Clos du Caillou, Cotes du Rhone, Les Quartz 
3x75cl 
2017 le Clos du Caillou, Cotes du Rhone, La Reserve Rouge 
3x75cl 
Total 11x75cl</t>
  </si>
  <si>
    <t>Mixed Lot of Domaine de la Mordoree and Domaine de Cristia CNDP</t>
  </si>
  <si>
    <t xml:space="preserve">2016 Domaine de Cristia, Chateauneuf-du-Pape, Vieilles Vignes 
3x75cl 
2016 Domaine de la Mordoree, Chateauneuf-du-Pape, La Dame Voyageuse 
3x75cl 
2017 Domaine de la Mordoree, Chateauneuf-du-Pape, La Dame Voyageuse 
3x75cl 
2017 Domaine de Cristia, Chateauneuf-du-Pape 
3x75cl 
Total 12x75cl  </t>
  </si>
  <si>
    <t>2015/2017</t>
  </si>
  <si>
    <t>A Mouthwatering Case of Mixed Cru Beaujolais</t>
  </si>
  <si>
    <t>2015 Domaine Mee Godard, Morgon, Corcelette 
2x75cl 
2016 Domaine Richard Rottiers, Moulin-a-Vent, Foudres 
3x75cl 
2016 Voute Crozes/Nicole Chanrion, Cote de Brouilly 
3x75cl 
2017 Voute Crozes/Nicole Chanrion, Cote de Brouilly 
3x75cl 
Total 11x75cl</t>
  </si>
  <si>
    <t>2011/2015</t>
  </si>
  <si>
    <t>Veneto</t>
  </si>
  <si>
    <t>Fall in Love with Amarone</t>
  </si>
  <si>
    <t>2011 Villa Canestrari Plenum 1888 Riserva, Amarone della Valpolicella DOCG 
2x75cl 
2012 Guerrieri Rizzardi, Amarone della Valpolicella, Classico 3 Cru DOCG 
1x75cl 
2013 Tinazzi, Amarone della Valpolicella, Selezione Famiglia DOCG 
3x75cl 
2013 Tedeschi, Amarone della Valpolicella, Classico DOCG 
2x75cl 
2014 Monte Zovo (Cottini), Amarone della Valpolicella DOCG 
1x75cl 
2015 Villa Canestrari Amarone della Valpolicella DOCG 
3x75cl 
Total 12x75cl</t>
  </si>
  <si>
    <t>2011/2016</t>
  </si>
  <si>
    <t>Amazing Amarones</t>
  </si>
  <si>
    <t xml:space="preserve">2011 Villa Canestrari Plenum 1888 Riserva, Amarone della Valpolicella DOCG 
1x75cl 
2011 Guerrieri Rizzardi, Amarone della Valpolicella, Classico Calcarole DOCG 
3x75cl 
2012 Tommasi, Amarone della Valpolicella, Classico DOCG 
1x75cl 
2013 Biscardo Amarone della Valpolicella Classico DOCG 
3x75cl 
2016 Allegrini, Amarone della Valpolicella, Classico Corte Giara Groletta DOCG 
3x75cl  
Total 11x75cl   </t>
  </si>
  <si>
    <t>2007/2013</t>
  </si>
  <si>
    <t>We are going to need a bigger Barolo...</t>
  </si>
  <si>
    <t>2007 Mirafiore, Barolo Riserva DOCG 
3x75cl 
2013 Cascina Boschetti Gomba, Barolo, Boschetti Sernie DOCG 
3x75cl 
2013 Attilio Ghisolfi, Barolo, Bussia Bricco Visette DOCG 
3x75cl 
2013 Tenuta Cucco, Barolo, del Comune di Serralunga d'Alba DOCG 
3x75cl 
Total 12x75cl</t>
  </si>
  <si>
    <t>2009/2015</t>
  </si>
  <si>
    <t>Some of the very best of Barolo</t>
  </si>
  <si>
    <t>2009 Ca' Viola, Sottocastello di Novello, Barolo DOCG 
3x75cl 
2013 Alessandro Berselli Tenuta Arbeta Barolo DOCG 
3x75cl 
2014 Vietti, Barolo, Castiglione DOCG 
3x75cl 
2015 Ceretto, Barolo DOCG 
3x75cl 
Total 12x75cl</t>
  </si>
  <si>
    <t>'Tar and Roses' - The King of Wines</t>
  </si>
  <si>
    <t>2011 Damilano, Barolo, Liste DOCG
2x75cl 
2011 L'Illuminata, Barolo, Tebavio DOCG 
2x75cl 
2012 Terre del Barolo, Barolo DOCG 
1x75cl 
2013 Michele Chiarlo, Barolo, Tortoniano DOCG 
3x75cl 
2013 Cascina Chicco, Barolo, Castelletto Rocche DOCG 
2x75cl 
2013 Renato Ratti, Barolo, Marcenasco DOCG 
1x75cl 
2016 Brovia, Barolo, Garblet Sue DOCG 
1x75cl  
Total 12x75cl</t>
  </si>
  <si>
    <t>2013/2016</t>
  </si>
  <si>
    <t>The Beauty of Barolo</t>
  </si>
  <si>
    <t xml:space="preserve">2013 Poderi Colla, Barolo, Bussia Dardi le Rose DOCG 
3x75cl 
2013 Josetta Saffirio, Barolo, Riserva Millenovecento48 DOCG 
3x75cl 
2014 Cascina Adelaide, Barolo DOCG 
3x75cl 
2016 Amalia, Barolo, Le Coste di Monforte DOCG 
3x75cl Total 
12x75cl  </t>
  </si>
  <si>
    <t>Mixed La Bioca &amp; Viberti</t>
  </si>
  <si>
    <t>2014 Giovanni Viberti, Barolo, Buon Padre DOCG 
3x75cl 
2015 Giovanni Viberti, Barbera d'Alba, Bricco Airoli Superiore DOC 
3x75cl 
2016 La Bioca, Barolo, Aculei DOCG 
3x75cl 
2016 La Bioca, Nebbiolo d'Alba, Nebbiolo Alba Sterma DOC 
3x75cl  
Total 12x75cl</t>
  </si>
  <si>
    <t>2008/2014</t>
  </si>
  <si>
    <t>Mixed Lot of Produttori del Barbaresco, Barbaresco</t>
  </si>
  <si>
    <t>2008 Produttori del Barbaresco, Barbaresco, Pora Riserva DOCG 
1x75cl 
2014 Produttori del Barbaresco, Barbaresco DOCG 
5x75cl 
Total 6x75cl</t>
  </si>
  <si>
    <t>2008/2016</t>
  </si>
  <si>
    <t>Mixed Barbaresco</t>
  </si>
  <si>
    <t>2008 Vite Colte, Barbaresco, Riserva Spezie DOCG 
2x75cl 
2013 Michele Chiarlo, Barbaresco, Reyna DOCG 
3x75cl 
2016 La Ca' Nova, Barbaresco, Montestefano DOCG 
3x75cl 
2016 La Ca' Nova, Barbaresco, Montefico Bric Mentina DOCG
3x75cl  
Total 11x75cl</t>
  </si>
  <si>
    <t>2014/2017</t>
  </si>
  <si>
    <t>Piedmont Perfection</t>
  </si>
  <si>
    <t>2014 Montalbera, Barbera d'Asti, Lequilibrio DOCG 
3x75cl 
2015 Montalbera, Ruche di Castagnole Monferrato, Laccento DOCG 
4x75cl 
2015 Roberto Sarotto, Barbera d'Alba, Elena La Luna DOC 
3x75cl 
2017 Cesare Bussolo, Barbera d'Alba, Santa Lucia DOC 
1x75cl 
Total 11x75cl</t>
  </si>
  <si>
    <t>Italy</t>
  </si>
  <si>
    <t>Mixed Prunotto and Friends</t>
  </si>
  <si>
    <t>2015 Prunotto, Barolo DOCG 
3x75cl
2015 Prunotto, Nizza, Costamiole Riserva DOCG 
3x75cl 
2015 Prunotto, Barbaresco, Bric Turot DOCG 
1x75cl 
2016 Tinazzi, Corvina Selezione Famiglia, Verona IGT 
3x75cl 
Total 10x75cl</t>
  </si>
  <si>
    <t>2013/2015</t>
  </si>
  <si>
    <t>'Delicious with liver and fava beans'</t>
  </si>
  <si>
    <t>2013 Brancaia, Chianti Classico, Riserva DOCG 
3x75cl 
2014 Frescobaldi, Chianti, Rufina Castello Nipozzano Riserva DOCG 
3x75cl 
2015 Borgo Scopeto, Chianti Classico, Vigna Misciano Riserva DOCG 
3x75cl 
2015 Viticcio, Chianti Classico, Riserva DOCG 
3x75cl 
Total 12x75cl</t>
  </si>
  <si>
    <t>'Having an old friend for dinner'</t>
  </si>
  <si>
    <t>2015 Rocca delle Macie, Chianti Classico, Riserva DOCG 
3x75cl 
2015 Casaloste, Chianti Classico DOCG 
3x75cl 
2015 Casaloste, Chianti Classico, Gran Selezione DOCG 
3x75cl 
2017 Riecine, Chianti Classico DOCG 
3x75cl 
Total 12x75cl</t>
  </si>
  <si>
    <t>2007/2016</t>
  </si>
  <si>
    <t>Brunello di Montalcino and Friends</t>
  </si>
  <si>
    <t>2007 Domus Vitae, Brunello di Montalcino DOCG 
1x75cl 
2011 Tommaso Bussola, Errante, IGT 
1x75cl 
2011 Marchesi Frescobaldi Campone, Brunello di Montalcino DOCG 
1x75cl 
2012 Tenuta di Arceno, Il Fauno di Arcanum, IGT 
3x75cl
2013 Siro Pacenti, Brunello di Montalcino, PS Vecchie Vigne DOCG
1x75cl 
2013 Bove, Indio, Montepulciano d'Abruzzo 
1x75cl 
2014 Molino di San'Antimo, Brunello di Montalcino, Paolus DOCG 
3x75cl 
2016 Cotarella, Brunello di Montalcino, Le Macioche DOCG
1x75cl  
Total 12x75cl</t>
  </si>
  <si>
    <t>2012/2013</t>
  </si>
  <si>
    <t>Mixed Brunello di Montalcino</t>
  </si>
  <si>
    <t>2012 San Filippo, Brunello di Montalcino, Lucere DOCG 
3x75cl 
2012 Il Poggione, Brunello di Montalcino DOCG 
3x75cl 
2012 Castelgiocondo (Frescobaldi), Brunello di Montalcino DOCG 
3x75cl 
2013 Podere Le Ripi, Brunello di Montalcino, Cielo d'Ulisse DOCG 
Labels scuffed.
 3x75cl 
 Total 12x75cl</t>
  </si>
  <si>
    <t>More and More Brunello di Montalcino</t>
  </si>
  <si>
    <t>2012 Siro Pacenti, Brunello di Montalcino, PS Vecchie Vigne DOCG
3x75cl 
2015 Cortonesi, Brunello di Montalcino, Poggiarelli DOCG 
3x75cl 
2015 Santa Giulia, Brunello di Montalcino DOCG 
3x75cl 
2015 Fanti, Brunello di Montalcino DOCG 
3x75cl 
Total 12x75cl</t>
  </si>
  <si>
    <t>Brunello di Montalcino Galore!</t>
  </si>
  <si>
    <t>2013 Pieri Agostina, Brunello di Montalcino DOCG 
3x75cl 
2013 Castello Banfi, Brunello di Montalcino DOCG 
3x75cl 
2013 Castello Tricerchi, Brunello di Montalcino DOCG
3x75cl 
Total 9x75cl</t>
  </si>
  <si>
    <t>Expressions of Podere Le Ripi from Brunello di Montalcino</t>
  </si>
  <si>
    <t xml:space="preserve">2013 Podere Le Ripi, Brunello di Montalcino, Lupi Sirene Riserva DOCG 
3x75cl
2015 Podere Le Ripi, Brunello di Montalcino, Amore e Magia DOCG
1x75cl 
2016 Podere Le Ripi, Brunello di Montalcino, Cielo d'Ulisse DOCG 
3x75cl 
Total 7x75cl </t>
  </si>
  <si>
    <t>Move over for more...Brunello di Montalcino</t>
  </si>
  <si>
    <t>2013 Lecciaia, Brunello di Montalcino DOCG 
3x75cl 
2015 Villa Poggio Salvi, Brunello di Montalcino DOCG 
3x75cl 
2016 Fanti, Brunello di Montalcino DOCG 
3x75cl 
2016 Capanna, Brunello di Montalcino DOCG 
3x75cl 
Total 12x75cl</t>
  </si>
  <si>
    <t>Brunello and Rosso di Montalcino</t>
  </si>
  <si>
    <t>2015 Donatella Cinelli Colombini, Brunello di Montalcino, Riserva DOCG 
3x75cl 
2016 La Cerbaiola, Rosso di Montalcino, Salvioni DOCG 
3x75cl 
2016 Antinori, Rosso di Montalcino, Pian Vigne DOC 
3x75cl 
2016 Casanova di Neri, Rosso di Montalcino DOC 
3x75cl 
Total 12x75cl</t>
  </si>
  <si>
    <t>2008/2015</t>
  </si>
  <si>
    <t>Rare Tuscan Wines</t>
  </si>
  <si>
    <t xml:space="preserve">2008 Tenimenti Luigi d'Alessandro Manzano 'Il Bosco' Syrah Cortona DOC
3x75cl 
2011 Tenimenti Luigi d'Alessandro Manzano 'Il Bosco' Syrah Cortona DOC 
3x75cl 
2015 Podere Sapaio, Bolgheri, Volpolo
3x75cl 
Total 9x75cl </t>
  </si>
  <si>
    <t>2009/2017</t>
  </si>
  <si>
    <t>An Italian Road Trip</t>
  </si>
  <si>
    <t>2009 Cecchi, Toscana Coevo, IGT 
3x75cl 
2015 Cotarella, Brunello di Montalcino, Le Macioche DOCG 
3x75cl
2015 Arnaldo Caprai, Montefalco Sagrantino, Valdimaggio 
3x75cl 
2017 Amalia, Barbera d'Alba, Superiore DOC 
3x75cl
Total 12x75cl</t>
  </si>
  <si>
    <t>'History in Every Cobblestone and Vineyard'</t>
  </si>
  <si>
    <t>2011 Petrolo 'Boggina C' Valdarno di Sopra, Tuscany IGT 
3x75cl 
2013 Morisfarms, Avvoltore, Tuscany IGT 
2x75cl 
2015 Bibi Graetz, Soffocone Vincigliata, Tuscany IGT
3x75cl 
2016 Antinori, Villa Antinori Rosso, Tuscany IGT 
3x75cl 
2016 Casanova di Neri, Sant'Antimo, Pietradonice, Tuscany IGT 
1x75cl 
Total 12x75cl</t>
  </si>
  <si>
    <t>2013/2018</t>
  </si>
  <si>
    <t>Tuscan Tipples</t>
  </si>
  <si>
    <t>2013 Brancaia, Il Blu, Toscana 
2x75cl 
2015 Poggio al Tesoro, Bolgheri, Dedicato a Walter 
3x75cl
2016 Terrescure Lotto Unico, Toscana IGT
3x75cl 
2018 Guidalberto, Tenuta San Guido, Toscana 
3x75cl 
Total 11x75cl</t>
  </si>
  <si>
    <t>Tuscan Titans</t>
  </si>
  <si>
    <t>2015 Molino di San'Antimo, Asso Toscana 
3x75cl 
2016 Corte Medicea, Aros, Toscana
3x75cl 
2016 Castello Romitorio, Il Toro, Toscana IGT 
3x75cl 
2016 Uvario Rosso Toscano IGT 
3x75cl 
Total 12x75cl</t>
  </si>
  <si>
    <t>An Italian Long Bridge…</t>
  </si>
  <si>
    <t xml:space="preserve">2015 Ponte Lungo, Curioso Grand Edizione Toscana IGT 
2x75cl 
2015 Ponte Lungo 'Curioso' Sangiovese di Toscana IGT 
2x75cl 
2015 Ponte Lungo, Mio Silenzio Grande Edizione 
2x75cl 
2016 Ponte Lungo, Armano Rosso, Puglia 
3x75cl 
2017 Ponte Lungo, Mio Silenzio 
3x75cl 
Total 12x75cl  </t>
  </si>
  <si>
    <t>Antinori and Friends</t>
  </si>
  <si>
    <t>2015 Tenuta di Arceno, Il Fauno di Arcanum, IGT 
2x75cl 
2015 Cecchi, Toscana Coevo, IGT 
1x75cl 
2016 Antinori, Chianti Classico, Villa Antinori Riserva DOCG 
3x75cl 
2017 Antinori, Chianti Classico, Badia a Passignano Gran Selezione DOCG 
1x75cl 
2018 Antinori (Guado al Tasso), Bolgheri, Cont'Ugo DOC 
3x75cl
2018 Tenuta di Arceno, Il Fauno di Arcanum, IGT 
Labels scuffed. 
2x75cl  
Total 12x75cl</t>
  </si>
  <si>
    <t>La Dolce Vita</t>
  </si>
  <si>
    <t>2012 Casa Vinicola D'Angelo, Aglianico del Vulture, Basilicata DOC 
2x75cl
2015 Nativ, Irpinia, Campi Taurasini Eremo San Quirico 
3x75cl 
2015 Agricola Punica, Montessu, Isola dei Nuraghi IGT 
2x75cl 
2015 Santi Nobile Cento X Cento Appassimento Primitivo Puglia IGT 
1x75cl 
2016 Santi Nobile Cento X Cento Appassimento Primitivo Puglia IGT 
1x75cl 
2016 La Bollina, Actarus Primitivo di Manduria, Puglia 
3x75cl 
Total 12x75cl</t>
  </si>
  <si>
    <t>2012/2017</t>
  </si>
  <si>
    <t>Campania</t>
  </si>
  <si>
    <t>Nativ Wines from Campania</t>
  </si>
  <si>
    <t>2013 Nativ, Bicento, Irpinia 
4x75cl 
2013 Nativ, Irpinia, Campi Taurasini Eremo San Quirico 
3x75cl 
2016 Nativ, Suadens Bianco, Campania 
2x75cl 
2017 Nativ, Suadens Rosso, Campania 
3x75cl  
Total 12x75cl 
Dreweatts are very strict about the provenance of wine we offer for sale, but also conscious that white wine can be subject to levels of pre-oxidation. Please be aware that Dreweatts, as per our terms and conditions, cannot offer a refund against any wine purchased that is out of condition.</t>
  </si>
  <si>
    <t>2012/2019</t>
  </si>
  <si>
    <t>Mostly from Nativ, 3 bottles from Tinazzi</t>
  </si>
  <si>
    <t>2012 Nativ, Rue 333, Taurasi DOCG 
Label soiled and scuffed. 
1x75cl 
2014 Nativ, Blu Onice, Irpinia 
1x75cl 
2016 Nativ, Anniversary, Aglianico, Irpinia DOC 
3x75cl 
2016 Nativ, Bicento, Irpinia DOC 
3x75cl 
2016 Tinazzi, Ca de Rocchi Prato del Faggio, Veneto 
3x75cl 
2019 Nativ, Eremo San Quirico Gold, Aglianico Irpinia Campi Taurasini 
1x75cl 
Total 12x75cl</t>
  </si>
  <si>
    <t>Puglia</t>
  </si>
  <si>
    <t>Perfect Primitivo from Puglia</t>
  </si>
  <si>
    <t>2013 Montemajor, Mammasanta, Primitivo di Manduria 
3x75cl 
2016 Varvaglione, Papale Linea Oro, Primitivo di Manduria
3x75cl
2016 Provinco Italia. Danti, Primitivo Puglia IGT
3x75cl 
2017 Cantina del Coppiere, Primitivo Appassito 
3x75cl 
Total 12x75cl</t>
  </si>
  <si>
    <t>Italian Treasure Islands - Red and Whites from Sardinia and Sicily</t>
  </si>
  <si>
    <t>2014 Terra Costantino, Contrada Blandano, Etna Rosso 
3x75cl  
2014 Terra Costantino, Contrada Blandano, Etna Bianco 
3x75cl 
2015 Agricola Punica, Montessu, Isola dei Nuraghi IGT 
1x75cl 
2016 Agricola Punica, Samas, Isola dei Nuraghi IGT 
2x75cl 
2016 Montemajor, Torre Aratusa Nero d'Avola - Syrah Terre Siciliane IGT 
3x75cl 
Total 12x75cl 
Dreweatts are very strict about the provenance of wine we offer for sale, but also conscious that white wine can be subject to levels of pre-oxidation. Please be aware that Dreweatts, as per our terms and conditions, cannot offer a refund against any wine purchased that is out of condition.</t>
  </si>
  <si>
    <t>'You looking at us?'</t>
  </si>
  <si>
    <t xml:space="preserve">2016 Fantini, Edizione Cinque Autoctoni, Abruzzo-Puglia 
3x75cl 
2016 Barbanera, L'Opera, Puglia  
3x75cl 
2017 Vinogallia, Edizione Privata, Puglia 
3x75cl 
NV Fantini, Tre Autoctoni Evoluzione Notturnia, Abruzzo 
3x75cl 
Total 12x75cl  </t>
  </si>
  <si>
    <t>2009/2016</t>
  </si>
  <si>
    <t>The Mixed Classic Italian Case</t>
  </si>
  <si>
    <t>2009 Colline San Biagio, Sancti Blasii, Carmignano DOCG 
2x75cl 
2010 Cecchi, Toscana Coevo, IGT 
2x75cl 
2015 Cecchi, Toscana Coevo, IGT 
1x75cl 
2015 Frescobaldi, Nipozzano Mormoreto, IGT 
2x75cl 
2016 Nero Grande, Appassimento, Puglia 
4x75cl  
Total 11x75cl</t>
  </si>
  <si>
    <t>The Length of Italy</t>
  </si>
  <si>
    <t xml:space="preserve">2013 Roberto Sarotto, Barbaresco, Curra Riserva DOCG
3x75cl 
2014 Cantine Patria, Femina, Etna Rosso 
3x75cl
2016 Allegrini, La Grola, Verona IGT 
3x75cl 
2017 Tormaresca, Torcicoda Primitivo, Salento IGT 
3x75cl
Total 12x75cl  </t>
  </si>
  <si>
    <t>2011/2017</t>
  </si>
  <si>
    <t>Mixed Italian Red</t>
  </si>
  <si>
    <t>2011 Paolo Leo, Riserva, Salice Salentino 
3x75cl 
2012 Paolo Leo, Riserva, Salice Salentino 
3x75cl
2016 Ponte Lungo Governo Toscana IGT 
3x75cl 
2017 Masso Antico Primitivo Appassito Salento IGT 
3x75cl 
Total 12x75cl</t>
  </si>
  <si>
    <t>Mixed Italian Red, 1 bottle of White</t>
  </si>
  <si>
    <t>2012 Feudi San Gregorio, Irpinia, Taurasi DOCG 
1x75cl 
2015 Menicucci, Alzavola Rosso, Abruzzo 
2x75cl 
2015 Montemajor, Fletris Appassimento Primitivo Double Oak, IGT 
1x75cl 
2016 Feudi Bizantini, Passofino, Montepulciano d'Abruzzo 
3x75cl 
2016 Nativ, Suadens Bianco, Campania 
1x75cl 
2016 Tinazzi, Valpolicella Ripasso, Selezione Famiglia Superiore, Veneto 
2x75cl 
2017 Tinazzi, Primitivo di Manduria, Imperio LXXIV Feudo Croce, Puglia 
2x75cl  
Total 12x75cl 
Dreweatts are very strict about the provenance of wine we offer for sale, but also conscious that white wine can be subject to levels of pre-oxidation. Please be aware that Dreweatts, as per our terms and conditions, cannot offer a refund against any wine purchased that is out of condition.</t>
  </si>
  <si>
    <t>Veneto and Campania</t>
  </si>
  <si>
    <t>2012 Tommaso Bussola, Valpolicella, Classico Superiore DOC 
3x75cl 
2016 Casa Vinicola Botter, Gran Passione Rosso, IGT 
3x75cl 
2016 Gianni Tessari, Colli Berici, Tai Rosso DOC 
3x75cl 
2017 Montemajor, Equinox Rosso Amabile Campania IGT
3x75cl  
Total 12x75cl</t>
  </si>
  <si>
    <t>Road Trip of Reds from Veneto to Sicily</t>
  </si>
  <si>
    <t>2013 Zyme, Amarone della Valpolicella, Semplicemente DOCG 
3x75cl 
2014 Nativ, Blu Onice, Irpinia DOC 
1x75cl 
2014 Agricola Punica, Barrua, Isola dei Nuraghi IGT
1x75cl 
2016 Podere Montale, Peposo Rosso Toscana IGT 
3x75cl 
2016 Montemajor, Danza delle Spade, Primitivo Salento IGT 
3x75cl 
2016 Tosone Nero d'Avola, Terre Siciliane 
1x75cl  
Total 12x75cl</t>
  </si>
  <si>
    <t>An Italian Red Range</t>
  </si>
  <si>
    <t>2015 Ponte Lungo Mio Silenzio Grande Edizione 
1x75cl 
2015 Frescobaldi, Nipozzano Mormoreto, IGT 
1x75cl 
2016 Botter, Verso Rosso, Salento 
1x75cl 
2016 Femar Vini Nero Grande 
1x75cl 
2017 La Loggia, Toscaia, Toscana 
3x75cl 
2017 Tinazzi, Primitivo di Manduria, Imperio LXXIV Feudo Croce 
1x75cl 
NV San Marzano, Collezione Cinquanta 
3x75cl 
Total 11x75cl</t>
  </si>
  <si>
    <t>'You may have the world if I may have Italy'</t>
  </si>
  <si>
    <t>2013 Castello Fonterutoli (Mazzei), Chianti Classico, Gran Selezione DOCG 
3x75cl 
2013 Fattoria Le Pupille, Poggio Valente, Rosso Toscana IGT 
3x75cl 
2014 Montemajor 'Maravento' Vendemmia Tardiva Syrah Terre Siciliane IGT 
Label damaged. 
1x75cl 
2014 Cantine San Marzano '62 Anniversario' Primitivo di Manduria Riserva, Puglia 
Label scuffed. 
1x75cl 
2015 Allegrini, Palazzo Della Torre, IGT 
3x75cl 
2018 Tenuta di Arceno, Il Fauno di Arcanum, IGT 
1x75cl 
Total 12x75cl</t>
  </si>
  <si>
    <t>Italian Reds from Le Marche and Sardinia</t>
  </si>
  <si>
    <t>2014 Agricola Punica, Barrua, Isola dei Nuraghi IGT 
3x75cl 
2017 Azienda Agraria Guerrieri, Guerriero Del Mare 
3x75cl 
2017 Azienda Agraria Guerrieri, Guerriero Nero 
3x75cl 
Total 9x75cl</t>
  </si>
  <si>
    <t>Mixed Red and White Italian</t>
  </si>
  <si>
    <t>2015 Bollina Tavros Primitivo di Manduria 
1x75cl 
2015 Antonelli, Trebium,Trebbiano Spoletino, Spoleto DOC 
3x75cl 
2016 Poggio San Polo, Toscana Rubio, IGT 
3x75cl 
2016 Poggio San Polo, Toscana Governo, IGT 
3x75cl 
2016 Cascina Val Del Prete, Roero, Arneis Luet DOC 
2x75cl 
Total 12x75cl 
Dreweatts are very strict about the provenance of wine we offer for sale, but also conscious that white wine can be subject to levels of pre-oxidation. Please be aware that Dreweatts, as per our terms and conditions, cannot offer a refund against any wine purchased that is out of condition.</t>
  </si>
  <si>
    <t>2005/2006</t>
  </si>
  <si>
    <t>Mixed Lot of R. Lopez de Heredia, Rioja</t>
  </si>
  <si>
    <t>2005 R. Lopez de Heredia, Bosconia, Rioja 
1x75cl 
2006 R. Lopez de Heredia, Bosconia, Rioja 
5x75cl 
2006 R. Lopez de Heredia, Tondonia Tinto Reserva, Rioja 
6x75cl 
Total 12x75cl</t>
  </si>
  <si>
    <t>2009/2014</t>
  </si>
  <si>
    <t>Mixed Rioja Reservas</t>
  </si>
  <si>
    <t>2009 La Rioja Alta, Vina Arana Reserva, Rioja DOCa
3x75cl 
2011 La Rioja Alta, Vina Alberdi Reserva, Rioja DOCa 
6x75cl  
2014 Ondarre, Reserva, Rioja DOCa 
3x75cl 
Total 12x75cl</t>
  </si>
  <si>
    <t>Faustino Reserva &amp; Gran Reserva</t>
  </si>
  <si>
    <t>2009 Faustino, I Gran Reserva, Rioja 
5x75cl 
2015 Faustino, Rioja Icon Edition Reserva Especial 
5x75cl 
Total 10x75cl</t>
  </si>
  <si>
    <t>Rioja, Reserva and Gran Reserva Reds</t>
  </si>
  <si>
    <t>2011 Marques de Murrieta, Castillo Ygay Gran Reserva, Rioja DOCa 
3x75cl 
2014 Bodegas Tobia, Oscar Tobia Reserva, Rioja DOCa 
3x75cl 
2014 Marques de la Concordia Hacienda de Susar, Rioja DOCa 
2x75cl 
2015 Marques Reinosa, Reserva, Rioja DOCa 
3x75cl  
Total 11x75cl</t>
  </si>
  <si>
    <t>Mixed Rioja Reserva and Gran Reserva</t>
  </si>
  <si>
    <t>2012 Campillo, 57 Gran Reserva, Rioja DOCa 
3x75cl 
2012 Palacio Del Burgo, Reserva, Rioja DOCa 
3x75cl 
2012 La Rioja Alta, Torre de Ona Finca Martelo Reserva, Rioja DOCa 
3x75cl 
2012 Bodegas Heras Cordon Reserva, Rioja DOCa 
3x75cl 
Total 12x75cl</t>
  </si>
  <si>
    <t>2012/2014</t>
  </si>
  <si>
    <t>A Trio of Reserva and Gran Reserva Riojas</t>
  </si>
  <si>
    <t>2012 El Coto, Coto Imaz Gran Reserva, Rioja DOCa 
6x75cl 
2012 CVNE, Imperial Reserva, Rioja DOCa 
2x75cl 
2014 Marques de Murrieta, Dalmau Reserva, Rioja DOCa 
3x75cl 
Total 11x75cl</t>
  </si>
  <si>
    <t>If lovers of Rioja and love are bound for hell, heaven would be quite empty'</t>
  </si>
  <si>
    <t>2016 Muga, Reserva, Rioja DOCa 
5x75cl 
2016 Finca la Niña Vendimia Seleccionada, Rioja DOCa 
3x75cl 
2016 Bodega Barbara Palacios Lopez-Montenegro Barbarot Puppi, Rioja DOCa 
3x75cl 
2016 Palacio de Primavera, Rioja Crianza DOCa 
1x75cl  
Total 12x75cl</t>
  </si>
  <si>
    <t>2006/2016</t>
  </si>
  <si>
    <t>Spain</t>
  </si>
  <si>
    <t>Mixed Lot from Rioja and Ribera</t>
  </si>
  <si>
    <t>2006 R. Lopez de Heredia, Bosconia Reserva, Rioja DOCa 
Label scuffed. 
1x75cl 
2010 Baron de Ley, Gran Reserva, Rioja DOCa 
1x75cl 
2012 Marques de Riscal, Reserva, Rioja DOCa 
1x75cl 
2012 La Rioja Alta, Vina Arana Gran Reserva, Rioja DOCa 
1x75cl 
2013 Horra, Ribera del Duero, Corimbo 
3x75cl
2016 Epifanio Rivera, Ribera del Duero, Erial Tradicion Familia 
3x75cl 
2014 Marques de la Concordia Hacienda de Susar, Rioja DOCa 
1x75cl 
2016 Bodega La Cepa Alta Cinco Elementos, Ribera del Duero 
1x75cl 
Total 12x75cl</t>
  </si>
  <si>
    <t>Mixed Rioja with a splash of Ribera</t>
  </si>
  <si>
    <t>2008 La Rioja Alta, Vina Ardanza Reserva, Rioja 
2x75cl 
2010 Roda, Roda I Reserva, Rioja 
2x75cl 
2010 Monteleiva Gran Reserva, Rioja DOCa
2x75cl
2011 CVNE, Contino Reserva, Rioja
2x75cl 
2011 Matarromera, Ribera del Duero, Reserva 
2x75cl 
2015 Luis Cana, Seleccion Familia Reserva, Rioja 
2x75cl  
Total 12x75cl</t>
  </si>
  <si>
    <t>...what comes before the Siesta, Spanish Reds</t>
  </si>
  <si>
    <t>2010 Telmo Rodriguez, Lanzaga LZ, Rioja DOCa 
3x75cl 
2014 Bodegas Marta Mate, Ribera del Duero 
3x75cl 
2015 Bodegas Familia Bastida Finca el Lince Monastrell, Jumilla 
3x75cl 
2016 Vega Moragona Vinas de Casas de Haro Bobal, Ribera del Jucar 
3x75cl 
Total 12x75cl</t>
  </si>
  <si>
    <t>Spanish Fiesta</t>
  </si>
  <si>
    <t xml:space="preserve">2013 Dehesa del Carrizal MV, Vino de Pago 
3x75cl 
2013 Torres Mas La Plana Cabernet Sauvignon, Penedes 
3x75cl 
2014 Bodega Altolandon, Rayuelo, Manchuela 
3x75cl 
2015 Dominio de la Vega, Utiel-Requena, Paraje Tornel Bobal 
3x75cl 
Total 12x75cl  </t>
  </si>
  <si>
    <t>The Spanish Armada</t>
  </si>
  <si>
    <t>2013 El Escoces Volante 'En Sus Trece', Aragon 
3x75cl 
2014 Torres, Priorat, Salmos DOCa 
2x75cl 
2015 Castell d'Encus, Costers del Segre, Thalarn 
2x75cl 
2016 Palacio de Primavera, Rioja Crianza 
2x75cl 
2016 El Escoces Volante 'En Sus Trece', Aragon 
3x75cl 
Total 12x75cl</t>
  </si>
  <si>
    <t>Spanish and Portuguese</t>
  </si>
  <si>
    <t xml:space="preserve">2014 San Gregorio, Single Vineyards Las Martas Garnacha, Calatayud 
3x75cl 
2014 Torres, Conca de Barbera, Grans Muralles 
3x75cl 
2014 M. Chapoutier, Dos Lusiadas Eleivera Tinto, Douro 
2x75cl 
2014 Tuned, Tears of Joy 
1x75cl 
2016 Bodegas Alceno, Romeo Seleccion Monastrell, Jumilla 
2x75cl 
Total 11x75cl  </t>
  </si>
  <si>
    <t>Priorat, Carinena and Catalayud Reds</t>
  </si>
  <si>
    <t>2014 Torres, Priorat, Salmos DOCG 
1x75cl 
2015 Gabarda Seleccion, Carinena 
3x75cl 
2015 Ferrer Bobet, Priorat, Vinyes Velles 
2x75cl 
2016 San Gregorio, Las 75 Vendimias de Emilio Gonzalez Laguen, Calatayud 
3x75cl 
2017 Bodem Las Margas Garnacha, Carinena 
3x75cl  
Total 12x75cl</t>
  </si>
  <si>
    <t>2014/2023</t>
  </si>
  <si>
    <t>'Quien No Se Arriesga, No Gana'</t>
  </si>
  <si>
    <t xml:space="preserve">2014 Torres 'Pago del Cielo' Celeste Crianza, Ribera del Duero 
2x75cl 
2014 Portal del Priorat Clos del Portal 'Somni', Priorat DOCa 
2x75cl 
2015 Ferrer Bobet, Vinyes Velles, Priorat DOCa 
1x75cl 
2016 Portia, Prima La Encina, Ribera del Duero 
3x75cl 
2017 Alvaro Palacios, Vi de Vila Gratallops, Priorat DOCa 
3x75cl 
2023 Alvaro Palacios (Fortnum &amp; Mason), Priorat 
1x75cl 
Total 12x75cl   </t>
  </si>
  <si>
    <t>A Decade of Australia</t>
  </si>
  <si>
    <t>2006 BackVintage Margaret River Shiraz 
1x75cl 
2009 Grant Burge, Shadrach Cabernet Sauvignon, Barossa Valley 
3x75cl 
2013 Tapanappa, Whalebone Cabernet Sauvignon Shiraz, Wrattonbully 
1x75cl 
2013 Tapanappa, Whalebone Merlot Cabernet Franc, Wrattonbully 
1x75cl 
2014 Pierro, Cabernet Sauvignon Merlot LTCF, Margaret River 
3x75cl 
2016 d'Arenberg, The Dead Arm Shiraz, McLaren Vale 
3x75cl  
Total 12x75cl</t>
  </si>
  <si>
    <t>The Yalumba Estate</t>
  </si>
  <si>
    <t>2013 Yalumba, The Menzies Cabernet Sauvignon, Coonawarra 
3x75cl 
2013 Yalumba, The Caley Cabernet &amp; Shiraz, South Australia 
1x75cl 
2014 Yalumba, The Signature Cabernet Sauvignon Shiraz, Barossa 
3x75cl 
2015 Yalumba, The Caley Cabernet &amp; Shiraz, South Australia 
3x75cl 
Total 10x75cl</t>
  </si>
  <si>
    <t>Mixed Lot from Moss Wood, Margaret River</t>
  </si>
  <si>
    <t>2016 Moss Wood, Ribbon Vale Merlot, Margaret River 
2x75cl 
2017 Moss Wood, Amy's Blend, Margaret River 
3x75cl 
2017 Moss Wood, Wilyabrup Pinot Noir, Margaret River 
3x75cl 
Total 8x75cl</t>
  </si>
  <si>
    <t>2012/2018</t>
  </si>
  <si>
    <t>South Africa</t>
  </si>
  <si>
    <t>South African Red and White</t>
  </si>
  <si>
    <t>2012 Vergelegen, V, Stellenbosch 
2x75cl 
2013 Fram, Chenin Blanc, Western Cape 
1x75cl 
2015 Ken Forester, FMC Chenin, Stellenbosch 
3x75cl 
2016 Trizanne Signature Wines, Reserve Semillon Sauvignon Blanc, Elim 
2x75cl 
2018 Oldenburg Vineyard, Cabernet Sauvignon, Stellenbosch 
3x75cl 
Total 11x75cl 
Dreweatts are very strict about the provenance of wine we offer for sale, but also conscious that white wine can be subject to levels of pre-oxidation. Please be aware that Dreweatts, as per our terms and conditions, cannot offer a refund against any wine purchased that is out of condition.</t>
  </si>
  <si>
    <t>Mixed South African Reds</t>
  </si>
  <si>
    <t>2014 Meerlust, Rubicon, Stellenbosch 
2x75cl 
2016 Boekenhoutskloof, Syrah, Swartland 
1 label torn. 
3x75cl 
2017 Porseleinberg, Swartland 
3x75cl 
2017 Aristea, Cabernet Sauvignon, Stellenbosch 
2x75cl  
Total 10x75cl</t>
  </si>
  <si>
    <t>A South African Safari</t>
  </si>
  <si>
    <t>2015 Thelema, Cabernet Sauvignon, Stellenbosch 
3x75cl 
2015 Groot Constantia, Gouverneurs Reserve, Constantia 
3x75cl 
2016 Meerlust, Red Blend, Stellenbosch 
3x75cl 
2017 Diemersdal, Pinotage Reserve, Durbanville 
3x75cl 
Total 12x75cl</t>
  </si>
  <si>
    <t>Marvellous Malbecs - 'Don't not buy me.....Argentina'</t>
  </si>
  <si>
    <t>2014 Altos Hormigas, Paraje Altamira Malbec, Uco Valley
3x75cl 
2014 Kaiken Mai The First Malbec, Vistalba 
2x75cl 
2015 Dona Paula, Seleccion Bodega Malbec, Mendoza 
3x75cl 
2015 Dona Paula, Estate Malbec, Uco Valley 
2x75cl  
Total 10x75cl</t>
  </si>
  <si>
    <t>'Aahhhh....Gentina'</t>
  </si>
  <si>
    <t>2015 Son Vida Malbec, Mendoza 
3x75cl 
2015 Trapiche, Perfiles Calcareo Malbec, Mendoza 
2x75cl 
2015 Matias Riccitelli, 'The Apple doesn't Fall Far from the Tree' Malbec, Mendoza 
2x75cl 
2016 Vina Cobos, Malbec Felino, Mendoza 
3x75cl 
2016 Piattelli Vineyards, Reserve Malbec, Cafayate 
2x75cl 
Total 12x75cl</t>
  </si>
  <si>
    <t>Chile</t>
  </si>
  <si>
    <t>Red Hot Chilean Wines</t>
  </si>
  <si>
    <t>2013 Miguel Torres, Manso Velasco Cabernet Sauvignon 
3x75cl 
2015 Caliterra, Edicion Limitada M, Colchagua Valley 
Label scuffed. 
2x75cl 
2015 Caliterra, Petreo Malbec, Colchagua Valley 'Tributo Limited Release' 
3x75cl 
2016 Montes, Outer Limits Apalta CGM Carignan, Aconcagua 'Wild Slopes' 
3x75cl 
Total 11x75cl</t>
  </si>
  <si>
    <t>Colchagua Valley</t>
  </si>
  <si>
    <t>Montes, Folly, Colchagua Valley</t>
  </si>
  <si>
    <t xml:space="preserve">2015 Montes, Folly, Colchagua Valley 
6 x 75cl </t>
  </si>
  <si>
    <t>Argentinian and Chiliean Tipples - Angel, Albis and Ayni!</t>
  </si>
  <si>
    <t>2015 Chakana, Ayni Malbec, Uco Valley Mendoza 
3x75cl 
2015 Haras Pirque, Albis, Maipo Valley 
3x75cl 
2016 Montes, Purple Angel, Colchagua Valley 
3x75cl 
Total 9x75cl</t>
  </si>
  <si>
    <t>California Dreaming</t>
  </si>
  <si>
    <t>2013 Kendall Jackson, Vintner's Reserve Merlot, Sonoma County 
3x75cl 
2014 St. Supery, Elu, Napa Valley 
3x75cl 
2015 Louis Martini, Cabernet Sauvignon, Alexander Valley 
3x75cl 
2016 Orin Swift, Palermo, Napa Valley 
3x75cl 
Total 12x75cl</t>
  </si>
  <si>
    <t>2007/2017</t>
  </si>
  <si>
    <t>A Unique Fortified Mixed Case</t>
  </si>
  <si>
    <t xml:space="preserve">2007 Taylor Fladgate, Late Bottle Vintage Port 
1x75cl 
2009 Graham's, Late Bottled Vintage Port 
1x75cl 
2017 Taylor Fladgate, Late Bottle Vintage Port 
1x75cl  
NV Taylor Fladgate, 20 YO Tawny Port 
1x75cl 
NV Warre's, Otima 10YO Tawny Port 
1x50cl 
NV Highgrove Organic Reserve Port 
1x75cl 
NV Graham's Blend No 5 White Port 
2x75cl 
NV Henriques &amp; Henriques, Malvasia 15 YO, Madeira 
1x50cl 
NV Hidalgo, Palo Cortado Wellington 30YO Sherry 
2x50cl 
NV Hidalgo, Manzanilla La Gitana Sherry 
1x50cl 
Total 7x75cl and 5x50cl </t>
  </si>
  <si>
    <t>House Party Mix</t>
  </si>
  <si>
    <t>2012 Tournon M.Chapoutier, Shays Flat Vineyard Shiraz, Pyrenees 
1x75cl 
2014 Lafage, Carignan Tessellae Vieilles Vignes, Cotes Catalanes 
1x75cl 
2015 Bollina Tavros Primitivo di Manduria 
1x75cl 
2016 Chateau Saint-Roch Roubials, IGP Cotes Catalanes 
3x75cl 
Chateau Auzias, Cabardes, Gloria Mundi 
Levels 1xTS 
3x75cl 
NV Dubl Falanghina Vino Spumante Metodo Classico, Campania 
For the 'Dubl' range, winemaker Riccardo Cotarella teamed up with Champagne producer Anselme Selosse. 
2x75cl 
NV Philizot &amp; Fils Numero 3 Brut 
1x75cl 
Total 12x75cl  
Labels scuffed.</t>
  </si>
  <si>
    <t>Dry January?...I think you have the wrong number</t>
  </si>
  <si>
    <t xml:space="preserve">NV Ayala, Brut Majeur 
1x75cl 
Maynard's 30 Year Old Tawny Port 
Presentation box 
1x75cl 
2015 Donnafugata, Passito di Ben Rye, Pantelleria 
2x37.5cl 
2018 Lustau, Fino En Rama Sherry 
2x37.5cl 
2018 Lustau, 3 En Rama, Manzanilla Sanlucar de Barrameda 
1x37.5cl 
Total 2x75cl and 5x37.5cl  </t>
  </si>
  <si>
    <t>2001/2018</t>
  </si>
  <si>
    <t>Mixed French, Italian and Spanish Red</t>
  </si>
  <si>
    <t xml:space="preserve">2001 Montevetrano, Colli di Salerno IGT 
3x75cl 
2012 La Rioja Alta, Vina Arana Gran Reserva, Rioja DOCa 
5x75cl 
2018 Domaine Tortochot, Gevrey-Chambertin, Vielles Vignes 
2x75cl 
NV Henri Bonneau, Les Rouliers, VdF 
2x75cl 
Total 12x75cl </t>
  </si>
  <si>
    <t>2005/2017</t>
  </si>
  <si>
    <t>Grant, Louis, Tinazzi and Bouza</t>
  </si>
  <si>
    <t>2005 Tinazzi, No 3 Vinum Italicum Opera Rosso 
3x75cl 
2009 Grant Burge, Meshach, Barossa 
3x75cl 
2015 Louis Martini, Monte Rosso Vineyard Cabernet Sauvignon, Sonoma Valley 
3x75cl 
2017 Bouza, Tannat B6 Parcela Unica Violetas Canelones 
3x75cl  
Total 12x75cl</t>
  </si>
  <si>
    <t>2007/2014</t>
  </si>
  <si>
    <t>Red Bordeaux, Bandol and Rioja - 3 Great Estates</t>
  </si>
  <si>
    <t>2007 R. Lopez de Heredia, Tondonia Tinto Reserva, Rioja DOCa 
3x75cl 
2010 Chateau La Lagune 3eme Cru Classe, Haut-Medoc 
3x75cl 
2012 Moulin de La Lagune, Haut-Medoc 
The second wine of La Lagune. 
2x75cl 
2014 Domaine Tempier, Rouge, Bandol 
3x75cl  
Total 11x75cl</t>
  </si>
  <si>
    <t>'Reds? Where we're going, we don't need Reds.'</t>
  </si>
  <si>
    <t>2010 Artadi, Vinas Gain Blanc, Rioja 
Label creased. 
1x75cl 
2014 Vergelegen, GVB White, Stellenbosch 
2x75cl 
2014 Veronique Gunther-Chereau Muscadet Sevre-et-Maine Monnieres Saint-Fiacre 
3x75cl 
2016 Vinosia, Greco di Tufo, Campania DOCG 
3x75cl 
Total 9x75cl 
Dreweatts are very strict about the provenance of wine we offer for sale, but also conscious that white wine can be subject to levels of pre-oxidation. Please be aware that Dreweatts, as per our terms and conditions, cannot offer a refund against any wine purchased that is out of condition.</t>
  </si>
  <si>
    <t>Mendoza and Stellenbosch Reds</t>
  </si>
  <si>
    <t>2012 Bodega Tapiz, La Notas de Jean Claude, Mendoza 
3x75cl 
2015 Raats, MR Mvemve Raats Compostella, Stellenbosch 
3x75cl 
2015 Aleanna, Gran Enemigo, Mendoza 
3x75cl 
2016 Piattelli Vineyards, Trinita Grand Reserve, Mendoza 
3x75cl  
Total 12x75cl</t>
  </si>
  <si>
    <t>Negroamaro and a Splash of Rioja</t>
  </si>
  <si>
    <t xml:space="preserve">2012 Remirez de Ganuza, Reserva Tinto, Rioja 
2x75cl 
2015 San Marzano, Negroamaro F, Salento IGT 
3x75cl 
2016 San Marzano, Il Pumo Negroamaro, Salento IGT 
3x75cl 
2016 Paolo Leo, Orfeo Negroamaro, IGT 
3x75cl 
Total 11x75cl </t>
  </si>
  <si>
    <t>2013/2014</t>
  </si>
  <si>
    <t>New World Reds</t>
  </si>
  <si>
    <t>2013 Clos des Fous, Tocao, Bio Bio Valley 
2x75cl 
2013 Tapanappa, Whalebone Cabernet Sauvignon Shiraz, Wrattonbully 
2x75cl 
2013 Tapanappa, Whalebone Merlot Cabernet Franc, Wrattonbully 
2x75cl 
2014 Hardy's 165th Anniversary Cabernet Sauvignon - Shiraz 
3x75cl 
2014 Matias Riccitelli, Vineyard Selection Vinedos de Montana Malbec, Mendoza 
3x75cl 
Total 12x75cl</t>
  </si>
  <si>
    <t>Zuccardi and Zorzal Wines</t>
  </si>
  <si>
    <t xml:space="preserve">2013 Familia Zuccardi, Valle de Uco Malbec Finca Piedra Infinita, Uco Valley 
Labels scuffed and slightly bin-soiled. 
3x75cl 
2013 Familia Zuccardi, La Consulta Aluvional, Uco Valley 
3x75cl 
2014 Zorzal, Eggo Tinto Tiza, Tupungato 
2x75cl 
2016 Vina Zorzal, Malayeto, Navarra (Spain) 
Labels scuffed. 
3x75cl 
Total 11x75cl  </t>
  </si>
  <si>
    <t>Mixed Whites from all around the World</t>
  </si>
  <si>
    <t>2014 Castelo de Medina, Verdejo, Rueda 
1 label scuffed. 
3x75cl 
2015 Spier, 21 Gables Chenin Blanc, Cape Town 
3x75cl 
2016 Nederburg, The Anchorman Chenin Blanc, Paarl 
3x75cl 
2016 Avanzi Lugana di Sirmione, Lombardy DOC 
3x75cl 
Total 12x75cl 
Dreweatts are very strict about the provenance of wine we offer for sale, but also conscious that white wine can be subject to levels of pre-oxidation. Please be aware that Dreweatts, as per our terms and conditions, cannot offer a refund against any wine purchased that is out of condition.</t>
  </si>
  <si>
    <t>La Bollina in Red and Whites and Rioja, Ondarre Riserva</t>
  </si>
  <si>
    <t>2014 Ondarre, Reserva, Rioja DOCa 
3x75cl 
2015 La Bollina, Monferrato, Bricchetta DOC 
3x75cl 
2016 La Bollina, Armason Chardonnay, Monferrato DOC 
3x75cl 
2016 La Bollina, Minetta, Monferrato DOC 
3x75cl  
Total 12x75cl 
Dreweatts are very strict about the provenance of wine we offer for sale, but also conscious that white wine can be subject to levels of pre-oxidation. Please be aware that Dreweatts, as per our terms and conditions, cannot offer a refund against any wine purchased that is out of condition.</t>
  </si>
  <si>
    <t>The Bold and the Beautiful - Chilean, Italian and Spanish Reds</t>
  </si>
  <si>
    <t>2014 Sutil, Limited Release Cabernet Sauvignon, Maipo Valley 
3x75cl 
2015 Dominio del Bendito, Toro, El Primer Paso 
3x75cl 
2015 Castiglion del Bosco, Brunello di Montalcino 
3x75cl 
2016 Clos Luz, Massal 1945 Carmenere, Rapel Valley 
3x75cl  
Total 12x75cl</t>
  </si>
  <si>
    <t>'I see red people'</t>
  </si>
  <si>
    <t>2014 Antonelli, Montefalco Sagrantino 
3x75cl 
2014 Vilafonte, Series C, Paarl 
3x75cl 
2016 Clos Mogador, Montsant, Com Tu 
3x75cl 
2017 Baron Philippe de Rothschild, Esudo Rojo, Maipo Valley 
3x75cl 
Total 12x75cl</t>
  </si>
  <si>
    <t>Reds from Tuscany and Napa Valley</t>
  </si>
  <si>
    <t>2014 Poggio Lauro, Vecciano Toscana IGT 
2x75cl 
2014 Duca di Saragnano, Vecciano Toscana IGT 
3x75cl 
2016 Antica, Mountain Select Cabernet Sauvignon, Napa Valley 
3x75cl 
2016 Casanova di Neri, Sant'Antimo, Pietradonice Toscana IGT 
2x75cl 
2017 Antinori, Chianti Classico, Badia a Passignano Gran Selezione DOCG 
2x75cl  
Total 12x75cl</t>
  </si>
  <si>
    <t>2014/2018</t>
  </si>
  <si>
    <t>Two Hemispheres, One Case</t>
  </si>
  <si>
    <t>2014 Domaine Charlopin Tissier, Marsannay, En la Montagne 
3x75cl 
2014 Prats &amp; Symington, Chryseia, Douro 1 label soiled. 
3x75cl 
2014 M. Chapoutier, Dos Lusiadas Eleivera Tinto, Douro 
1x75cl 
2015 Te Mata, Coleraine, Hawke's Bay 1 label scuffed. 
2x75cl 
2018 Te Mata, Coleraine, Hawke's Bay 
3x75cl  
Total 12x75cl</t>
  </si>
  <si>
    <t>Some Italian Whites - Old wine and friends improve with age (fingers crossed)</t>
  </si>
  <si>
    <t>2015 Jermann, Where Dreams have no end..., Venezia Giulia IGT 
Label torn. 
3x75cl 
2016 Cantine San Marzano Il Pumo Sauvignon - Malvasia Salento IGT 
1x75cl 
2016 Chateau Saint-Roch Roubials, IGP Cotes Catalanes 
2x75cl 
2016 Nativ, 25 Rare Greco, Irpinia 
1x75cl 
2016 Saint Clair, Pioneer Block 10 Twin Hills Chardonnay, Marlborough 
Label torn. 
1x75cl 
2016 Terredora di Paolo, Fiano di Avellino DOCG 
2x75cl  
Total 10x75cl 
Dreweatts are very strict about the provenance of wine we offer for sale, but also conscious that white wine can be subject to levels of pre-oxidation. Please be aware that Dreweatts, as per our terms and conditions, cannot offer a refund against any wine purchased that is out of condition.</t>
  </si>
  <si>
    <t>A Mediterranean Medley</t>
  </si>
  <si>
    <t>2015 Vie di Romans, Flors Di Uis, Friuli Isonzo 
3x75cl 
2015 Rotem &amp; Mounir Saouma, Cotes du Rhone, Inopia Blanc 
Rotem &amp; Mounir Saouma are also known for owning 'Lucien Le Moine' in Burgundy .
Labels scuffed. 
3x75cl 
2016 Bodegas Hidalgo La Gitana Las 30 del Cuadrado Cepas Viejas, Andalucia 
1x75cl 
2016 Lafage, Novellum Chardonnay, Cotes Catalanes IGP 
Label torn. 
2x75cl 
2016 Jorge Ordonez (Nisia), Las Suertes Verdejo Old Vines, Rueda 
Label scuffed. 
3x75cl 
Total 12x75cl
Dreweatts are very strict about the provenance of wine we offer for sale, but also conscious that white wine can be subject to levels of pre-oxidation. Please be aware that Dreweatts, as per our terms and conditions, cannot offer a refund against any wine purchased that is out of condition.</t>
  </si>
  <si>
    <t>Old &amp; New World Whites</t>
  </si>
  <si>
    <t>2015 Marisco Vineyards, Definition Sauvignon Blanc, Marlborough 
3x75cl 
2016 Jim Barry, Florita Riesling, Clare Valley 
2x75cl 
2016 Castell d'Encus, Costers del Segre, Taleia 
3x75cl 
2016 Morisfarms, Maremma Toscana, Vermentino 
3x75cl 
Total 11x75cl 
Dreweatts are very strict about the provenance of wine we offer for sale, but also conscious that white wine can be subject to levels of pre-oxidation. Please be aware that Dreweatts, as per our terms and conditions, cannot offer a refund against any wine purchased that is out of condition.</t>
  </si>
  <si>
    <t>2015/2021</t>
  </si>
  <si>
    <t>Old &amp; New World Pinot Noir - An amazing case never to be seen again</t>
  </si>
  <si>
    <t>2013 Hubert Lamy, Santenay, Clos des Hates 
2x75cl 
2015 Domaine Rapet Pere et Fils, Pernand-Vergelesses Premier Cru, Les Vergelesses Rouge 
1x75cl 
2015 Blank Canvas, Pinot Noir, Marlborough 
Label scuffed and torn. 
1x75cl 
2016 Domaine Besson, Givry, Le Haut Colombier Rouge 
3x75cl 
2017 Patricia Green Cellars 'Notorious' Pinot Noir, Willamette Valley 
3x75cl 
2021 Leon Roux, Bourgogne Pinot Noir 
1x75cl 
Total 11x75cl</t>
  </si>
  <si>
    <t>https://auctions.dreweatts.com/auctions/9519/drewea1-10616/lot-details/b8d4b51a-90f2-46b9-8c91-b3cc00cc2c37</t>
  </si>
  <si>
    <t>https://auctions.dreweatts.com/auctions/9519/drewea1-10616/lot-details/5611ba62-e9d7-4fb1-aba5-b3cc00cc2dc0</t>
  </si>
  <si>
    <t>https://auctions.dreweatts.com/auctions/9519/drewea1-10616/lot-details/75bac74a-877d-4628-8f0d-b3cc00cc3077</t>
  </si>
  <si>
    <t>https://auctions.dreweatts.com/auctions/9519/drewea1-10616/lot-details/66321850-a880-447f-acc2-b3cc00cc31e9</t>
  </si>
  <si>
    <t>https://auctions.dreweatts.com/auctions/9519/drewea1-10616/lot-details/eae0a66c-c24f-4583-a63c-b3cc00cc3345</t>
  </si>
  <si>
    <t>https://auctions.dreweatts.com/auctions/9519/drewea1-10616/lot-details/a4277cec-6d1c-4f14-b2c9-b3cc00cc34a6</t>
  </si>
  <si>
    <t>https://auctions.dreweatts.com/auctions/9519/drewea1-10616/lot-details/3289c400-a0c5-4194-83af-b3cc00cc35fb</t>
  </si>
  <si>
    <t>https://auctions.dreweatts.com/auctions/9519/drewea1-10616/lot-details/723727c1-3f33-4ae2-aba6-b3cc00cc3763</t>
  </si>
  <si>
    <t>https://auctions.dreweatts.com/auctions/9519/drewea1-10616/lot-details/6eee093e-a785-48f1-992b-b3cc00cc38c5</t>
  </si>
  <si>
    <t>https://auctions.dreweatts.com/auctions/9519/drewea1-10616/lot-details/7c31abd1-10f4-4360-b790-b3cc00cc3a1e</t>
  </si>
  <si>
    <t>https://auctions.dreweatts.com/auctions/9519/drewea1-10616/lot-details/faa15157-ba91-4e90-9dc7-b3cc00cc3b6b</t>
  </si>
  <si>
    <t>https://auctions.dreweatts.com/auctions/9519/drewea1-10616/lot-details/783880b2-84d0-43fe-a445-b3cc00cc3cc1</t>
  </si>
  <si>
    <t>https://auctions.dreweatts.com/auctions/9519/drewea1-10616/lot-details/53bc3529-f7bb-499d-8faf-b3cc00cc3e27</t>
  </si>
  <si>
    <t>https://auctions.dreweatts.com/auctions/9519/drewea1-10616/lot-details/c7282d73-5cdc-4356-bda8-b3cc00cc3fab</t>
  </si>
  <si>
    <t>https://auctions.dreweatts.com/auctions/9519/drewea1-10616/lot-details/92aa91f9-a94c-480f-9717-b3cc00cc4113</t>
  </si>
  <si>
    <t>https://auctions.dreweatts.com/auctions/9519/drewea1-10616/lot-details/726d5753-3f4d-4af2-ac2d-b3cc00cc43cc</t>
  </si>
  <si>
    <t>https://auctions.dreweatts.com/auctions/9519/drewea1-10616/lot-details/aba138ba-5b40-426b-8762-b3cc00cc4522</t>
  </si>
  <si>
    <t>https://auctions.dreweatts.com/auctions/9519/drewea1-10616/lot-details/05d20616-a6dc-4288-9214-b3cc00cc467b</t>
  </si>
  <si>
    <t>https://auctions.dreweatts.com/auctions/9519/drewea1-10616/lot-details/3ec8611d-ebcf-40f6-9d4e-b3cc00cc47d5</t>
  </si>
  <si>
    <t>https://auctions.dreweatts.com/auctions/9519/drewea1-10616/lot-details/6512f5fa-1fa9-45ca-95f8-b3cc00cc4936</t>
  </si>
  <si>
    <t>https://auctions.dreweatts.com/auctions/9519/drewea1-10616/lot-details/5607d6ce-0ca1-4317-84ce-b3cc00cc4a8f</t>
  </si>
  <si>
    <t>https://auctions.dreweatts.com/auctions/9519/drewea1-10616/lot-details/f036c5d6-a145-4a12-beed-b3cc00cc4bf2</t>
  </si>
  <si>
    <t>https://auctions.dreweatts.com/auctions/9519/drewea1-10616/lot-details/08d0f806-6275-42cd-8512-b3cc00cc4d52</t>
  </si>
  <si>
    <t>https://auctions.dreweatts.com/auctions/9519/drewea1-10616/lot-details/1d3f51e4-f9d2-4ede-a1ae-b3cc00cc4ee7</t>
  </si>
  <si>
    <t>https://auctions.dreweatts.com/auctions/9519/drewea1-10616/lot-details/6525f3ba-804f-4dd0-98ce-b3cc00cc5054</t>
  </si>
  <si>
    <t>https://auctions.dreweatts.com/auctions/9519/drewea1-10616/lot-details/e282bef1-10e0-4483-88ab-b3cc00cc51b4</t>
  </si>
  <si>
    <t>https://auctions.dreweatts.com/auctions/9519/drewea1-10616/lot-details/4f628e16-0703-496d-b947-b3cc00cc52fe</t>
  </si>
  <si>
    <t>https://auctions.dreweatts.com/auctions/9519/drewea1-10616/lot-details/25ef19ad-1a6f-4382-a05a-b3cc00cc548d</t>
  </si>
  <si>
    <t>https://auctions.dreweatts.com/auctions/9519/drewea1-10616/lot-details/4006ffc5-5a0c-4db3-9c62-b3cc00cc55f1</t>
  </si>
  <si>
    <t>https://auctions.dreweatts.com/auctions/9519/drewea1-10616/lot-details/71345ad6-13c6-4f76-ae4b-b3cc00cc5747</t>
  </si>
  <si>
    <t>https://auctions.dreweatts.com/auctions/9519/drewea1-10616/lot-details/02c3bee2-5015-4ea6-b9cf-b3cc00cc589f</t>
  </si>
  <si>
    <t>https://auctions.dreweatts.com/auctions/9519/drewea1-10616/lot-details/3c902eff-3167-48a2-8b0e-b3cc00cc5a15</t>
  </si>
  <si>
    <t>https://auctions.dreweatts.com/auctions/9519/drewea1-10616/lot-details/3a018e2b-ce17-4600-bda0-b3cc00cc5b91</t>
  </si>
  <si>
    <t>https://auctions.dreweatts.com/auctions/9519/drewea1-10616/lot-details/eee4a621-0750-4e38-8738-b3cc00cc5cfe</t>
  </si>
  <si>
    <t>https://auctions.dreweatts.com/auctions/9519/drewea1-10616/lot-details/1b10e568-8198-464a-9d1a-b3cc00cc5e7d</t>
  </si>
  <si>
    <t>https://auctions.dreweatts.com/auctions/9519/drewea1-10616/lot-details/c3318d55-8197-4026-a14c-b3cc00cc6044</t>
  </si>
  <si>
    <t>https://auctions.dreweatts.com/auctions/9519/drewea1-10616/lot-details/58e1df06-5877-43c3-bd2b-b3cc00cc62a7</t>
  </si>
  <si>
    <t>https://auctions.dreweatts.com/auctions/9519/drewea1-10616/lot-details/f64827ac-97f9-466f-8c78-b3cc00cc6403</t>
  </si>
  <si>
    <t>https://auctions.dreweatts.com/auctions/9519/drewea1-10616/lot-details/44e59016-b34c-4979-8a4a-b3cc00cc6566</t>
  </si>
  <si>
    <t>https://auctions.dreweatts.com/auctions/9519/drewea1-10616/lot-details/7e126670-b9b5-4a6d-82c0-b3cc00cc6726</t>
  </si>
  <si>
    <t>https://auctions.dreweatts.com/auctions/9519/drewea1-10616/lot-details/e5fbb470-5508-4237-8299-b3cc00cc6881</t>
  </si>
  <si>
    <t>https://auctions.dreweatts.com/auctions/9519/drewea1-10616/lot-details/53c26d2b-4f2a-487f-9344-b3cc00cc69cc</t>
  </si>
  <si>
    <t>https://auctions.dreweatts.com/auctions/9519/drewea1-10616/lot-details/6c1c50ce-7754-44e4-ada2-b3cc00cc6b2d</t>
  </si>
  <si>
    <t>https://auctions.dreweatts.com/auctions/9519/drewea1-10616/lot-details/f41d4a2c-9ffe-4e19-b5e4-b3cc00cc6de9</t>
  </si>
  <si>
    <t>https://auctions.dreweatts.com/auctions/9519/drewea1-10616/lot-details/9bafd664-b51a-44ee-aded-b3cc00cc70b1</t>
  </si>
  <si>
    <t>https://auctions.dreweatts.com/auctions/9519/drewea1-10616/lot-details/07661966-9b19-4623-ba12-b3cc00cc7217</t>
  </si>
  <si>
    <t>https://auctions.dreweatts.com/auctions/9519/drewea1-10616/lot-details/7f487959-2241-4507-97c2-b3cc00cc7361</t>
  </si>
  <si>
    <t>https://auctions.dreweatts.com/auctions/9519/drewea1-10616/lot-details/cf154898-e4bf-4737-b8bf-b3cc00cc74af</t>
  </si>
  <si>
    <t>https://auctions.dreweatts.com/auctions/9519/drewea1-10616/lot-details/3201f5b5-a1a8-48dd-9541-b3cc00cc760b</t>
  </si>
  <si>
    <t>https://auctions.dreweatts.com/auctions/9519/drewea1-10616/lot-details/bcbd2bc9-9a6f-4bf4-9bae-b3cc00cc7763</t>
  </si>
  <si>
    <t>https://auctions.dreweatts.com/auctions/9519/drewea1-10616/lot-details/22d1a6e0-0ea9-4a9b-b431-b3cc00cc7a3e</t>
  </si>
  <si>
    <t>https://auctions.dreweatts.com/auctions/9519/drewea1-10616/lot-details/911bec11-f1fa-48cb-9111-b3cc00cc7ba3</t>
  </si>
  <si>
    <t>https://auctions.dreweatts.com/auctions/9519/drewea1-10616/lot-details/0f864bca-3255-41f9-9676-b3cc00cc7d19</t>
  </si>
  <si>
    <t>https://auctions.dreweatts.com/auctions/9519/drewea1-10616/lot-details/74e06bcf-65fc-4151-b4dd-b3cc00cc7e65</t>
  </si>
  <si>
    <t>https://auctions.dreweatts.com/auctions/9519/drewea1-10616/lot-details/ca40a8ea-da29-4ff4-aefe-b3cc00cc7fcc</t>
  </si>
  <si>
    <t>https://auctions.dreweatts.com/auctions/9519/drewea1-10616/lot-details/1fa90a57-c912-482b-a6c7-b3cc00cc8226</t>
  </si>
  <si>
    <t>https://auctions.dreweatts.com/auctions/9519/drewea1-10616/lot-details/af5e3da2-5432-48a5-8644-b3cc00cc843e</t>
  </si>
  <si>
    <t>https://auctions.dreweatts.com/auctions/9519/drewea1-10616/lot-details/529c1bf6-ae4f-43fd-a9ac-b3cc00cc86fa</t>
  </si>
  <si>
    <t>https://auctions.dreweatts.com/auctions/9519/drewea1-10616/lot-details/daeaea0f-a333-4957-b6ba-b3cc00cc884a</t>
  </si>
  <si>
    <t>https://auctions.dreweatts.com/auctions/9519/drewea1-10616/lot-details/0301f047-9db7-45a5-be1c-b3cc00cc89d4</t>
  </si>
  <si>
    <t>https://auctions.dreweatts.com/auctions/9519/drewea1-10616/lot-details/6b407847-0855-4d72-9252-b3cc00cc8b26</t>
  </si>
  <si>
    <t>https://auctions.dreweatts.com/auctions/9519/drewea1-10616/lot-details/c681f8fa-39ff-460c-880f-b3cc00cc8cd1</t>
  </si>
  <si>
    <t>https://auctions.dreweatts.com/auctions/9519/drewea1-10616/lot-details/fd9c4013-3dc8-4ed3-a02f-b3cc00cc8e14</t>
  </si>
  <si>
    <t>https://auctions.dreweatts.com/auctions/9519/drewea1-10616/lot-details/7a4aa897-6f1c-446b-a923-b3cc00cc8f93</t>
  </si>
  <si>
    <t>https://auctions.dreweatts.com/auctions/9519/drewea1-10616/lot-details/7f3d9667-bd03-4022-bbb4-b3cc00cc9110</t>
  </si>
  <si>
    <t>https://auctions.dreweatts.com/auctions/9519/drewea1-10616/lot-details/17fcc289-ff59-48a6-9780-b3cc00cc9260</t>
  </si>
  <si>
    <t>https://auctions.dreweatts.com/auctions/9519/drewea1-10616/lot-details/e5604889-b82c-4d2e-a7d4-b3cc00cc93c8</t>
  </si>
  <si>
    <t>https://auctions.dreweatts.com/auctions/9519/drewea1-10616/lot-details/41e6b357-3bbe-4bba-865a-b3cc00cc952c</t>
  </si>
  <si>
    <t>https://auctions.dreweatts.com/auctions/9519/drewea1-10616/lot-details/93025921-54f7-4f6b-8988-b3cc00cc9669</t>
  </si>
  <si>
    <t>https://auctions.dreweatts.com/auctions/9519/drewea1-10616/lot-details/54974169-04bc-4254-bd24-b3cc00cc97cb</t>
  </si>
  <si>
    <t>https://auctions.dreweatts.com/auctions/9519/drewea1-10616/lot-details/d14195f9-48c2-4487-bf45-b3cc00cc9abc</t>
  </si>
  <si>
    <t>https://auctions.dreweatts.com/auctions/9519/drewea1-10616/lot-details/27a48541-9684-4312-89cd-b3cc00cc9c16</t>
  </si>
  <si>
    <t>https://auctions.dreweatts.com/auctions/9519/drewea1-10616/lot-details/47867f9f-e571-44dc-862a-b3cc00cc9d60</t>
  </si>
  <si>
    <t>https://auctions.dreweatts.com/auctions/9519/drewea1-10616/lot-details/c0c8a001-3668-4d5b-87cf-b3cc00cc9ec1</t>
  </si>
  <si>
    <t>https://auctions.dreweatts.com/auctions/9519/drewea1-10616/lot-details/0c4e2e8f-d888-40b0-b564-b3cc00cca01f</t>
  </si>
  <si>
    <t>https://auctions.dreweatts.com/auctions/9519/drewea1-10616/lot-details/b9f31b25-093c-4153-8cdc-b3cc00cca16a</t>
  </si>
  <si>
    <t>https://auctions.dreweatts.com/auctions/9519/drewea1-10616/lot-details/01a28f83-4b01-4a0c-8e41-b3cc00cca2f5</t>
  </si>
  <si>
    <t>https://auctions.dreweatts.com/auctions/9519/drewea1-10616/lot-details/eee2ba56-6a6c-4156-9a9d-b3cc00cca45c</t>
  </si>
  <si>
    <t>https://auctions.dreweatts.com/auctions/9519/drewea1-10616/lot-details/49c9a8d4-5e89-49f0-b2d8-b3cc00cca5c4</t>
  </si>
  <si>
    <t>https://auctions.dreweatts.com/auctions/9519/drewea1-10616/lot-details/2f998619-be7c-4753-a9ac-b3cc00cca721</t>
  </si>
  <si>
    <t>https://auctions.dreweatts.com/auctions/9519/drewea1-10616/lot-details/c360b2a6-996e-4b63-b387-b3cc00cca89b</t>
  </si>
  <si>
    <t>https://auctions.dreweatts.com/auctions/9519/drewea1-10616/lot-details/1a014aef-fb70-488b-9270-b3cc00cca9fd</t>
  </si>
  <si>
    <t>https://auctions.dreweatts.com/auctions/9519/drewea1-10616/lot-details/476a8a94-9ba5-4935-9349-b3cc00ccab61</t>
  </si>
  <si>
    <t>https://auctions.dreweatts.com/auctions/9519/drewea1-10616/lot-details/a3f70dc4-8125-4a99-96b5-b3cc00ccacb4</t>
  </si>
  <si>
    <t>https://auctions.dreweatts.com/auctions/9519/drewea1-10616/lot-details/a53504a5-c55e-4703-94f2-b3cc00ccae31</t>
  </si>
  <si>
    <t>https://auctions.dreweatts.com/auctions/9519/drewea1-10616/lot-details/fffd7e67-73d6-459e-98f4-b3cc00ccaf7a</t>
  </si>
  <si>
    <t>https://auctions.dreweatts.com/auctions/9519/drewea1-10616/lot-details/cc82145b-4b16-4902-89aa-b3cc00ccb0c7</t>
  </si>
  <si>
    <t>https://auctions.dreweatts.com/auctions/9519/drewea1-10616/lot-details/a12195f4-0449-439f-b3ed-b3cc00ccb243</t>
  </si>
  <si>
    <t>https://auctions.dreweatts.com/auctions/9519/drewea1-10616/lot-details/fe141aad-0535-4fee-b579-b3cc00ccb392</t>
  </si>
  <si>
    <t>https://auctions.dreweatts.com/auctions/9519/drewea1-10616/lot-details/f287912f-2da2-47c4-9cbc-b3cc00ccb4df</t>
  </si>
  <si>
    <t>https://auctions.dreweatts.com/auctions/9519/drewea1-10616/lot-details/cd685ab5-7214-4be6-8995-b3cc00ccb61f</t>
  </si>
  <si>
    <t>https://auctions.dreweatts.com/auctions/9519/drewea1-10616/lot-details/2d0ff75c-af32-417c-846f-b3cc00ccb765</t>
  </si>
  <si>
    <t>https://auctions.dreweatts.com/auctions/9519/drewea1-10616/lot-details/781c1636-20a8-4c9f-b66b-b3cc00ccb8c9</t>
  </si>
  <si>
    <t>https://auctions.dreweatts.com/auctions/9519/drewea1-10616/lot-details/44ae3688-ad85-4cf5-8521-b3cc00ccba1b</t>
  </si>
  <si>
    <t>https://auctions.dreweatts.com/auctions/9519/drewea1-10616/lot-details/b9e1eab2-4155-4831-ad71-b3cc00ccbb89</t>
  </si>
  <si>
    <t>https://auctions.dreweatts.com/auctions/9519/drewea1-10616/lot-details/f0329738-ae45-4810-b5c2-b3cc00ccbccd</t>
  </si>
  <si>
    <t>https://auctions.dreweatts.com/auctions/9519/drewea1-10616/lot-details/7779c351-7243-49e0-9da5-b3cc00ccbe23</t>
  </si>
  <si>
    <t>https://auctions.dreweatts.com/auctions/9519/drewea1-10616/lot-details/db241e3c-fa9c-41d9-bd83-b3cc00ccbf75</t>
  </si>
  <si>
    <t>https://auctions.dreweatts.com/auctions/9519/drewea1-10616/lot-details/d34cfb93-6e97-4201-b935-b3cc00ccc0c6</t>
  </si>
  <si>
    <t>https://auctions.dreweatts.com/auctions/9519/drewea1-10616/lot-details/cc97f01d-39e1-45f0-bcd0-b3cc00ccc2dd</t>
  </si>
  <si>
    <t>https://auctions.dreweatts.com/auctions/9519/drewea1-10616/lot-details/4bb3fa1a-018c-4cd1-a95a-b3cc00ccc443</t>
  </si>
  <si>
    <t>https://auctions.dreweatts.com/auctions/9519/drewea1-10616/lot-details/46102198-df93-4087-b0b5-b3cc00ccc5b7</t>
  </si>
  <si>
    <t>https://auctions.dreweatts.com/auctions/9519/drewea1-10616/lot-details/50d25f9a-4cf3-4c33-a6dd-b3cc00ccc708</t>
  </si>
  <si>
    <t>https://auctions.dreweatts.com/auctions/9519/drewea1-10616/lot-details/a0e86122-39df-49b6-a2db-b3cc00ccc898</t>
  </si>
  <si>
    <t>https://auctions.dreweatts.com/auctions/9519/drewea1-10616/lot-details/0976202a-9494-460a-bfeb-b3cc00ccc9fd</t>
  </si>
  <si>
    <t>https://auctions.dreweatts.com/auctions/9519/drewea1-10616/lot-details/7363baf1-c4f7-4e43-962a-b3cc00cccb3c</t>
  </si>
  <si>
    <t>https://auctions.dreweatts.com/auctions/9519/drewea1-10616/lot-details/f5576d57-831b-4ff3-a873-b3cc00cccc84</t>
  </si>
  <si>
    <t>https://auctions.dreweatts.com/auctions/9519/drewea1-10616/lot-details/555efcd3-eff6-4fac-a6d2-b3cc00cccf92</t>
  </si>
  <si>
    <t>https://auctions.dreweatts.com/auctions/9519/drewea1-10616/lot-details/33c8bda6-3d15-4e57-b6f2-b3cc00ccd0f4</t>
  </si>
  <si>
    <t>https://auctions.dreweatts.com/auctions/9519/drewea1-10616/lot-details/f179e7e9-93cf-4a8c-a336-b3cc00ccd245</t>
  </si>
  <si>
    <t>https://auctions.dreweatts.com/auctions/9519/drewea1-10616/lot-details/4af9ae67-07f6-4d34-8523-b3cc00ccd395</t>
  </si>
  <si>
    <t>https://auctions.dreweatts.com/auctions/9519/drewea1-10616/lot-details/3d1ac460-25a3-4817-84f2-b3cc00ccd4ef</t>
  </si>
  <si>
    <t>https://auctions.dreweatts.com/auctions/9519/drewea1-10616/lot-details/2e98ee06-27a7-4a90-9b32-b3cc00ccd63f</t>
  </si>
  <si>
    <t>https://auctions.dreweatts.com/auctions/9519/drewea1-10616/lot-details/5f55956c-4ace-4a95-b0e1-b3cc00ccd799</t>
  </si>
  <si>
    <t>https://auctions.dreweatts.com/auctions/9519/drewea1-10616/lot-details/0c42a38d-81b5-4562-a43f-b3cc00ccd8ef</t>
  </si>
  <si>
    <t>https://auctions.dreweatts.com/auctions/9519/drewea1-10616/lot-details/c14ad471-427e-47be-90df-b3cc00ccda4c</t>
  </si>
  <si>
    <t>https://auctions.dreweatts.com/auctions/9519/drewea1-10616/lot-details/1e7ed9c9-26ce-4d47-bdf4-b3cc00ccdb8a</t>
  </si>
  <si>
    <t>The previous owner, a discerning collector with an excellent palate for fine wines from around the world, assembled a superb cellar encompassing both top-tier investment bottles and high-quality wines for everyday entertaining. Sourced from leading UK merchants and previously stored in a temperature-controlled private cellar as well as LCB.</t>
  </si>
  <si>
    <t>Dreweatts | No Reserve! Mixed Cases of Fine Wine from around the World (Sale 14825)
Live Online Auction taking place at Donnington Priory | Tuesday 20 January 2026 | 10.30am GMT
DISCLAIMER: This document is provided for information only and is non-binding.
Bidders should refer to the lot details in the online catalogue on dreweatts.com prior to placing any bids.
Dreweatts is delighted to announce it will be donating 50% of the buyer’s premium from the auction to the Newbury Soup Kitchen.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</si>
</sst>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
  </numFmts>
  <fonts count="9" x14ac:knownFonts="1">
    <font>
      <sz val="11"/>
      <color theme="1"/>
      <name val="Aptos Narrow"/>
      <family val="2"/>
      <scheme val="minor"/>
    </font>
    <font>
      <sz val="10"/>
      <name val="Arial"/>
      <family val="2"/>
    </font>
    <font>
      <b/>
      <sz val="10"/>
      <name val="Calibri"/>
      <family val="2"/>
    </font>
    <font>
      <sz val="10"/>
      <name val="Calibri"/>
      <family val="2"/>
    </font>
    <font>
      <sz val="10"/>
      <color theme="1"/>
      <name val="Calibri"/>
      <family val="2"/>
    </font>
    <font>
      <sz val="11"/>
      <color theme="1"/>
      <name val="Aptos Narrow"/>
      <family val="2"/>
      <scheme val="minor"/>
    </font>
    <font>
      <u/>
      <sz val="11"/>
      <color theme="10"/>
      <name val="Aptos Narrow"/>
      <family val="2"/>
      <scheme val="minor"/>
    </font>
    <font>
      <sz val="11"/>
      <name val="Aptos Narrow"/>
      <family val="2"/>
      <scheme val="minor"/>
    </font>
    <font>
      <sz val="11"/>
      <color theme="1"/>
      <name val="Calibri"/>
      <family val="2"/>
    </font>
  </fonts>
  <fills count="4">
    <fill>
      <patternFill patternType="none"/>
    </fill>
    <fill>
      <patternFill patternType="gray125"/>
    </fill>
    <fill>
      <patternFill patternType="solid">
        <fgColor theme="4" tint="0.59999389629810485"/>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1" fillId="0" borderId="0"/>
    <xf numFmtId="0" fontId="5" fillId="0" borderId="0"/>
    <xf numFmtId="0" fontId="1" fillId="0" borderId="0"/>
    <xf numFmtId="0" fontId="6" fillId="0" borderId="0" applyNumberFormat="0" applyFill="0" applyBorder="0" applyAlignment="0" applyProtection="0"/>
    <xf numFmtId="0" fontId="7" fillId="0" borderId="0"/>
    <xf numFmtId="44" fontId="5" fillId="0" borderId="0" applyFont="0" applyFill="0" applyBorder="0" applyAlignment="0" applyProtection="0"/>
  </cellStyleXfs>
  <cellXfs count="37">
    <xf numFmtId="0" fontId="0" fillId="0" borderId="0" xfId="0"/>
    <xf numFmtId="0" fontId="2" fillId="2" borderId="1" xfId="0" applyFont="1" applyFill="1" applyBorder="1" applyAlignment="1">
      <alignment horizontal="left" vertical="center" wrapText="1" indent="1"/>
    </xf>
    <xf numFmtId="0" fontId="2" fillId="2" borderId="1" xfId="0" applyFont="1" applyFill="1" applyBorder="1" applyAlignment="1">
      <alignment horizontal="center" vertical="center" wrapText="1"/>
    </xf>
    <xf numFmtId="0" fontId="2" fillId="2" borderId="1" xfId="1" applyFont="1" applyFill="1" applyBorder="1" applyAlignment="1">
      <alignment horizontal="center" vertical="center"/>
    </xf>
    <xf numFmtId="164" fontId="2" fillId="2" borderId="1" xfId="0" applyNumberFormat="1" applyFont="1" applyFill="1" applyBorder="1" applyAlignment="1">
      <alignment horizontal="center" vertical="center" wrapText="1"/>
    </xf>
    <xf numFmtId="0" fontId="4" fillId="0" borderId="0" xfId="0" applyFont="1"/>
    <xf numFmtId="0" fontId="3" fillId="0" borderId="0" xfId="0" applyFont="1"/>
    <xf numFmtId="0" fontId="3" fillId="3" borderId="0" xfId="0" applyFont="1" applyFill="1" applyAlignment="1">
      <alignment horizontal="left" vertical="center" wrapText="1"/>
    </xf>
    <xf numFmtId="0" fontId="4" fillId="0" borderId="0" xfId="0" applyFont="1" applyAlignment="1">
      <alignment horizontal="center"/>
    </xf>
    <xf numFmtId="2" fontId="4" fillId="0" borderId="0" xfId="0" applyNumberFormat="1" applyFont="1" applyAlignment="1">
      <alignment horizontal="center"/>
    </xf>
    <xf numFmtId="0" fontId="4" fillId="0" borderId="0" xfId="0" applyFont="1" applyAlignment="1">
      <alignment horizontal="left" indent="1"/>
    </xf>
    <xf numFmtId="164" fontId="4" fillId="0" borderId="0" xfId="0" applyNumberFormat="1" applyFont="1" applyAlignment="1">
      <alignment horizontal="center"/>
    </xf>
    <xf numFmtId="2" fontId="4" fillId="0" borderId="0" xfId="0" applyNumberFormat="1" applyFont="1" applyAlignment="1">
      <alignment horizontal="left" indent="1"/>
    </xf>
    <xf numFmtId="2" fontId="4" fillId="0" borderId="0" xfId="0" applyNumberFormat="1" applyFont="1" applyAlignment="1">
      <alignment horizontal="center" vertical="center"/>
    </xf>
    <xf numFmtId="44" fontId="3" fillId="0" borderId="1" xfId="6" applyFont="1" applyBorder="1" applyAlignment="1">
      <alignment horizontal="right"/>
    </xf>
    <xf numFmtId="0" fontId="3" fillId="0" borderId="1" xfId="5" applyFont="1" applyBorder="1" applyAlignment="1">
      <alignment horizontal="center"/>
    </xf>
    <xf numFmtId="0" fontId="4" fillId="0" borderId="1" xfId="0" applyFont="1" applyBorder="1" applyAlignment="1">
      <alignment horizontal="center"/>
    </xf>
    <xf numFmtId="49" fontId="4" fillId="0" borderId="1" xfId="0" applyNumberFormat="1" applyFont="1" applyBorder="1" applyAlignment="1">
      <alignment horizontal="center"/>
    </xf>
    <xf numFmtId="0" fontId="4" fillId="0" borderId="1" xfId="0" applyFont="1" applyBorder="1"/>
    <xf numFmtId="49" fontId="4" fillId="0" borderId="1" xfId="0" applyNumberFormat="1" applyFont="1" applyBorder="1"/>
    <xf numFmtId="0" fontId="4" fillId="0" borderId="1" xfId="0" applyFont="1" applyBorder="1" applyAlignment="1">
      <alignment horizontal="left"/>
    </xf>
    <xf numFmtId="0" fontId="4" fillId="0" borderId="1" xfId="0" applyFont="1" applyBorder="1" applyAlignment="1">
      <alignment horizontal="center" vertical="center"/>
    </xf>
    <xf numFmtId="49" fontId="4" fillId="0" borderId="1" xfId="0" applyNumberFormat="1"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3" fillId="0" borderId="1" xfId="5" applyFont="1" applyBorder="1" applyAlignment="1">
      <alignment horizontal="center" vertical="center"/>
    </xf>
    <xf numFmtId="44" fontId="3" fillId="0" borderId="1" xfId="6" applyFont="1" applyBorder="1" applyAlignment="1">
      <alignment horizontal="right" vertical="center"/>
    </xf>
    <xf numFmtId="49" fontId="4" fillId="0" borderId="1" xfId="0" applyNumberFormat="1" applyFont="1" applyBorder="1" applyAlignment="1">
      <alignment horizontal="left" vertical="center" wrapText="1"/>
    </xf>
    <xf numFmtId="0" fontId="4" fillId="0" borderId="1" xfId="0" applyFont="1" applyBorder="1" applyAlignment="1">
      <alignment vertical="center" wrapText="1"/>
    </xf>
    <xf numFmtId="49" fontId="4" fillId="0" borderId="1" xfId="0" applyNumberFormat="1" applyFont="1" applyBorder="1" applyAlignment="1">
      <alignment vertical="center" wrapText="1"/>
    </xf>
    <xf numFmtId="49" fontId="8" fillId="0" borderId="1" xfId="0" applyNumberFormat="1" applyFont="1" applyBorder="1"/>
    <xf numFmtId="0" fontId="8" fillId="0" borderId="1" xfId="0" applyFont="1" applyBorder="1" applyAlignment="1">
      <alignment horizontal="left"/>
    </xf>
    <xf numFmtId="0" fontId="6" fillId="0" borderId="1" xfId="4" applyBorder="1" applyAlignment="1">
      <alignment horizontal="left" vertical="center" indent="1"/>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cellXfs>
  <cellStyles count="7">
    <cellStyle name="Currency" xfId="6" builtinId="4"/>
    <cellStyle name="Hyperlink" xfId="4" builtinId="8"/>
    <cellStyle name="Normal" xfId="0" builtinId="0"/>
    <cellStyle name="Normal 2" xfId="1" xr:uid="{521D7198-A38D-4315-8D54-656B595C0295}"/>
    <cellStyle name="Normal 2 2" xfId="2" xr:uid="{BA362BE2-093F-405F-8D56-6043CCC8952F}"/>
    <cellStyle name="Normal 3" xfId="5" xr:uid="{EAD1E57F-FB75-4BAA-BA1B-A95E8188922F}"/>
    <cellStyle name="Normal 4" xfId="3" xr:uid="{5C9F39BF-E881-45B1-9172-C796E102BC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EE7AD-31DC-4E9E-9CAE-EA728634603C}">
  <sheetPr>
    <pageSetUpPr fitToPage="1"/>
  </sheetPr>
  <dimension ref="A1:BA119"/>
  <sheetViews>
    <sheetView tabSelected="1" zoomScale="110" zoomScaleNormal="110" workbookViewId="0">
      <pane xSplit="1" ySplit="2" topLeftCell="B3" activePane="bottomRight" state="frozen"/>
      <selection pane="topRight" activeCell="B1" sqref="B1"/>
      <selection pane="bottomLeft" activeCell="A3" sqref="A3"/>
      <selection pane="bottomRight" activeCell="B3" sqref="B3"/>
    </sheetView>
  </sheetViews>
  <sheetFormatPr defaultColWidth="9.140625" defaultRowHeight="12" customHeight="1" x14ac:dyDescent="0.2"/>
  <cols>
    <col min="1" max="1" width="10.7109375" style="13" customWidth="1"/>
    <col min="2" max="2" width="9.140625" style="8"/>
    <col min="3" max="3" width="69.7109375" style="9" customWidth="1"/>
    <col min="4" max="4" width="13.7109375" style="8" customWidth="1"/>
    <col min="5" max="5" width="13.5703125" style="10" customWidth="1"/>
    <col min="6" max="6" width="27.140625" style="10" customWidth="1"/>
    <col min="7" max="8" width="11.42578125" style="8" customWidth="1"/>
    <col min="9" max="9" width="5.85546875" style="5" customWidth="1"/>
    <col min="10" max="10" width="9.140625" style="6"/>
    <col min="11" max="12" width="13.140625" style="11" customWidth="1"/>
    <col min="13" max="13" width="9.5703125" style="12" customWidth="1"/>
    <col min="14" max="14" width="10.85546875" style="10" customWidth="1"/>
    <col min="15" max="26" width="9.140625" style="5"/>
    <col min="27" max="27" width="58.42578125" style="5" hidden="1" customWidth="1"/>
    <col min="28" max="28" width="106.85546875" style="5" hidden="1" customWidth="1"/>
    <col min="29" max="35" width="9.140625" style="5"/>
    <col min="36" max="36" width="63.85546875" style="5" hidden="1" customWidth="1"/>
    <col min="37" max="37" width="103.42578125" style="5" hidden="1" customWidth="1"/>
    <col min="38" max="16384" width="9.140625" style="5"/>
  </cols>
  <sheetData>
    <row r="1" spans="1:53" s="6" customFormat="1" ht="84" customHeight="1" x14ac:dyDescent="0.2">
      <c r="A1" s="33" t="s">
        <v>552</v>
      </c>
      <c r="B1" s="33"/>
      <c r="C1" s="33"/>
      <c r="D1" s="33"/>
      <c r="E1" s="33"/>
      <c r="F1" s="5"/>
      <c r="G1" s="5"/>
      <c r="H1" s="5"/>
      <c r="I1" s="5"/>
      <c r="J1" s="5"/>
      <c r="K1" s="5"/>
      <c r="L1" s="5"/>
      <c r="M1" s="5"/>
      <c r="N1" s="5"/>
      <c r="O1" s="5"/>
      <c r="P1" s="5"/>
      <c r="Q1" s="5"/>
      <c r="R1" s="5"/>
      <c r="S1" s="5"/>
      <c r="T1" s="5"/>
      <c r="U1" s="5"/>
      <c r="V1" s="5"/>
      <c r="W1" s="5"/>
      <c r="X1" s="5"/>
      <c r="Y1" s="5"/>
    </row>
    <row r="2" spans="1:53" s="7" customFormat="1" ht="39.950000000000003" customHeight="1" x14ac:dyDescent="0.2">
      <c r="A2" s="3" t="s">
        <v>0</v>
      </c>
      <c r="B2" s="2" t="s">
        <v>1</v>
      </c>
      <c r="C2" s="1" t="s">
        <v>2</v>
      </c>
      <c r="D2" s="4" t="s">
        <v>4</v>
      </c>
      <c r="E2" s="4" t="s">
        <v>12</v>
      </c>
      <c r="F2" s="5"/>
      <c r="G2" s="5"/>
      <c r="H2" s="5"/>
      <c r="I2" s="5"/>
      <c r="J2" s="5"/>
      <c r="K2" s="5"/>
      <c r="L2" s="5"/>
      <c r="M2" s="5"/>
      <c r="N2" s="5"/>
      <c r="O2" s="5"/>
      <c r="P2" s="5"/>
      <c r="Q2" s="5"/>
      <c r="R2" s="5"/>
      <c r="S2" s="5"/>
      <c r="T2" s="5"/>
      <c r="U2" s="5"/>
      <c r="V2" s="5"/>
      <c r="W2" s="5"/>
      <c r="X2" s="5"/>
      <c r="Y2" s="5"/>
      <c r="Z2" s="5"/>
      <c r="AA2" s="1" t="s">
        <v>2</v>
      </c>
      <c r="AB2" s="1" t="s">
        <v>19</v>
      </c>
      <c r="AC2" s="5"/>
      <c r="AD2" s="5"/>
      <c r="AE2" s="5"/>
      <c r="AF2" s="5"/>
      <c r="AG2" s="5"/>
      <c r="AH2" s="5"/>
      <c r="AI2" s="5"/>
      <c r="AJ2" s="5"/>
      <c r="AK2" s="5"/>
      <c r="AL2" s="5"/>
      <c r="AM2" s="5"/>
      <c r="AN2" s="5"/>
      <c r="AO2" s="5"/>
      <c r="AP2" s="5"/>
      <c r="AQ2" s="5"/>
      <c r="AR2" s="5"/>
      <c r="AS2" s="5"/>
      <c r="AT2" s="5"/>
      <c r="AU2" s="5"/>
      <c r="AV2" s="5"/>
      <c r="AW2" s="5"/>
      <c r="AX2" s="5"/>
      <c r="AY2" s="5"/>
      <c r="AZ2" s="5"/>
      <c r="BA2" s="5"/>
    </row>
    <row r="3" spans="1:53" ht="12" customHeight="1" x14ac:dyDescent="0.2">
      <c r="A3" s="15" t="s">
        <v>26</v>
      </c>
      <c r="B3" s="16" t="s">
        <v>148</v>
      </c>
      <c r="C3" s="32" t="str">
        <f t="shared" ref="C3:C67" si="0">HYPERLINK(AB3,AA3)</f>
        <v>Mixed Red Bordeaux</v>
      </c>
      <c r="D3" s="14">
        <v>100</v>
      </c>
      <c r="E3" s="14">
        <v>300</v>
      </c>
      <c r="F3" s="5"/>
      <c r="G3" s="5"/>
      <c r="H3" s="5"/>
      <c r="J3" s="5"/>
      <c r="K3" s="5"/>
      <c r="L3" s="5"/>
      <c r="M3" s="5"/>
      <c r="N3" s="5"/>
      <c r="AA3" s="19" t="s">
        <v>149</v>
      </c>
      <c r="AB3" s="18" t="s">
        <v>434</v>
      </c>
    </row>
    <row r="4" spans="1:53" ht="12" customHeight="1" x14ac:dyDescent="0.2">
      <c r="A4" s="15" t="s">
        <v>27</v>
      </c>
      <c r="B4" s="16" t="s">
        <v>152</v>
      </c>
      <c r="C4" s="32" t="str">
        <f t="shared" si="0"/>
        <v>Fine Mixed Bordeaux</v>
      </c>
      <c r="D4" s="14">
        <v>100</v>
      </c>
      <c r="E4" s="14">
        <v>300</v>
      </c>
      <c r="F4" s="5"/>
      <c r="G4" s="5"/>
      <c r="H4" s="5"/>
      <c r="J4" s="5"/>
      <c r="K4" s="5"/>
      <c r="L4" s="5"/>
      <c r="M4" s="5"/>
      <c r="N4" s="5"/>
      <c r="AA4" s="19" t="s">
        <v>153</v>
      </c>
      <c r="AB4" s="18" t="s">
        <v>435</v>
      </c>
    </row>
    <row r="5" spans="1:53" ht="12" customHeight="1" x14ac:dyDescent="0.2">
      <c r="A5" s="15" t="s">
        <v>28</v>
      </c>
      <c r="B5" s="16" t="s">
        <v>155</v>
      </c>
      <c r="C5" s="32" t="str">
        <f t="shared" si="0"/>
        <v>Both Sides of the River</v>
      </c>
      <c r="D5" s="14">
        <v>100</v>
      </c>
      <c r="E5" s="14">
        <v>300</v>
      </c>
      <c r="F5" s="5"/>
      <c r="G5" s="5"/>
      <c r="H5" s="5"/>
      <c r="J5" s="5"/>
      <c r="K5" s="5"/>
      <c r="L5" s="5"/>
      <c r="M5" s="5"/>
      <c r="N5" s="5"/>
      <c r="AA5" s="19" t="s">
        <v>156</v>
      </c>
      <c r="AB5" s="18" t="s">
        <v>436</v>
      </c>
    </row>
    <row r="6" spans="1:53" ht="12" customHeight="1" x14ac:dyDescent="0.2">
      <c r="A6" s="15" t="s">
        <v>29</v>
      </c>
      <c r="B6" s="16" t="s">
        <v>155</v>
      </c>
      <c r="C6" s="32" t="str">
        <f t="shared" si="0"/>
        <v>Red Bordeaux</v>
      </c>
      <c r="D6" s="14">
        <v>100</v>
      </c>
      <c r="E6" s="14">
        <v>300</v>
      </c>
      <c r="F6" s="5"/>
      <c r="G6" s="5"/>
      <c r="H6" s="5"/>
      <c r="J6" s="5"/>
      <c r="K6" s="5"/>
      <c r="L6" s="5"/>
      <c r="M6" s="5"/>
      <c r="N6" s="5"/>
      <c r="AA6" s="19" t="s">
        <v>158</v>
      </c>
      <c r="AB6" s="18" t="s">
        <v>437</v>
      </c>
    </row>
    <row r="7" spans="1:53" ht="12" customHeight="1" x14ac:dyDescent="0.2">
      <c r="A7" s="15" t="s">
        <v>30</v>
      </c>
      <c r="B7" s="17" t="s">
        <v>160</v>
      </c>
      <c r="C7" s="32" t="str">
        <f t="shared" si="0"/>
        <v>Mixed Left and Right Bank Bordeaux</v>
      </c>
      <c r="D7" s="14">
        <v>100</v>
      </c>
      <c r="E7" s="14">
        <v>300</v>
      </c>
      <c r="F7" s="5"/>
      <c r="G7" s="5"/>
      <c r="H7" s="5"/>
      <c r="J7" s="5"/>
      <c r="K7" s="5"/>
      <c r="L7" s="5"/>
      <c r="M7" s="5"/>
      <c r="N7" s="5"/>
      <c r="AA7" s="19" t="s">
        <v>161</v>
      </c>
      <c r="AB7" s="18" t="s">
        <v>438</v>
      </c>
    </row>
    <row r="8" spans="1:53" ht="12" customHeight="1" x14ac:dyDescent="0.2">
      <c r="A8" s="15" t="s">
        <v>31</v>
      </c>
      <c r="B8" s="17" t="s">
        <v>163</v>
      </c>
      <c r="C8" s="32" t="str">
        <f t="shared" si="0"/>
        <v>Mixed Right Bank Bordeaux</v>
      </c>
      <c r="D8" s="14">
        <v>100</v>
      </c>
      <c r="E8" s="14">
        <v>300</v>
      </c>
      <c r="F8" s="5"/>
      <c r="G8" s="5"/>
      <c r="H8" s="5"/>
      <c r="J8" s="5"/>
      <c r="K8" s="5"/>
      <c r="L8" s="5"/>
      <c r="M8" s="5"/>
      <c r="N8" s="5"/>
      <c r="AA8" s="20" t="s">
        <v>164</v>
      </c>
      <c r="AB8" s="18" t="s">
        <v>439</v>
      </c>
    </row>
    <row r="9" spans="1:53" ht="12" customHeight="1" x14ac:dyDescent="0.2">
      <c r="A9" s="15" t="s">
        <v>32</v>
      </c>
      <c r="B9" s="16" t="s">
        <v>166</v>
      </c>
      <c r="C9" s="32" t="str">
        <f t="shared" si="0"/>
        <v>Red Bordeaux</v>
      </c>
      <c r="D9" s="14">
        <v>100</v>
      </c>
      <c r="E9" s="14">
        <v>300</v>
      </c>
      <c r="F9" s="5"/>
      <c r="G9" s="5"/>
      <c r="H9" s="5"/>
      <c r="J9" s="5"/>
      <c r="K9" s="5"/>
      <c r="L9" s="5"/>
      <c r="M9" s="5"/>
      <c r="N9" s="5"/>
      <c r="AA9" s="19" t="s">
        <v>158</v>
      </c>
      <c r="AB9" s="18" t="s">
        <v>440</v>
      </c>
    </row>
    <row r="10" spans="1:53" ht="12" customHeight="1" x14ac:dyDescent="0.2">
      <c r="A10" s="15" t="s">
        <v>33</v>
      </c>
      <c r="B10" s="16" t="s">
        <v>166</v>
      </c>
      <c r="C10" s="32" t="str">
        <f t="shared" si="0"/>
        <v>Saint-Emilion Grand Cru</v>
      </c>
      <c r="D10" s="14">
        <v>100</v>
      </c>
      <c r="E10" s="14">
        <v>300</v>
      </c>
      <c r="F10" s="5"/>
      <c r="G10" s="5"/>
      <c r="H10" s="5"/>
      <c r="J10" s="5"/>
      <c r="K10" s="5"/>
      <c r="L10" s="5"/>
      <c r="M10" s="5"/>
      <c r="N10" s="5"/>
      <c r="AA10" s="19" t="s">
        <v>168</v>
      </c>
      <c r="AB10" s="18" t="s">
        <v>441</v>
      </c>
    </row>
    <row r="11" spans="1:53" ht="12" customHeight="1" x14ac:dyDescent="0.2">
      <c r="A11" s="15" t="s">
        <v>34</v>
      </c>
      <c r="B11" s="16" t="s">
        <v>170</v>
      </c>
      <c r="C11" s="32" t="str">
        <f t="shared" si="0"/>
        <v>Mixed Red Bordeaux</v>
      </c>
      <c r="D11" s="14">
        <v>100</v>
      </c>
      <c r="E11" s="14">
        <v>300</v>
      </c>
      <c r="F11" s="5"/>
      <c r="G11" s="5"/>
      <c r="H11" s="5"/>
      <c r="J11" s="5"/>
      <c r="K11" s="5"/>
      <c r="L11" s="5"/>
      <c r="M11" s="5"/>
      <c r="N11" s="5"/>
      <c r="AA11" s="19" t="s">
        <v>149</v>
      </c>
      <c r="AB11" s="18" t="s">
        <v>442</v>
      </c>
    </row>
    <row r="12" spans="1:53" ht="12" customHeight="1" x14ac:dyDescent="0.2">
      <c r="A12" s="15" t="s">
        <v>35</v>
      </c>
      <c r="B12" s="16" t="s">
        <v>172</v>
      </c>
      <c r="C12" s="32" t="str">
        <f t="shared" si="0"/>
        <v>Saint Emilion Grand Cru and Medoc</v>
      </c>
      <c r="D12" s="14">
        <v>100</v>
      </c>
      <c r="E12" s="14">
        <v>300</v>
      </c>
      <c r="F12" s="5"/>
      <c r="G12" s="5"/>
      <c r="H12" s="5"/>
      <c r="J12" s="5"/>
      <c r="K12" s="5"/>
      <c r="L12" s="5"/>
      <c r="M12" s="5"/>
      <c r="N12" s="5"/>
      <c r="AA12" s="19" t="s">
        <v>173</v>
      </c>
      <c r="AB12" s="18" t="s">
        <v>443</v>
      </c>
    </row>
    <row r="13" spans="1:53" ht="12" customHeight="1" x14ac:dyDescent="0.2">
      <c r="A13" s="15" t="s">
        <v>36</v>
      </c>
      <c r="B13" s="16" t="s">
        <v>175</v>
      </c>
      <c r="C13" s="32" t="str">
        <f t="shared" si="0"/>
        <v>Gigondas and Saint-Joseph</v>
      </c>
      <c r="D13" s="14">
        <v>100</v>
      </c>
      <c r="E13" s="14">
        <v>300</v>
      </c>
      <c r="F13" s="5"/>
      <c r="G13" s="5"/>
      <c r="H13" s="5"/>
      <c r="J13" s="5"/>
      <c r="K13" s="5"/>
      <c r="L13" s="5"/>
      <c r="M13" s="5"/>
      <c r="N13" s="5"/>
      <c r="AA13" s="19" t="s">
        <v>176</v>
      </c>
      <c r="AB13" s="18" t="s">
        <v>444</v>
      </c>
    </row>
    <row r="14" spans="1:53" ht="12" customHeight="1" x14ac:dyDescent="0.2">
      <c r="A14" s="15" t="s">
        <v>37</v>
      </c>
      <c r="B14" s="16" t="s">
        <v>178</v>
      </c>
      <c r="C14" s="32" t="str">
        <f t="shared" si="0"/>
        <v>A Quartet of Chateauneuf-du-Papes</v>
      </c>
      <c r="D14" s="14">
        <v>100</v>
      </c>
      <c r="E14" s="14">
        <v>300</v>
      </c>
      <c r="F14" s="5"/>
      <c r="G14" s="5"/>
      <c r="H14" s="5"/>
      <c r="J14" s="5"/>
      <c r="K14" s="5"/>
      <c r="L14" s="5"/>
      <c r="M14" s="5"/>
      <c r="N14" s="5"/>
      <c r="AA14" s="19" t="s">
        <v>179</v>
      </c>
      <c r="AB14" s="18" t="s">
        <v>445</v>
      </c>
    </row>
    <row r="15" spans="1:53" ht="12" customHeight="1" x14ac:dyDescent="0.2">
      <c r="A15" s="15" t="s">
        <v>38</v>
      </c>
      <c r="B15" s="16" t="s">
        <v>155</v>
      </c>
      <c r="C15" s="32" t="str">
        <f t="shared" si="0"/>
        <v>Rhone and Cotes du Roussillon</v>
      </c>
      <c r="D15" s="14">
        <v>100</v>
      </c>
      <c r="E15" s="14">
        <v>300</v>
      </c>
      <c r="F15" s="5"/>
      <c r="G15" s="5"/>
      <c r="H15" s="5"/>
      <c r="J15" s="5"/>
      <c r="K15" s="5"/>
      <c r="L15" s="5"/>
      <c r="M15" s="5"/>
      <c r="N15" s="5"/>
      <c r="AA15" s="19" t="s">
        <v>181</v>
      </c>
      <c r="AB15" s="18" t="s">
        <v>446</v>
      </c>
    </row>
    <row r="16" spans="1:53" ht="12" customHeight="1" x14ac:dyDescent="0.2">
      <c r="A16" s="15" t="s">
        <v>39</v>
      </c>
      <c r="B16" s="16" t="s">
        <v>183</v>
      </c>
      <c r="C16" s="32" t="str">
        <f t="shared" si="0"/>
        <v>Fall in Love with the Rhone Valley</v>
      </c>
      <c r="D16" s="14">
        <v>100</v>
      </c>
      <c r="E16" s="14">
        <v>300</v>
      </c>
      <c r="F16" s="5"/>
      <c r="G16" s="5"/>
      <c r="H16" s="5"/>
      <c r="J16" s="5"/>
      <c r="K16" s="5"/>
      <c r="L16" s="5"/>
      <c r="M16" s="5"/>
      <c r="N16" s="5"/>
      <c r="AA16" s="19" t="s">
        <v>184</v>
      </c>
      <c r="AB16" s="18" t="s">
        <v>447</v>
      </c>
    </row>
    <row r="17" spans="1:28" ht="12" customHeight="1" x14ac:dyDescent="0.2">
      <c r="A17" s="15" t="s">
        <v>40</v>
      </c>
      <c r="B17" s="16" t="s">
        <v>186</v>
      </c>
      <c r="C17" s="32" t="str">
        <f t="shared" si="0"/>
        <v>The Roasted Slope…</v>
      </c>
      <c r="D17" s="14">
        <v>100</v>
      </c>
      <c r="E17" s="14">
        <v>300</v>
      </c>
      <c r="F17" s="5"/>
      <c r="G17" s="5"/>
      <c r="H17" s="5"/>
      <c r="J17" s="5"/>
      <c r="K17" s="5"/>
      <c r="L17" s="5"/>
      <c r="M17" s="5"/>
      <c r="N17" s="5"/>
      <c r="AA17" s="19" t="s">
        <v>187</v>
      </c>
      <c r="AB17" s="18" t="s">
        <v>448</v>
      </c>
    </row>
    <row r="18" spans="1:28" ht="12" customHeight="1" x14ac:dyDescent="0.2">
      <c r="A18" s="15" t="s">
        <v>41</v>
      </c>
      <c r="B18" s="16" t="s">
        <v>166</v>
      </c>
      <c r="C18" s="32" t="str">
        <f t="shared" si="0"/>
        <v>A Trilogy of Important Rhone Growers</v>
      </c>
      <c r="D18" s="14">
        <v>100</v>
      </c>
      <c r="E18" s="14">
        <v>300</v>
      </c>
      <c r="F18" s="5"/>
      <c r="G18" s="5"/>
      <c r="H18" s="5"/>
      <c r="J18" s="5"/>
      <c r="K18" s="5"/>
      <c r="L18" s="5"/>
      <c r="M18" s="5"/>
      <c r="N18" s="5"/>
      <c r="AA18" s="19" t="s">
        <v>189</v>
      </c>
      <c r="AB18" s="18" t="s">
        <v>449</v>
      </c>
    </row>
    <row r="19" spans="1:28" ht="12" customHeight="1" x14ac:dyDescent="0.2">
      <c r="A19" s="15" t="s">
        <v>42</v>
      </c>
      <c r="B19" s="16" t="s">
        <v>170</v>
      </c>
      <c r="C19" s="32" t="str">
        <f t="shared" si="0"/>
        <v>Mixed Rhone and Cotes du Roussillon-Villages</v>
      </c>
      <c r="D19" s="14">
        <v>100</v>
      </c>
      <c r="E19" s="14">
        <v>300</v>
      </c>
      <c r="F19" s="5"/>
      <c r="G19" s="5"/>
      <c r="H19" s="5"/>
      <c r="J19" s="5"/>
      <c r="K19" s="5"/>
      <c r="L19" s="5"/>
      <c r="M19" s="5"/>
      <c r="N19" s="5"/>
      <c r="AA19" s="19" t="s">
        <v>191</v>
      </c>
      <c r="AB19" s="18" t="s">
        <v>450</v>
      </c>
    </row>
    <row r="20" spans="1:28" ht="12" customHeight="1" x14ac:dyDescent="0.2">
      <c r="A20" s="15" t="s">
        <v>43</v>
      </c>
      <c r="B20" s="16" t="s">
        <v>170</v>
      </c>
      <c r="C20" s="32" t="str">
        <f t="shared" si="0"/>
        <v>Tour de France</v>
      </c>
      <c r="D20" s="14">
        <v>100</v>
      </c>
      <c r="E20" s="14">
        <v>300</v>
      </c>
      <c r="F20" s="5"/>
      <c r="G20" s="5"/>
      <c r="H20" s="5"/>
      <c r="J20" s="5"/>
      <c r="K20" s="5"/>
      <c r="L20" s="5"/>
      <c r="M20" s="5"/>
      <c r="N20" s="5"/>
      <c r="AA20" s="19" t="s">
        <v>193</v>
      </c>
      <c r="AB20" s="18" t="s">
        <v>451</v>
      </c>
    </row>
    <row r="21" spans="1:28" ht="12" customHeight="1" x14ac:dyDescent="0.2">
      <c r="A21" s="15" t="s">
        <v>44</v>
      </c>
      <c r="B21" s="16" t="s">
        <v>170</v>
      </c>
      <c r="C21" s="32" t="str">
        <f t="shared" si="0"/>
        <v>Chateauneuf-du-Pape</v>
      </c>
      <c r="D21" s="14">
        <v>100</v>
      </c>
      <c r="E21" s="14">
        <v>300</v>
      </c>
      <c r="F21" s="5"/>
      <c r="G21" s="5"/>
      <c r="H21" s="5"/>
      <c r="J21" s="5"/>
      <c r="K21" s="5"/>
      <c r="L21" s="5"/>
      <c r="M21" s="5"/>
      <c r="N21" s="5"/>
      <c r="AA21" s="19" t="s">
        <v>195</v>
      </c>
      <c r="AB21" s="18" t="s">
        <v>452</v>
      </c>
    </row>
    <row r="22" spans="1:28" ht="12" customHeight="1" x14ac:dyDescent="0.2">
      <c r="A22" s="15" t="s">
        <v>45</v>
      </c>
      <c r="B22" s="16" t="s">
        <v>170</v>
      </c>
      <c r="C22" s="32" t="str">
        <f t="shared" si="0"/>
        <v>Mixed Lot of Chateauneuf-du-Pape</v>
      </c>
      <c r="D22" s="14">
        <v>100</v>
      </c>
      <c r="E22" s="14">
        <v>300</v>
      </c>
      <c r="F22" s="5"/>
      <c r="G22" s="5"/>
      <c r="H22" s="5"/>
      <c r="J22" s="5"/>
      <c r="K22" s="5"/>
      <c r="L22" s="5"/>
      <c r="M22" s="5"/>
      <c r="N22" s="5"/>
      <c r="AA22" s="19" t="s">
        <v>197</v>
      </c>
      <c r="AB22" s="18" t="s">
        <v>453</v>
      </c>
    </row>
    <row r="23" spans="1:28" ht="12" customHeight="1" x14ac:dyDescent="0.2">
      <c r="A23" s="15" t="s">
        <v>46</v>
      </c>
      <c r="B23" s="16" t="s">
        <v>170</v>
      </c>
      <c r="C23" s="32" t="str">
        <f t="shared" si="0"/>
        <v>Mixed M. Chapoutier</v>
      </c>
      <c r="D23" s="14">
        <v>100</v>
      </c>
      <c r="E23" s="14">
        <v>300</v>
      </c>
      <c r="F23" s="5"/>
      <c r="G23" s="5"/>
      <c r="H23" s="5"/>
      <c r="J23" s="5"/>
      <c r="K23" s="5"/>
      <c r="L23" s="5"/>
      <c r="M23" s="5"/>
      <c r="N23" s="5"/>
      <c r="AA23" s="19" t="s">
        <v>199</v>
      </c>
      <c r="AB23" s="18" t="s">
        <v>454</v>
      </c>
    </row>
    <row r="24" spans="1:28" ht="12" customHeight="1" x14ac:dyDescent="0.2">
      <c r="A24" s="15" t="s">
        <v>47</v>
      </c>
      <c r="B24" s="16" t="s">
        <v>143</v>
      </c>
      <c r="C24" s="32" t="str">
        <f t="shared" si="0"/>
        <v>Two Popes...but we have one!</v>
      </c>
      <c r="D24" s="14">
        <v>100</v>
      </c>
      <c r="E24" s="14">
        <v>300</v>
      </c>
      <c r="F24" s="5"/>
      <c r="G24" s="5"/>
      <c r="H24" s="5"/>
      <c r="J24" s="5"/>
      <c r="K24" s="5"/>
      <c r="L24" s="5"/>
      <c r="M24" s="5"/>
      <c r="N24" s="5"/>
      <c r="AA24" s="19" t="s">
        <v>201</v>
      </c>
      <c r="AB24" s="18" t="s">
        <v>455</v>
      </c>
    </row>
    <row r="25" spans="1:28" ht="12" customHeight="1" x14ac:dyDescent="0.2">
      <c r="A25" s="15" t="s">
        <v>48</v>
      </c>
      <c r="B25" s="16" t="s">
        <v>203</v>
      </c>
      <c r="C25" s="32" t="str">
        <f t="shared" si="0"/>
        <v>Alain Jaume from Chateauneuf-du-Pape, Ventoux to Cotes du Rhone</v>
      </c>
      <c r="D25" s="14">
        <v>100</v>
      </c>
      <c r="E25" s="14">
        <v>300</v>
      </c>
      <c r="F25" s="5"/>
      <c r="G25" s="5"/>
      <c r="H25" s="5"/>
      <c r="J25" s="5"/>
      <c r="K25" s="5"/>
      <c r="L25" s="5"/>
      <c r="M25" s="5"/>
      <c r="N25" s="5"/>
      <c r="AA25" s="19" t="s">
        <v>204</v>
      </c>
      <c r="AB25" s="18" t="s">
        <v>456</v>
      </c>
    </row>
    <row r="26" spans="1:28" ht="12" customHeight="1" x14ac:dyDescent="0.2">
      <c r="A26" s="15" t="s">
        <v>49</v>
      </c>
      <c r="B26" s="16" t="s">
        <v>203</v>
      </c>
      <c r="C26" s="32" t="str">
        <f t="shared" si="0"/>
        <v>Mixed Cotes du Rhone</v>
      </c>
      <c r="D26" s="14">
        <v>100</v>
      </c>
      <c r="E26" s="14">
        <v>300</v>
      </c>
      <c r="F26" s="5"/>
      <c r="G26" s="5"/>
      <c r="H26" s="5"/>
      <c r="J26" s="5"/>
      <c r="K26" s="5"/>
      <c r="L26" s="5"/>
      <c r="M26" s="5"/>
      <c r="N26" s="5"/>
      <c r="AA26" s="19" t="s">
        <v>206</v>
      </c>
      <c r="AB26" s="18" t="s">
        <v>457</v>
      </c>
    </row>
    <row r="27" spans="1:28" ht="12" customHeight="1" x14ac:dyDescent="0.2">
      <c r="A27" s="15" t="s">
        <v>50</v>
      </c>
      <c r="B27" s="16" t="s">
        <v>203</v>
      </c>
      <c r="C27" s="32" t="str">
        <f t="shared" si="0"/>
        <v>Mixed Lot of Domaine de la Mordoree and Domaine de Cristia CNDP</v>
      </c>
      <c r="D27" s="14">
        <v>100</v>
      </c>
      <c r="E27" s="14">
        <v>300</v>
      </c>
      <c r="F27" s="5"/>
      <c r="G27" s="5"/>
      <c r="H27" s="5"/>
      <c r="J27" s="5"/>
      <c r="K27" s="5"/>
      <c r="L27" s="5"/>
      <c r="M27" s="5"/>
      <c r="N27" s="5"/>
      <c r="AA27" s="19" t="s">
        <v>208</v>
      </c>
      <c r="AB27" s="18" t="s">
        <v>458</v>
      </c>
    </row>
    <row r="28" spans="1:28" ht="12" customHeight="1" x14ac:dyDescent="0.2">
      <c r="A28" s="15" t="s">
        <v>51</v>
      </c>
      <c r="B28" s="16" t="s">
        <v>210</v>
      </c>
      <c r="C28" s="32" t="str">
        <f t="shared" si="0"/>
        <v>A Mouthwatering Case of Mixed Cru Beaujolais</v>
      </c>
      <c r="D28" s="14">
        <v>100</v>
      </c>
      <c r="E28" s="14">
        <v>300</v>
      </c>
      <c r="F28" s="5"/>
      <c r="G28" s="5"/>
      <c r="H28" s="5"/>
      <c r="J28" s="5"/>
      <c r="K28" s="5"/>
      <c r="L28" s="5"/>
      <c r="M28" s="5"/>
      <c r="N28" s="5"/>
      <c r="AA28" s="19" t="s">
        <v>211</v>
      </c>
      <c r="AB28" s="18" t="s">
        <v>459</v>
      </c>
    </row>
    <row r="29" spans="1:28" ht="12" customHeight="1" x14ac:dyDescent="0.2">
      <c r="A29" s="15" t="s">
        <v>52</v>
      </c>
      <c r="B29" s="16" t="s">
        <v>213</v>
      </c>
      <c r="C29" s="32" t="str">
        <f t="shared" si="0"/>
        <v>Fall in Love with Amarone</v>
      </c>
      <c r="D29" s="14">
        <v>100</v>
      </c>
      <c r="E29" s="14">
        <v>300</v>
      </c>
      <c r="F29" s="5"/>
      <c r="G29" s="5"/>
      <c r="H29" s="5"/>
      <c r="J29" s="5"/>
      <c r="K29" s="5"/>
      <c r="L29" s="5"/>
      <c r="M29" s="5"/>
      <c r="N29" s="5"/>
      <c r="AA29" s="19" t="s">
        <v>215</v>
      </c>
      <c r="AB29" s="18" t="s">
        <v>460</v>
      </c>
    </row>
    <row r="30" spans="1:28" ht="12" customHeight="1" x14ac:dyDescent="0.2">
      <c r="A30" s="15" t="s">
        <v>53</v>
      </c>
      <c r="B30" s="16" t="s">
        <v>217</v>
      </c>
      <c r="C30" s="32" t="str">
        <f t="shared" si="0"/>
        <v>Amazing Amarones</v>
      </c>
      <c r="D30" s="14">
        <v>100</v>
      </c>
      <c r="E30" s="14">
        <v>300</v>
      </c>
      <c r="F30" s="5"/>
      <c r="G30" s="5"/>
      <c r="H30" s="5"/>
      <c r="J30" s="5"/>
      <c r="K30" s="5"/>
      <c r="L30" s="5"/>
      <c r="M30" s="5"/>
      <c r="N30" s="5"/>
      <c r="AA30" s="19" t="s">
        <v>218</v>
      </c>
      <c r="AB30" s="18" t="s">
        <v>461</v>
      </c>
    </row>
    <row r="31" spans="1:28" ht="12" customHeight="1" x14ac:dyDescent="0.2">
      <c r="A31" s="15" t="s">
        <v>54</v>
      </c>
      <c r="B31" s="16" t="s">
        <v>220</v>
      </c>
      <c r="C31" s="32" t="str">
        <f t="shared" si="0"/>
        <v>We are going to need a bigger Barolo...</v>
      </c>
      <c r="D31" s="14">
        <v>100</v>
      </c>
      <c r="E31" s="14">
        <v>300</v>
      </c>
      <c r="F31" s="5"/>
      <c r="G31" s="5"/>
      <c r="H31" s="5"/>
      <c r="J31" s="5"/>
      <c r="K31" s="5"/>
      <c r="L31" s="5"/>
      <c r="M31" s="5"/>
      <c r="N31" s="5"/>
      <c r="AA31" s="19" t="s">
        <v>221</v>
      </c>
      <c r="AB31" s="18" t="s">
        <v>462</v>
      </c>
    </row>
    <row r="32" spans="1:28" ht="12" customHeight="1" x14ac:dyDescent="0.2">
      <c r="A32" s="15" t="s">
        <v>55</v>
      </c>
      <c r="B32" s="16" t="s">
        <v>223</v>
      </c>
      <c r="C32" s="32" t="str">
        <f t="shared" si="0"/>
        <v>Some of the very best of Barolo</v>
      </c>
      <c r="D32" s="14">
        <v>100</v>
      </c>
      <c r="E32" s="14">
        <v>300</v>
      </c>
      <c r="F32" s="5"/>
      <c r="G32" s="5"/>
      <c r="H32" s="5"/>
      <c r="J32" s="5"/>
      <c r="K32" s="5"/>
      <c r="L32" s="5"/>
      <c r="M32" s="5"/>
      <c r="N32" s="5"/>
      <c r="AA32" s="19" t="s">
        <v>224</v>
      </c>
      <c r="AB32" s="18" t="s">
        <v>463</v>
      </c>
    </row>
    <row r="33" spans="1:28" ht="12" customHeight="1" x14ac:dyDescent="0.2">
      <c r="A33" s="15" t="s">
        <v>56</v>
      </c>
      <c r="B33" s="16" t="s">
        <v>217</v>
      </c>
      <c r="C33" s="32" t="str">
        <f t="shared" si="0"/>
        <v>'Tar and Roses' - The King of Wines</v>
      </c>
      <c r="D33" s="14">
        <v>100</v>
      </c>
      <c r="E33" s="14">
        <v>300</v>
      </c>
      <c r="F33" s="5"/>
      <c r="G33" s="5"/>
      <c r="H33" s="5"/>
      <c r="J33" s="5"/>
      <c r="K33" s="5"/>
      <c r="L33" s="5"/>
      <c r="M33" s="5"/>
      <c r="N33" s="5"/>
      <c r="AA33" s="19" t="s">
        <v>226</v>
      </c>
      <c r="AB33" s="18" t="s">
        <v>464</v>
      </c>
    </row>
    <row r="34" spans="1:28" ht="12" customHeight="1" x14ac:dyDescent="0.2">
      <c r="A34" s="15" t="s">
        <v>57</v>
      </c>
      <c r="B34" s="16" t="s">
        <v>228</v>
      </c>
      <c r="C34" s="32" t="str">
        <f t="shared" si="0"/>
        <v>The Beauty of Barolo</v>
      </c>
      <c r="D34" s="14">
        <v>100</v>
      </c>
      <c r="E34" s="14">
        <v>300</v>
      </c>
      <c r="F34" s="5"/>
      <c r="G34" s="5"/>
      <c r="H34" s="5"/>
      <c r="J34" s="5"/>
      <c r="K34" s="5"/>
      <c r="L34" s="5"/>
      <c r="M34" s="5"/>
      <c r="N34" s="5"/>
      <c r="AA34" s="19" t="s">
        <v>229</v>
      </c>
      <c r="AB34" s="18" t="s">
        <v>465</v>
      </c>
    </row>
    <row r="35" spans="1:28" ht="12" customHeight="1" x14ac:dyDescent="0.2">
      <c r="A35" s="15" t="s">
        <v>58</v>
      </c>
      <c r="B35" s="16" t="s">
        <v>166</v>
      </c>
      <c r="C35" s="32" t="str">
        <f t="shared" si="0"/>
        <v>Mixed La Bioca &amp; Viberti</v>
      </c>
      <c r="D35" s="14">
        <v>100</v>
      </c>
      <c r="E35" s="14">
        <v>300</v>
      </c>
      <c r="F35" s="5"/>
      <c r="G35" s="5"/>
      <c r="H35" s="5"/>
      <c r="J35" s="5"/>
      <c r="K35" s="5"/>
      <c r="L35" s="5"/>
      <c r="M35" s="5"/>
      <c r="N35" s="5"/>
      <c r="AA35" s="19" t="s">
        <v>231</v>
      </c>
      <c r="AB35" s="18" t="s">
        <v>466</v>
      </c>
    </row>
    <row r="36" spans="1:28" ht="12" customHeight="1" x14ac:dyDescent="0.2">
      <c r="A36" s="15" t="s">
        <v>59</v>
      </c>
      <c r="B36" s="16" t="s">
        <v>233</v>
      </c>
      <c r="C36" s="32" t="str">
        <f t="shared" si="0"/>
        <v>Mixed Lot of Produttori del Barbaresco, Barbaresco</v>
      </c>
      <c r="D36" s="14">
        <v>100</v>
      </c>
      <c r="E36" s="14">
        <v>300</v>
      </c>
      <c r="F36" s="5"/>
      <c r="G36" s="5"/>
      <c r="H36" s="5"/>
      <c r="J36" s="5"/>
      <c r="K36" s="5"/>
      <c r="L36" s="5"/>
      <c r="M36" s="5"/>
      <c r="N36" s="5"/>
      <c r="AA36" s="19" t="s">
        <v>234</v>
      </c>
      <c r="AB36" s="18" t="s">
        <v>467</v>
      </c>
    </row>
    <row r="37" spans="1:28" ht="12" customHeight="1" x14ac:dyDescent="0.2">
      <c r="A37" s="15" t="s">
        <v>60</v>
      </c>
      <c r="B37" s="16" t="s">
        <v>236</v>
      </c>
      <c r="C37" s="32" t="str">
        <f t="shared" si="0"/>
        <v>Mixed Barbaresco</v>
      </c>
      <c r="D37" s="14">
        <v>100</v>
      </c>
      <c r="E37" s="14">
        <v>300</v>
      </c>
      <c r="F37" s="5"/>
      <c r="G37" s="5"/>
      <c r="H37" s="5"/>
      <c r="J37" s="5"/>
      <c r="K37" s="5"/>
      <c r="L37" s="5"/>
      <c r="M37" s="5"/>
      <c r="N37" s="5"/>
      <c r="AA37" s="19" t="s">
        <v>237</v>
      </c>
      <c r="AB37" s="18" t="s">
        <v>468</v>
      </c>
    </row>
    <row r="38" spans="1:28" ht="12" customHeight="1" x14ac:dyDescent="0.2">
      <c r="A38" s="15" t="s">
        <v>61</v>
      </c>
      <c r="B38" s="16" t="s">
        <v>239</v>
      </c>
      <c r="C38" s="32" t="str">
        <f t="shared" si="0"/>
        <v>Piedmont Perfection</v>
      </c>
      <c r="D38" s="14">
        <v>100</v>
      </c>
      <c r="E38" s="14">
        <v>300</v>
      </c>
      <c r="F38" s="5"/>
      <c r="G38" s="5"/>
      <c r="H38" s="5"/>
      <c r="J38" s="5"/>
      <c r="K38" s="5"/>
      <c r="L38" s="5"/>
      <c r="M38" s="5"/>
      <c r="N38" s="5"/>
      <c r="AA38" s="19" t="s">
        <v>240</v>
      </c>
      <c r="AB38" s="18" t="s">
        <v>469</v>
      </c>
    </row>
    <row r="39" spans="1:28" ht="12" customHeight="1" x14ac:dyDescent="0.2">
      <c r="A39" s="15" t="s">
        <v>62</v>
      </c>
      <c r="B39" s="16" t="s">
        <v>170</v>
      </c>
      <c r="C39" s="32" t="str">
        <f t="shared" si="0"/>
        <v>Mixed Prunotto and Friends</v>
      </c>
      <c r="D39" s="14">
        <v>100</v>
      </c>
      <c r="E39" s="14">
        <v>300</v>
      </c>
      <c r="F39" s="5"/>
      <c r="G39" s="5"/>
      <c r="H39" s="5"/>
      <c r="J39" s="5"/>
      <c r="K39" s="5"/>
      <c r="L39" s="5"/>
      <c r="M39" s="5"/>
      <c r="N39" s="5"/>
      <c r="AA39" s="19" t="s">
        <v>243</v>
      </c>
      <c r="AB39" s="18" t="s">
        <v>470</v>
      </c>
    </row>
    <row r="40" spans="1:28" ht="12" customHeight="1" x14ac:dyDescent="0.2">
      <c r="A40" s="15" t="s">
        <v>63</v>
      </c>
      <c r="B40" s="16" t="s">
        <v>245</v>
      </c>
      <c r="C40" s="32" t="str">
        <f t="shared" si="0"/>
        <v>'Delicious with liver and fava beans'</v>
      </c>
      <c r="D40" s="14">
        <v>100</v>
      </c>
      <c r="E40" s="14">
        <v>300</v>
      </c>
      <c r="F40" s="5"/>
      <c r="G40" s="5"/>
      <c r="H40" s="5"/>
      <c r="J40" s="5"/>
      <c r="K40" s="5"/>
      <c r="L40" s="5"/>
      <c r="M40" s="5"/>
      <c r="N40" s="5"/>
      <c r="AA40" s="19" t="s">
        <v>246</v>
      </c>
      <c r="AB40" s="18" t="s">
        <v>471</v>
      </c>
    </row>
    <row r="41" spans="1:28" ht="12" customHeight="1" x14ac:dyDescent="0.2">
      <c r="A41" s="15" t="s">
        <v>64</v>
      </c>
      <c r="B41" s="16" t="s">
        <v>210</v>
      </c>
      <c r="C41" s="32" t="str">
        <f t="shared" si="0"/>
        <v>'Having an old friend for dinner'</v>
      </c>
      <c r="D41" s="14">
        <v>100</v>
      </c>
      <c r="E41" s="14">
        <v>300</v>
      </c>
      <c r="F41" s="5"/>
      <c r="G41" s="5"/>
      <c r="H41" s="5"/>
      <c r="J41" s="5"/>
      <c r="K41" s="5"/>
      <c r="L41" s="5"/>
      <c r="M41" s="5"/>
      <c r="N41" s="5"/>
      <c r="AA41" s="19" t="s">
        <v>248</v>
      </c>
      <c r="AB41" s="18" t="s">
        <v>472</v>
      </c>
    </row>
    <row r="42" spans="1:28" ht="12" customHeight="1" x14ac:dyDescent="0.2">
      <c r="A42" s="15" t="s">
        <v>65</v>
      </c>
      <c r="B42" s="16" t="s">
        <v>250</v>
      </c>
      <c r="C42" s="32" t="str">
        <f t="shared" si="0"/>
        <v>Brunello di Montalcino and Friends</v>
      </c>
      <c r="D42" s="14">
        <v>100</v>
      </c>
      <c r="E42" s="14">
        <v>300</v>
      </c>
      <c r="F42" s="5"/>
      <c r="G42" s="5"/>
      <c r="H42" s="5"/>
      <c r="J42" s="5"/>
      <c r="K42" s="5"/>
      <c r="L42" s="5"/>
      <c r="M42" s="5"/>
      <c r="N42" s="5"/>
      <c r="AA42" s="19" t="s">
        <v>251</v>
      </c>
      <c r="AB42" s="18" t="s">
        <v>473</v>
      </c>
    </row>
    <row r="43" spans="1:28" ht="12" customHeight="1" x14ac:dyDescent="0.2">
      <c r="A43" s="15" t="s">
        <v>66</v>
      </c>
      <c r="B43" s="16" t="s">
        <v>253</v>
      </c>
      <c r="C43" s="32" t="str">
        <f t="shared" si="0"/>
        <v>Mixed Brunello di Montalcino</v>
      </c>
      <c r="D43" s="14">
        <v>100</v>
      </c>
      <c r="E43" s="14">
        <v>300</v>
      </c>
      <c r="F43" s="5"/>
      <c r="G43" s="5"/>
      <c r="H43" s="5"/>
      <c r="J43" s="5"/>
      <c r="K43" s="5"/>
      <c r="L43" s="5"/>
      <c r="M43" s="5"/>
      <c r="N43" s="5"/>
      <c r="AA43" s="20" t="s">
        <v>254</v>
      </c>
      <c r="AB43" s="18" t="s">
        <v>474</v>
      </c>
    </row>
    <row r="44" spans="1:28" ht="12" customHeight="1" x14ac:dyDescent="0.2">
      <c r="A44" s="15" t="s">
        <v>67</v>
      </c>
      <c r="B44" s="16" t="s">
        <v>160</v>
      </c>
      <c r="C44" s="32" t="str">
        <f t="shared" si="0"/>
        <v>More and More Brunello di Montalcino</v>
      </c>
      <c r="D44" s="14">
        <v>100</v>
      </c>
      <c r="E44" s="14">
        <v>300</v>
      </c>
      <c r="F44" s="5"/>
      <c r="G44" s="5"/>
      <c r="H44" s="5"/>
      <c r="J44" s="5"/>
      <c r="K44" s="5"/>
      <c r="L44" s="5"/>
      <c r="M44" s="5"/>
      <c r="N44" s="5"/>
      <c r="AA44" s="19" t="s">
        <v>256</v>
      </c>
      <c r="AB44" s="18" t="s">
        <v>475</v>
      </c>
    </row>
    <row r="45" spans="1:28" ht="12" customHeight="1" x14ac:dyDescent="0.2">
      <c r="A45" s="15" t="s">
        <v>68</v>
      </c>
      <c r="B45" s="16" t="s">
        <v>145</v>
      </c>
      <c r="C45" s="32" t="str">
        <f t="shared" si="0"/>
        <v>Brunello di Montalcino Galore!</v>
      </c>
      <c r="D45" s="14">
        <v>100</v>
      </c>
      <c r="E45" s="14">
        <v>300</v>
      </c>
      <c r="F45" s="5"/>
      <c r="G45" s="5"/>
      <c r="H45" s="5"/>
      <c r="J45" s="5"/>
      <c r="K45" s="5"/>
      <c r="L45" s="5"/>
      <c r="M45" s="5"/>
      <c r="N45" s="5"/>
      <c r="AA45" s="19" t="s">
        <v>258</v>
      </c>
      <c r="AB45" s="18" t="s">
        <v>476</v>
      </c>
    </row>
    <row r="46" spans="1:28" ht="12" customHeight="1" x14ac:dyDescent="0.2">
      <c r="A46" s="15" t="s">
        <v>69</v>
      </c>
      <c r="B46" s="16" t="s">
        <v>228</v>
      </c>
      <c r="C46" s="32" t="str">
        <f t="shared" si="0"/>
        <v>Expressions of Podere Le Ripi from Brunello di Montalcino</v>
      </c>
      <c r="D46" s="14">
        <v>100</v>
      </c>
      <c r="E46" s="14">
        <v>300</v>
      </c>
      <c r="F46" s="5"/>
      <c r="G46" s="5"/>
      <c r="H46" s="5"/>
      <c r="J46" s="5"/>
      <c r="K46" s="5"/>
      <c r="L46" s="5"/>
      <c r="M46" s="5"/>
      <c r="N46" s="5"/>
      <c r="AA46" s="19" t="s">
        <v>260</v>
      </c>
      <c r="AB46" s="18" t="s">
        <v>477</v>
      </c>
    </row>
    <row r="47" spans="1:28" ht="12" customHeight="1" x14ac:dyDescent="0.2">
      <c r="A47" s="15" t="s">
        <v>70</v>
      </c>
      <c r="B47" s="16" t="s">
        <v>228</v>
      </c>
      <c r="C47" s="32" t="str">
        <f t="shared" si="0"/>
        <v>Move over for more...Brunello di Montalcino</v>
      </c>
      <c r="D47" s="14">
        <v>100</v>
      </c>
      <c r="E47" s="14">
        <v>300</v>
      </c>
      <c r="F47" s="5"/>
      <c r="G47" s="5"/>
      <c r="H47" s="5"/>
      <c r="J47" s="5"/>
      <c r="K47" s="5"/>
      <c r="L47" s="5"/>
      <c r="M47" s="5"/>
      <c r="N47" s="5"/>
      <c r="AA47" s="19" t="s">
        <v>262</v>
      </c>
      <c r="AB47" s="18" t="s">
        <v>478</v>
      </c>
    </row>
    <row r="48" spans="1:28" ht="12" customHeight="1" x14ac:dyDescent="0.2">
      <c r="A48" s="15" t="s">
        <v>71</v>
      </c>
      <c r="B48" s="16" t="s">
        <v>170</v>
      </c>
      <c r="C48" s="32" t="str">
        <f t="shared" si="0"/>
        <v>Brunello and Rosso di Montalcino</v>
      </c>
      <c r="D48" s="14">
        <v>100</v>
      </c>
      <c r="E48" s="14">
        <v>300</v>
      </c>
      <c r="F48" s="5"/>
      <c r="G48" s="5"/>
      <c r="H48" s="5"/>
      <c r="J48" s="5"/>
      <c r="K48" s="5"/>
      <c r="L48" s="5"/>
      <c r="M48" s="5"/>
      <c r="N48" s="5"/>
      <c r="AA48" s="19" t="s">
        <v>264</v>
      </c>
      <c r="AB48" s="18" t="s">
        <v>479</v>
      </c>
    </row>
    <row r="49" spans="1:28" ht="12" customHeight="1" x14ac:dyDescent="0.2">
      <c r="A49" s="15" t="s">
        <v>72</v>
      </c>
      <c r="B49" s="16" t="s">
        <v>266</v>
      </c>
      <c r="C49" s="32" t="str">
        <f t="shared" si="0"/>
        <v>Rare Tuscan Wines</v>
      </c>
      <c r="D49" s="14">
        <v>100</v>
      </c>
      <c r="E49" s="14">
        <v>300</v>
      </c>
      <c r="F49" s="5"/>
      <c r="G49" s="5"/>
      <c r="H49" s="5"/>
      <c r="J49" s="5"/>
      <c r="K49" s="5"/>
      <c r="L49" s="5"/>
      <c r="M49" s="5"/>
      <c r="N49" s="5"/>
      <c r="AA49" s="19" t="s">
        <v>267</v>
      </c>
      <c r="AB49" s="18" t="s">
        <v>480</v>
      </c>
    </row>
    <row r="50" spans="1:28" ht="12" customHeight="1" x14ac:dyDescent="0.2">
      <c r="A50" s="15" t="s">
        <v>73</v>
      </c>
      <c r="B50" s="16" t="s">
        <v>269</v>
      </c>
      <c r="C50" s="32" t="str">
        <f t="shared" si="0"/>
        <v>An Italian Road Trip</v>
      </c>
      <c r="D50" s="14">
        <v>100</v>
      </c>
      <c r="E50" s="14">
        <v>300</v>
      </c>
      <c r="F50" s="5"/>
      <c r="G50" s="5"/>
      <c r="H50" s="5"/>
      <c r="J50" s="5"/>
      <c r="K50" s="5"/>
      <c r="L50" s="5"/>
      <c r="M50" s="5"/>
      <c r="N50" s="5"/>
      <c r="AA50" s="19" t="s">
        <v>270</v>
      </c>
      <c r="AB50" s="18" t="s">
        <v>481</v>
      </c>
    </row>
    <row r="51" spans="1:28" ht="12" customHeight="1" x14ac:dyDescent="0.2">
      <c r="A51" s="15" t="s">
        <v>74</v>
      </c>
      <c r="B51" s="16" t="s">
        <v>217</v>
      </c>
      <c r="C51" s="32" t="str">
        <f t="shared" si="0"/>
        <v>'History in Every Cobblestone and Vineyard'</v>
      </c>
      <c r="D51" s="14">
        <v>100</v>
      </c>
      <c r="E51" s="14">
        <v>300</v>
      </c>
      <c r="F51" s="5"/>
      <c r="G51" s="5"/>
      <c r="H51" s="5"/>
      <c r="J51" s="5"/>
      <c r="K51" s="5"/>
      <c r="L51" s="5"/>
      <c r="M51" s="5"/>
      <c r="N51" s="5"/>
      <c r="AA51" s="19" t="s">
        <v>272</v>
      </c>
      <c r="AB51" s="18" t="s">
        <v>482</v>
      </c>
    </row>
    <row r="52" spans="1:28" ht="12" customHeight="1" x14ac:dyDescent="0.2">
      <c r="A52" s="15" t="s">
        <v>75</v>
      </c>
      <c r="B52" s="16" t="s">
        <v>274</v>
      </c>
      <c r="C52" s="32" t="str">
        <f t="shared" si="0"/>
        <v>Tuscan Tipples</v>
      </c>
      <c r="D52" s="14">
        <v>100</v>
      </c>
      <c r="E52" s="14">
        <v>300</v>
      </c>
      <c r="F52" s="5"/>
      <c r="G52" s="5"/>
      <c r="H52" s="5"/>
      <c r="J52" s="5"/>
      <c r="K52" s="5"/>
      <c r="L52" s="5"/>
      <c r="M52" s="5"/>
      <c r="N52" s="5"/>
      <c r="AA52" s="19" t="s">
        <v>275</v>
      </c>
      <c r="AB52" s="18" t="s">
        <v>483</v>
      </c>
    </row>
    <row r="53" spans="1:28" ht="12" customHeight="1" x14ac:dyDescent="0.2">
      <c r="A53" s="15" t="s">
        <v>76</v>
      </c>
      <c r="B53" s="16" t="s">
        <v>170</v>
      </c>
      <c r="C53" s="32" t="str">
        <f t="shared" si="0"/>
        <v>Tuscan Titans</v>
      </c>
      <c r="D53" s="14">
        <v>100</v>
      </c>
      <c r="E53" s="14">
        <v>300</v>
      </c>
      <c r="F53" s="5"/>
      <c r="G53" s="5"/>
      <c r="H53" s="5"/>
      <c r="J53" s="5"/>
      <c r="K53" s="5"/>
      <c r="L53" s="5"/>
      <c r="M53" s="5"/>
      <c r="N53" s="5"/>
      <c r="AA53" s="19" t="s">
        <v>277</v>
      </c>
      <c r="AB53" s="18" t="s">
        <v>484</v>
      </c>
    </row>
    <row r="54" spans="1:28" ht="12" customHeight="1" x14ac:dyDescent="0.2">
      <c r="A54" s="15" t="s">
        <v>77</v>
      </c>
      <c r="B54" s="16" t="s">
        <v>210</v>
      </c>
      <c r="C54" s="32" t="str">
        <f t="shared" si="0"/>
        <v>An Italian Long Bridge…</v>
      </c>
      <c r="D54" s="14">
        <v>100</v>
      </c>
      <c r="E54" s="14">
        <v>300</v>
      </c>
      <c r="F54" s="5"/>
      <c r="G54" s="5"/>
      <c r="H54" s="5"/>
      <c r="J54" s="5"/>
      <c r="K54" s="5"/>
      <c r="L54" s="5"/>
      <c r="M54" s="5"/>
      <c r="N54" s="5"/>
      <c r="AA54" s="19" t="s">
        <v>279</v>
      </c>
      <c r="AB54" s="18" t="s">
        <v>485</v>
      </c>
    </row>
    <row r="55" spans="1:28" ht="12" customHeight="1" x14ac:dyDescent="0.2">
      <c r="A55" s="15" t="s">
        <v>78</v>
      </c>
      <c r="B55" s="16" t="s">
        <v>172</v>
      </c>
      <c r="C55" s="32" t="str">
        <f t="shared" si="0"/>
        <v>Antinori and Friends</v>
      </c>
      <c r="D55" s="14">
        <v>100</v>
      </c>
      <c r="E55" s="14">
        <v>300</v>
      </c>
      <c r="F55" s="5"/>
      <c r="G55" s="5"/>
      <c r="H55" s="5"/>
      <c r="J55" s="5"/>
      <c r="K55" s="5"/>
      <c r="L55" s="5"/>
      <c r="M55" s="5"/>
      <c r="N55" s="5"/>
      <c r="AA55" s="19" t="s">
        <v>281</v>
      </c>
      <c r="AB55" s="18" t="s">
        <v>486</v>
      </c>
    </row>
    <row r="56" spans="1:28" ht="12" customHeight="1" x14ac:dyDescent="0.2">
      <c r="A56" s="15" t="s">
        <v>79</v>
      </c>
      <c r="B56" s="17" t="s">
        <v>160</v>
      </c>
      <c r="C56" s="32" t="str">
        <f t="shared" si="0"/>
        <v>La Dolce Vita</v>
      </c>
      <c r="D56" s="14">
        <v>100</v>
      </c>
      <c r="E56" s="14">
        <v>300</v>
      </c>
      <c r="F56" s="5"/>
      <c r="G56" s="5"/>
      <c r="H56" s="5"/>
      <c r="J56" s="5"/>
      <c r="K56" s="5"/>
      <c r="L56" s="5"/>
      <c r="M56" s="5"/>
      <c r="N56" s="5"/>
      <c r="AA56" s="20" t="s">
        <v>283</v>
      </c>
      <c r="AB56" s="18" t="s">
        <v>487</v>
      </c>
    </row>
    <row r="57" spans="1:28" ht="12" customHeight="1" x14ac:dyDescent="0.2">
      <c r="A57" s="15" t="s">
        <v>80</v>
      </c>
      <c r="B57" s="17" t="s">
        <v>285</v>
      </c>
      <c r="C57" s="32" t="str">
        <f t="shared" si="0"/>
        <v>Nativ Wines from Campania</v>
      </c>
      <c r="D57" s="14">
        <v>100</v>
      </c>
      <c r="E57" s="14">
        <v>300</v>
      </c>
      <c r="F57" s="5"/>
      <c r="G57" s="5"/>
      <c r="H57" s="5"/>
      <c r="J57" s="5"/>
      <c r="K57" s="5"/>
      <c r="L57" s="5"/>
      <c r="M57" s="5"/>
      <c r="N57" s="5"/>
      <c r="AA57" s="20" t="s">
        <v>287</v>
      </c>
      <c r="AB57" s="18" t="s">
        <v>488</v>
      </c>
    </row>
    <row r="58" spans="1:28" ht="12" customHeight="1" x14ac:dyDescent="0.2">
      <c r="A58" s="15" t="s">
        <v>81</v>
      </c>
      <c r="B58" s="16" t="s">
        <v>289</v>
      </c>
      <c r="C58" s="32" t="str">
        <f t="shared" si="0"/>
        <v>Mostly from Nativ, 3 bottles from Tinazzi</v>
      </c>
      <c r="D58" s="14">
        <v>100</v>
      </c>
      <c r="E58" s="14">
        <v>300</v>
      </c>
      <c r="F58" s="5"/>
      <c r="G58" s="5"/>
      <c r="H58" s="5"/>
      <c r="J58" s="5"/>
      <c r="K58" s="5"/>
      <c r="L58" s="5"/>
      <c r="M58" s="5"/>
      <c r="N58" s="5"/>
      <c r="AA58" s="19" t="s">
        <v>290</v>
      </c>
      <c r="AB58" s="18" t="s">
        <v>489</v>
      </c>
    </row>
    <row r="59" spans="1:28" ht="12" customHeight="1" x14ac:dyDescent="0.2">
      <c r="A59" s="15" t="s">
        <v>82</v>
      </c>
      <c r="B59" s="16" t="s">
        <v>186</v>
      </c>
      <c r="C59" s="32" t="str">
        <f t="shared" si="0"/>
        <v>Perfect Primitivo from Puglia</v>
      </c>
      <c r="D59" s="14">
        <v>100</v>
      </c>
      <c r="E59" s="14">
        <v>300</v>
      </c>
      <c r="F59" s="5"/>
      <c r="G59" s="5"/>
      <c r="H59" s="5"/>
      <c r="J59" s="5"/>
      <c r="K59" s="5"/>
      <c r="L59" s="5"/>
      <c r="M59" s="5"/>
      <c r="N59" s="5"/>
      <c r="AA59" s="19" t="s">
        <v>293</v>
      </c>
      <c r="AB59" s="18" t="s">
        <v>490</v>
      </c>
    </row>
    <row r="60" spans="1:28" ht="12" customHeight="1" x14ac:dyDescent="0.2">
      <c r="A60" s="15" t="s">
        <v>83</v>
      </c>
      <c r="B60" s="16" t="s">
        <v>166</v>
      </c>
      <c r="C60" s="32" t="str">
        <f t="shared" si="0"/>
        <v>Italian Treasure Islands - Red and Whites from Sardinia and Sicily</v>
      </c>
      <c r="D60" s="14">
        <v>100</v>
      </c>
      <c r="E60" s="14">
        <v>300</v>
      </c>
      <c r="F60" s="5"/>
      <c r="G60" s="5"/>
      <c r="H60" s="5"/>
      <c r="J60" s="5"/>
      <c r="K60" s="5"/>
      <c r="L60" s="5"/>
      <c r="M60" s="5"/>
      <c r="N60" s="5"/>
      <c r="AA60" s="19" t="s">
        <v>295</v>
      </c>
      <c r="AB60" s="18" t="s">
        <v>491</v>
      </c>
    </row>
    <row r="61" spans="1:28" ht="12" customHeight="1" x14ac:dyDescent="0.2">
      <c r="A61" s="15" t="s">
        <v>84</v>
      </c>
      <c r="B61" s="16" t="s">
        <v>203</v>
      </c>
      <c r="C61" s="32" t="str">
        <f t="shared" si="0"/>
        <v>'You looking at us?'</v>
      </c>
      <c r="D61" s="14">
        <v>100</v>
      </c>
      <c r="E61" s="14">
        <v>300</v>
      </c>
      <c r="F61" s="5"/>
      <c r="G61" s="5"/>
      <c r="H61" s="5"/>
      <c r="J61" s="5"/>
      <c r="K61" s="5"/>
      <c r="L61" s="5"/>
      <c r="M61" s="5"/>
      <c r="N61" s="5"/>
      <c r="AA61" s="19" t="s">
        <v>297</v>
      </c>
      <c r="AB61" s="18" t="s">
        <v>492</v>
      </c>
    </row>
    <row r="62" spans="1:28" ht="12" customHeight="1" x14ac:dyDescent="0.2">
      <c r="A62" s="15" t="s">
        <v>85</v>
      </c>
      <c r="B62" s="16" t="s">
        <v>299</v>
      </c>
      <c r="C62" s="32" t="str">
        <f t="shared" si="0"/>
        <v>The Mixed Classic Italian Case</v>
      </c>
      <c r="D62" s="14">
        <v>100</v>
      </c>
      <c r="E62" s="14">
        <v>300</v>
      </c>
      <c r="F62" s="5"/>
      <c r="G62" s="5"/>
      <c r="H62" s="5"/>
      <c r="J62" s="5"/>
      <c r="K62" s="5"/>
      <c r="L62" s="5"/>
      <c r="M62" s="5"/>
      <c r="N62" s="5"/>
      <c r="AA62" s="19" t="s">
        <v>300</v>
      </c>
      <c r="AB62" s="18" t="s">
        <v>493</v>
      </c>
    </row>
    <row r="63" spans="1:28" ht="12" customHeight="1" x14ac:dyDescent="0.2">
      <c r="A63" s="15" t="s">
        <v>86</v>
      </c>
      <c r="B63" s="16" t="s">
        <v>217</v>
      </c>
      <c r="C63" s="32" t="str">
        <f t="shared" si="0"/>
        <v>The Length of Italy</v>
      </c>
      <c r="D63" s="14">
        <v>100</v>
      </c>
      <c r="E63" s="14">
        <v>300</v>
      </c>
      <c r="F63" s="5"/>
      <c r="G63" s="5"/>
      <c r="H63" s="5"/>
      <c r="J63" s="5"/>
      <c r="K63" s="5"/>
      <c r="L63" s="5"/>
      <c r="M63" s="5"/>
      <c r="N63" s="5"/>
      <c r="AA63" s="19" t="s">
        <v>302</v>
      </c>
      <c r="AB63" s="18" t="s">
        <v>494</v>
      </c>
    </row>
    <row r="64" spans="1:28" ht="12" customHeight="1" x14ac:dyDescent="0.2">
      <c r="A64" s="15" t="s">
        <v>87</v>
      </c>
      <c r="B64" s="16" t="s">
        <v>304</v>
      </c>
      <c r="C64" s="32" t="str">
        <f t="shared" si="0"/>
        <v>Mixed Italian Red</v>
      </c>
      <c r="D64" s="14">
        <v>100</v>
      </c>
      <c r="E64" s="14">
        <v>300</v>
      </c>
      <c r="F64" s="5"/>
      <c r="G64" s="5"/>
      <c r="H64" s="5"/>
      <c r="J64" s="5"/>
      <c r="K64" s="5"/>
      <c r="L64" s="5"/>
      <c r="M64" s="5"/>
      <c r="N64" s="5"/>
      <c r="AA64" s="19" t="s">
        <v>305</v>
      </c>
      <c r="AB64" s="18" t="s">
        <v>495</v>
      </c>
    </row>
    <row r="65" spans="1:28" ht="12" customHeight="1" x14ac:dyDescent="0.2">
      <c r="A65" s="15" t="s">
        <v>88</v>
      </c>
      <c r="B65" s="16" t="s">
        <v>285</v>
      </c>
      <c r="C65" s="32" t="str">
        <f t="shared" si="0"/>
        <v>Mixed Italian Red, 1 bottle of White</v>
      </c>
      <c r="D65" s="14">
        <v>100</v>
      </c>
      <c r="E65" s="14">
        <v>300</v>
      </c>
      <c r="F65" s="5"/>
      <c r="G65" s="5"/>
      <c r="H65" s="5"/>
      <c r="J65" s="5"/>
      <c r="K65" s="5"/>
      <c r="L65" s="5"/>
      <c r="M65" s="5"/>
      <c r="N65" s="5"/>
      <c r="AA65" s="19" t="s">
        <v>307</v>
      </c>
      <c r="AB65" s="18" t="s">
        <v>496</v>
      </c>
    </row>
    <row r="66" spans="1:28" ht="12" customHeight="1" x14ac:dyDescent="0.2">
      <c r="A66" s="15" t="s">
        <v>89</v>
      </c>
      <c r="B66" s="16" t="s">
        <v>285</v>
      </c>
      <c r="C66" s="32" t="str">
        <f t="shared" si="0"/>
        <v>Veneto and Campania</v>
      </c>
      <c r="D66" s="14">
        <v>100</v>
      </c>
      <c r="E66" s="14">
        <v>300</v>
      </c>
      <c r="F66" s="5"/>
      <c r="G66" s="5"/>
      <c r="H66" s="5"/>
      <c r="J66" s="5"/>
      <c r="K66" s="5"/>
      <c r="L66" s="5"/>
      <c r="M66" s="5"/>
      <c r="N66" s="5"/>
      <c r="AA66" s="19" t="s">
        <v>309</v>
      </c>
      <c r="AB66" s="18" t="s">
        <v>497</v>
      </c>
    </row>
    <row r="67" spans="1:28" ht="12" customHeight="1" x14ac:dyDescent="0.2">
      <c r="A67" s="15" t="s">
        <v>90</v>
      </c>
      <c r="B67" s="16" t="s">
        <v>228</v>
      </c>
      <c r="C67" s="32" t="str">
        <f t="shared" si="0"/>
        <v>Road Trip of Reds from Veneto to Sicily</v>
      </c>
      <c r="D67" s="14">
        <v>100</v>
      </c>
      <c r="E67" s="14">
        <v>300</v>
      </c>
      <c r="F67" s="5"/>
      <c r="G67" s="5"/>
      <c r="H67" s="5"/>
      <c r="J67" s="5"/>
      <c r="K67" s="5"/>
      <c r="L67" s="5"/>
      <c r="M67" s="5"/>
      <c r="N67" s="5"/>
      <c r="AA67" s="19" t="s">
        <v>311</v>
      </c>
      <c r="AB67" s="18" t="s">
        <v>498</v>
      </c>
    </row>
    <row r="68" spans="1:28" ht="12" customHeight="1" x14ac:dyDescent="0.2">
      <c r="A68" s="15" t="s">
        <v>91</v>
      </c>
      <c r="B68" s="16" t="s">
        <v>186</v>
      </c>
      <c r="C68" s="32" t="str">
        <f t="shared" ref="C68:C119" si="1">HYPERLINK(AB68,AA68)</f>
        <v>An Italian Red Range</v>
      </c>
      <c r="D68" s="14">
        <v>100</v>
      </c>
      <c r="E68" s="14">
        <v>300</v>
      </c>
      <c r="F68" s="5"/>
      <c r="G68" s="5"/>
      <c r="H68" s="5"/>
      <c r="J68" s="5"/>
      <c r="K68" s="5"/>
      <c r="L68" s="5"/>
      <c r="M68" s="5"/>
      <c r="N68" s="5"/>
      <c r="AA68" s="19" t="s">
        <v>313</v>
      </c>
      <c r="AB68" s="18" t="s">
        <v>499</v>
      </c>
    </row>
    <row r="69" spans="1:28" ht="12" customHeight="1" x14ac:dyDescent="0.2">
      <c r="A69" s="15" t="s">
        <v>92</v>
      </c>
      <c r="B69" s="16" t="s">
        <v>274</v>
      </c>
      <c r="C69" s="32" t="str">
        <f t="shared" si="1"/>
        <v>'You may have the world if I may have Italy'</v>
      </c>
      <c r="D69" s="14">
        <v>100</v>
      </c>
      <c r="E69" s="14">
        <v>300</v>
      </c>
      <c r="F69" s="5"/>
      <c r="G69" s="5"/>
      <c r="H69" s="5"/>
      <c r="J69" s="5"/>
      <c r="K69" s="5"/>
      <c r="L69" s="5"/>
      <c r="M69" s="5"/>
      <c r="N69" s="5"/>
      <c r="AA69" s="19" t="s">
        <v>315</v>
      </c>
      <c r="AB69" s="18" t="s">
        <v>500</v>
      </c>
    </row>
    <row r="70" spans="1:28" ht="12" customHeight="1" x14ac:dyDescent="0.2">
      <c r="A70" s="15" t="s">
        <v>93</v>
      </c>
      <c r="B70" s="16" t="s">
        <v>239</v>
      </c>
      <c r="C70" s="32" t="str">
        <f t="shared" si="1"/>
        <v>Italian Reds from Le Marche and Sardinia</v>
      </c>
      <c r="D70" s="14">
        <v>100</v>
      </c>
      <c r="E70" s="14">
        <v>300</v>
      </c>
      <c r="F70" s="5"/>
      <c r="G70" s="5"/>
      <c r="H70" s="5"/>
      <c r="J70" s="5"/>
      <c r="K70" s="5"/>
      <c r="L70" s="5"/>
      <c r="M70" s="5"/>
      <c r="N70" s="5"/>
      <c r="AA70" s="19" t="s">
        <v>317</v>
      </c>
      <c r="AB70" s="18" t="s">
        <v>501</v>
      </c>
    </row>
    <row r="71" spans="1:28" ht="12" customHeight="1" x14ac:dyDescent="0.2">
      <c r="A71" s="15" t="s">
        <v>94</v>
      </c>
      <c r="B71" s="16" t="s">
        <v>170</v>
      </c>
      <c r="C71" s="32" t="str">
        <f t="shared" si="1"/>
        <v>Mixed Red and White Italian</v>
      </c>
      <c r="D71" s="14">
        <v>100</v>
      </c>
      <c r="E71" s="14">
        <v>300</v>
      </c>
      <c r="F71" s="5"/>
      <c r="G71" s="5"/>
      <c r="H71" s="5"/>
      <c r="J71" s="5"/>
      <c r="K71" s="5"/>
      <c r="L71" s="5"/>
      <c r="M71" s="5"/>
      <c r="N71" s="5"/>
      <c r="AA71" s="19" t="s">
        <v>319</v>
      </c>
      <c r="AB71" s="18" t="s">
        <v>502</v>
      </c>
    </row>
    <row r="72" spans="1:28" ht="12" customHeight="1" x14ac:dyDescent="0.2">
      <c r="A72" s="15" t="s">
        <v>95</v>
      </c>
      <c r="B72" s="16" t="s">
        <v>321</v>
      </c>
      <c r="C72" s="32" t="str">
        <f t="shared" si="1"/>
        <v>Mixed Lot of R. Lopez de Heredia, Rioja</v>
      </c>
      <c r="D72" s="14">
        <v>100</v>
      </c>
      <c r="E72" s="14">
        <v>300</v>
      </c>
      <c r="F72" s="5"/>
      <c r="G72" s="5"/>
      <c r="H72" s="5"/>
      <c r="J72" s="5"/>
      <c r="K72" s="5"/>
      <c r="L72" s="5"/>
      <c r="M72" s="5"/>
      <c r="N72" s="5"/>
      <c r="AA72" s="19" t="s">
        <v>322</v>
      </c>
      <c r="AB72" s="18" t="s">
        <v>503</v>
      </c>
    </row>
    <row r="73" spans="1:28" ht="12" customHeight="1" x14ac:dyDescent="0.2">
      <c r="A73" s="15" t="s">
        <v>96</v>
      </c>
      <c r="B73" s="16" t="s">
        <v>324</v>
      </c>
      <c r="C73" s="32" t="str">
        <f t="shared" si="1"/>
        <v>Mixed Rioja Reservas</v>
      </c>
      <c r="D73" s="14">
        <v>100</v>
      </c>
      <c r="E73" s="14">
        <v>300</v>
      </c>
      <c r="F73" s="5"/>
      <c r="G73" s="5"/>
      <c r="H73" s="5"/>
      <c r="J73" s="5"/>
      <c r="K73" s="5"/>
      <c r="L73" s="5"/>
      <c r="M73" s="5"/>
      <c r="N73" s="5"/>
      <c r="AA73" s="19" t="s">
        <v>325</v>
      </c>
      <c r="AB73" s="18" t="s">
        <v>504</v>
      </c>
    </row>
    <row r="74" spans="1:28" ht="12" customHeight="1" x14ac:dyDescent="0.2">
      <c r="A74" s="15" t="s">
        <v>97</v>
      </c>
      <c r="B74" s="16" t="s">
        <v>223</v>
      </c>
      <c r="C74" s="32" t="str">
        <f t="shared" si="1"/>
        <v>Faustino Reserva &amp; Gran Reserva</v>
      </c>
      <c r="D74" s="14">
        <v>100</v>
      </c>
      <c r="E74" s="14">
        <v>300</v>
      </c>
      <c r="F74" s="5"/>
      <c r="G74" s="5"/>
      <c r="H74" s="5"/>
      <c r="J74" s="5"/>
      <c r="K74" s="5"/>
      <c r="L74" s="5"/>
      <c r="M74" s="5"/>
      <c r="N74" s="5"/>
      <c r="AA74" s="19" t="s">
        <v>327</v>
      </c>
      <c r="AB74" s="18" t="s">
        <v>505</v>
      </c>
    </row>
    <row r="75" spans="1:28" ht="12" customHeight="1" x14ac:dyDescent="0.2">
      <c r="A75" s="15" t="s">
        <v>98</v>
      </c>
      <c r="B75" s="16" t="s">
        <v>213</v>
      </c>
      <c r="C75" s="32" t="str">
        <f t="shared" si="1"/>
        <v>Rioja, Reserva and Gran Reserva Reds</v>
      </c>
      <c r="D75" s="14">
        <v>100</v>
      </c>
      <c r="E75" s="14">
        <v>300</v>
      </c>
      <c r="F75" s="5"/>
      <c r="G75" s="5"/>
      <c r="H75" s="5"/>
      <c r="J75" s="5"/>
      <c r="K75" s="5"/>
      <c r="L75" s="5"/>
      <c r="M75" s="5"/>
      <c r="N75" s="5"/>
      <c r="AA75" s="19" t="s">
        <v>329</v>
      </c>
      <c r="AB75" s="18" t="s">
        <v>506</v>
      </c>
    </row>
    <row r="76" spans="1:28" ht="12" customHeight="1" x14ac:dyDescent="0.2">
      <c r="A76" s="15" t="s">
        <v>99</v>
      </c>
      <c r="B76" s="16" t="s">
        <v>144</v>
      </c>
      <c r="C76" s="32" t="str">
        <f t="shared" si="1"/>
        <v>Mixed Rioja Reserva and Gran Reserva</v>
      </c>
      <c r="D76" s="14">
        <v>100</v>
      </c>
      <c r="E76" s="14">
        <v>300</v>
      </c>
      <c r="F76" s="5"/>
      <c r="G76" s="5"/>
      <c r="H76" s="5"/>
      <c r="J76" s="5"/>
      <c r="K76" s="5"/>
      <c r="L76" s="5"/>
      <c r="M76" s="5"/>
      <c r="N76" s="5"/>
      <c r="AA76" s="19" t="s">
        <v>331</v>
      </c>
      <c r="AB76" s="18" t="s">
        <v>507</v>
      </c>
    </row>
    <row r="77" spans="1:28" ht="12" customHeight="1" x14ac:dyDescent="0.2">
      <c r="A77" s="15" t="s">
        <v>100</v>
      </c>
      <c r="B77" s="16" t="s">
        <v>333</v>
      </c>
      <c r="C77" s="32" t="str">
        <f t="shared" si="1"/>
        <v>A Trio of Reserva and Gran Reserva Riojas</v>
      </c>
      <c r="D77" s="14">
        <v>100</v>
      </c>
      <c r="E77" s="14">
        <v>300</v>
      </c>
      <c r="F77" s="5"/>
      <c r="G77" s="5"/>
      <c r="H77" s="5"/>
      <c r="J77" s="5"/>
      <c r="K77" s="5"/>
      <c r="L77" s="5"/>
      <c r="M77" s="5"/>
      <c r="N77" s="5"/>
      <c r="AA77" s="19" t="s">
        <v>334</v>
      </c>
      <c r="AB77" s="18" t="s">
        <v>508</v>
      </c>
    </row>
    <row r="78" spans="1:28" ht="12" customHeight="1" x14ac:dyDescent="0.2">
      <c r="A78" s="15" t="s">
        <v>101</v>
      </c>
      <c r="B78" s="16" t="s">
        <v>143</v>
      </c>
      <c r="C78" s="32" t="str">
        <f t="shared" si="1"/>
        <v>If lovers of Rioja and love are bound for hell, heaven would be quite empty'</v>
      </c>
      <c r="D78" s="14">
        <v>100</v>
      </c>
      <c r="E78" s="14">
        <v>300</v>
      </c>
      <c r="F78" s="5"/>
      <c r="G78" s="5"/>
      <c r="H78" s="5"/>
      <c r="J78" s="5"/>
      <c r="K78" s="5"/>
      <c r="L78" s="5"/>
      <c r="M78" s="5"/>
      <c r="N78" s="5"/>
      <c r="AA78" s="19" t="s">
        <v>336</v>
      </c>
      <c r="AB78" s="18" t="s">
        <v>509</v>
      </c>
    </row>
    <row r="79" spans="1:28" ht="12" customHeight="1" x14ac:dyDescent="0.2">
      <c r="A79" s="15" t="s">
        <v>102</v>
      </c>
      <c r="B79" s="16" t="s">
        <v>338</v>
      </c>
      <c r="C79" s="32" t="str">
        <f t="shared" si="1"/>
        <v>Mixed Lot from Rioja and Ribera</v>
      </c>
      <c r="D79" s="14">
        <v>100</v>
      </c>
      <c r="E79" s="14">
        <v>300</v>
      </c>
      <c r="F79" s="5"/>
      <c r="G79" s="5"/>
      <c r="H79" s="5"/>
      <c r="J79" s="5"/>
      <c r="K79" s="5"/>
      <c r="L79" s="5"/>
      <c r="M79" s="5"/>
      <c r="N79" s="5"/>
      <c r="AA79" s="19" t="s">
        <v>340</v>
      </c>
      <c r="AB79" s="18" t="s">
        <v>510</v>
      </c>
    </row>
    <row r="80" spans="1:28" ht="12" customHeight="1" x14ac:dyDescent="0.2">
      <c r="A80" s="15" t="s">
        <v>103</v>
      </c>
      <c r="B80" s="16" t="s">
        <v>266</v>
      </c>
      <c r="C80" s="32" t="str">
        <f t="shared" si="1"/>
        <v>Mixed Rioja with a splash of Ribera</v>
      </c>
      <c r="D80" s="14">
        <v>100</v>
      </c>
      <c r="E80" s="14">
        <v>300</v>
      </c>
      <c r="F80" s="5"/>
      <c r="G80" s="5"/>
      <c r="H80" s="5"/>
      <c r="J80" s="5"/>
      <c r="K80" s="5"/>
      <c r="L80" s="5"/>
      <c r="M80" s="5"/>
      <c r="N80" s="5"/>
      <c r="AA80" s="19" t="s">
        <v>342</v>
      </c>
      <c r="AB80" s="18" t="s">
        <v>511</v>
      </c>
    </row>
    <row r="81" spans="1:28" ht="12" customHeight="1" x14ac:dyDescent="0.2">
      <c r="A81" s="15" t="s">
        <v>104</v>
      </c>
      <c r="B81" s="16" t="s">
        <v>155</v>
      </c>
      <c r="C81" s="32" t="str">
        <f t="shared" si="1"/>
        <v>...what comes before the Siesta, Spanish Reds</v>
      </c>
      <c r="D81" s="14">
        <v>100</v>
      </c>
      <c r="E81" s="14">
        <v>300</v>
      </c>
      <c r="F81" s="5"/>
      <c r="G81" s="5"/>
      <c r="H81" s="5"/>
      <c r="J81" s="5"/>
      <c r="K81" s="5"/>
      <c r="L81" s="5"/>
      <c r="M81" s="5"/>
      <c r="N81" s="5"/>
      <c r="AA81" s="19" t="s">
        <v>344</v>
      </c>
      <c r="AB81" s="18" t="s">
        <v>512</v>
      </c>
    </row>
    <row r="82" spans="1:28" ht="12" customHeight="1" x14ac:dyDescent="0.2">
      <c r="A82" s="15" t="s">
        <v>105</v>
      </c>
      <c r="B82" s="16" t="s">
        <v>245</v>
      </c>
      <c r="C82" s="32" t="str">
        <f t="shared" si="1"/>
        <v>Spanish Fiesta</v>
      </c>
      <c r="D82" s="14">
        <v>100</v>
      </c>
      <c r="E82" s="14">
        <v>300</v>
      </c>
      <c r="F82" s="5"/>
      <c r="G82" s="5"/>
      <c r="H82" s="5"/>
      <c r="J82" s="5"/>
      <c r="K82" s="5"/>
      <c r="L82" s="5"/>
      <c r="M82" s="5"/>
      <c r="N82" s="5"/>
      <c r="AA82" s="19" t="s">
        <v>346</v>
      </c>
      <c r="AB82" s="18" t="s">
        <v>513</v>
      </c>
    </row>
    <row r="83" spans="1:28" ht="12" customHeight="1" x14ac:dyDescent="0.2">
      <c r="A83" s="15" t="s">
        <v>106</v>
      </c>
      <c r="B83" s="16" t="s">
        <v>228</v>
      </c>
      <c r="C83" s="32" t="str">
        <f t="shared" si="1"/>
        <v>The Spanish Armada</v>
      </c>
      <c r="D83" s="14">
        <v>100</v>
      </c>
      <c r="E83" s="14">
        <v>300</v>
      </c>
      <c r="F83" s="5"/>
      <c r="G83" s="5"/>
      <c r="H83" s="5"/>
      <c r="J83" s="5"/>
      <c r="K83" s="5"/>
      <c r="L83" s="5"/>
      <c r="M83" s="5"/>
      <c r="N83" s="5"/>
      <c r="AA83" s="19" t="s">
        <v>348</v>
      </c>
      <c r="AB83" s="18" t="s">
        <v>514</v>
      </c>
    </row>
    <row r="84" spans="1:28" ht="12" customHeight="1" x14ac:dyDescent="0.2">
      <c r="A84" s="15" t="s">
        <v>107</v>
      </c>
      <c r="B84" s="16" t="s">
        <v>166</v>
      </c>
      <c r="C84" s="32" t="str">
        <f t="shared" si="1"/>
        <v>Spanish and Portuguese</v>
      </c>
      <c r="D84" s="14">
        <v>100</v>
      </c>
      <c r="E84" s="14">
        <v>300</v>
      </c>
      <c r="F84" s="5"/>
      <c r="G84" s="5"/>
      <c r="H84" s="5"/>
      <c r="J84" s="5"/>
      <c r="K84" s="5"/>
      <c r="L84" s="5"/>
      <c r="M84" s="5"/>
      <c r="N84" s="5"/>
      <c r="AA84" s="19" t="s">
        <v>350</v>
      </c>
      <c r="AB84" s="18" t="s">
        <v>515</v>
      </c>
    </row>
    <row r="85" spans="1:28" ht="12" customHeight="1" x14ac:dyDescent="0.2">
      <c r="A85" s="15" t="s">
        <v>108</v>
      </c>
      <c r="B85" s="16" t="s">
        <v>239</v>
      </c>
      <c r="C85" s="32" t="str">
        <f t="shared" si="1"/>
        <v>Priorat, Carinena and Catalayud Reds</v>
      </c>
      <c r="D85" s="14">
        <v>100</v>
      </c>
      <c r="E85" s="14">
        <v>300</v>
      </c>
      <c r="F85" s="5"/>
      <c r="G85" s="5"/>
      <c r="H85" s="5"/>
      <c r="J85" s="5"/>
      <c r="K85" s="5"/>
      <c r="L85" s="5"/>
      <c r="M85" s="5"/>
      <c r="N85" s="5"/>
      <c r="AA85" s="19" t="s">
        <v>352</v>
      </c>
      <c r="AB85" s="18" t="s">
        <v>516</v>
      </c>
    </row>
    <row r="86" spans="1:28" ht="12" customHeight="1" x14ac:dyDescent="0.2">
      <c r="A86" s="15" t="s">
        <v>109</v>
      </c>
      <c r="B86" s="16" t="s">
        <v>354</v>
      </c>
      <c r="C86" s="32" t="str">
        <f t="shared" si="1"/>
        <v>'Quien No Se Arriesga, No Gana'</v>
      </c>
      <c r="D86" s="14">
        <v>100</v>
      </c>
      <c r="E86" s="14">
        <v>300</v>
      </c>
      <c r="F86" s="5"/>
      <c r="G86" s="5"/>
      <c r="H86" s="5"/>
      <c r="J86" s="5"/>
      <c r="K86" s="5"/>
      <c r="L86" s="5"/>
      <c r="M86" s="5"/>
      <c r="N86" s="5"/>
      <c r="AA86" s="19" t="s">
        <v>355</v>
      </c>
      <c r="AB86" s="18" t="s">
        <v>517</v>
      </c>
    </row>
    <row r="87" spans="1:28" ht="12" customHeight="1" x14ac:dyDescent="0.2">
      <c r="A87" s="15" t="s">
        <v>110</v>
      </c>
      <c r="B87" s="16" t="s">
        <v>338</v>
      </c>
      <c r="C87" s="32" t="str">
        <f t="shared" si="1"/>
        <v>A Decade of Australia</v>
      </c>
      <c r="D87" s="14">
        <v>100</v>
      </c>
      <c r="E87" s="14">
        <v>300</v>
      </c>
      <c r="F87" s="5"/>
      <c r="G87" s="5"/>
      <c r="H87" s="5"/>
      <c r="J87" s="5"/>
      <c r="K87" s="5"/>
      <c r="L87" s="5"/>
      <c r="M87" s="5"/>
      <c r="N87" s="5"/>
      <c r="AA87" s="19" t="s">
        <v>357</v>
      </c>
      <c r="AB87" s="18" t="s">
        <v>518</v>
      </c>
    </row>
    <row r="88" spans="1:28" ht="12" customHeight="1" x14ac:dyDescent="0.2">
      <c r="A88" s="15" t="s">
        <v>111</v>
      </c>
      <c r="B88" s="16" t="s">
        <v>245</v>
      </c>
      <c r="C88" s="32" t="str">
        <f t="shared" si="1"/>
        <v>The Yalumba Estate</v>
      </c>
      <c r="D88" s="14">
        <v>100</v>
      </c>
      <c r="E88" s="14">
        <v>300</v>
      </c>
      <c r="F88" s="5"/>
      <c r="G88" s="5"/>
      <c r="H88" s="5"/>
      <c r="J88" s="5"/>
      <c r="K88" s="5"/>
      <c r="L88" s="5"/>
      <c r="M88" s="5"/>
      <c r="N88" s="5"/>
      <c r="AA88" s="19" t="s">
        <v>359</v>
      </c>
      <c r="AB88" s="18" t="s">
        <v>519</v>
      </c>
    </row>
    <row r="89" spans="1:28" ht="12" customHeight="1" x14ac:dyDescent="0.2">
      <c r="A89" s="15" t="s">
        <v>112</v>
      </c>
      <c r="B89" s="16" t="s">
        <v>203</v>
      </c>
      <c r="C89" s="32" t="str">
        <f t="shared" si="1"/>
        <v>Mixed Lot from Moss Wood, Margaret River</v>
      </c>
      <c r="D89" s="14">
        <v>100</v>
      </c>
      <c r="E89" s="14">
        <v>300</v>
      </c>
      <c r="F89" s="5"/>
      <c r="G89" s="5"/>
      <c r="H89" s="5"/>
      <c r="J89" s="5"/>
      <c r="K89" s="5"/>
      <c r="L89" s="5"/>
      <c r="M89" s="5"/>
      <c r="N89" s="5"/>
      <c r="AA89" s="19" t="s">
        <v>361</v>
      </c>
      <c r="AB89" s="18" t="s">
        <v>520</v>
      </c>
    </row>
    <row r="90" spans="1:28" ht="12" customHeight="1" x14ac:dyDescent="0.2">
      <c r="A90" s="15" t="s">
        <v>113</v>
      </c>
      <c r="B90" s="16" t="s">
        <v>363</v>
      </c>
      <c r="C90" s="32" t="str">
        <f t="shared" si="1"/>
        <v>South African Red and White</v>
      </c>
      <c r="D90" s="14">
        <v>100</v>
      </c>
      <c r="E90" s="14">
        <v>300</v>
      </c>
      <c r="F90" s="5"/>
      <c r="G90" s="5"/>
      <c r="H90" s="5"/>
      <c r="J90" s="5"/>
      <c r="K90" s="5"/>
      <c r="L90" s="5"/>
      <c r="M90" s="5"/>
      <c r="N90" s="5"/>
      <c r="AA90" s="19" t="s">
        <v>365</v>
      </c>
      <c r="AB90" s="18" t="s">
        <v>521</v>
      </c>
    </row>
    <row r="91" spans="1:28" ht="12" customHeight="1" x14ac:dyDescent="0.2">
      <c r="A91" s="15" t="s">
        <v>114</v>
      </c>
      <c r="B91" s="16" t="s">
        <v>239</v>
      </c>
      <c r="C91" s="32" t="str">
        <f t="shared" si="1"/>
        <v>Mixed South African Reds</v>
      </c>
      <c r="D91" s="14">
        <v>100</v>
      </c>
      <c r="E91" s="14">
        <v>300</v>
      </c>
      <c r="F91" s="5"/>
      <c r="G91" s="5"/>
      <c r="H91" s="5"/>
      <c r="J91" s="5"/>
      <c r="K91" s="5"/>
      <c r="L91" s="5"/>
      <c r="M91" s="5"/>
      <c r="N91" s="5"/>
      <c r="AA91" s="19" t="s">
        <v>367</v>
      </c>
      <c r="AB91" s="18" t="s">
        <v>522</v>
      </c>
    </row>
    <row r="92" spans="1:28" ht="12" customHeight="1" x14ac:dyDescent="0.2">
      <c r="A92" s="15" t="s">
        <v>115</v>
      </c>
      <c r="B92" s="16" t="s">
        <v>210</v>
      </c>
      <c r="C92" s="32" t="str">
        <f t="shared" si="1"/>
        <v>A South African Safari</v>
      </c>
      <c r="D92" s="14">
        <v>100</v>
      </c>
      <c r="E92" s="14">
        <v>300</v>
      </c>
      <c r="F92" s="5"/>
      <c r="G92" s="5"/>
      <c r="H92" s="5"/>
      <c r="J92" s="5"/>
      <c r="K92" s="5"/>
      <c r="L92" s="5"/>
      <c r="M92" s="5"/>
      <c r="N92" s="5"/>
      <c r="AA92" s="19" t="s">
        <v>369</v>
      </c>
      <c r="AB92" s="18" t="s">
        <v>523</v>
      </c>
    </row>
    <row r="93" spans="1:28" ht="12" customHeight="1" x14ac:dyDescent="0.2">
      <c r="A93" s="15" t="s">
        <v>116</v>
      </c>
      <c r="B93" s="16" t="s">
        <v>163</v>
      </c>
      <c r="C93" s="32" t="str">
        <f t="shared" si="1"/>
        <v>Marvellous Malbecs - 'Don't not buy me.....Argentina'</v>
      </c>
      <c r="D93" s="14">
        <v>100</v>
      </c>
      <c r="E93" s="14">
        <v>300</v>
      </c>
      <c r="F93" s="5"/>
      <c r="G93" s="5"/>
      <c r="H93" s="5"/>
      <c r="J93" s="5"/>
      <c r="K93" s="5"/>
      <c r="L93" s="5"/>
      <c r="M93" s="5"/>
      <c r="N93" s="5"/>
      <c r="AA93" s="19" t="s">
        <v>371</v>
      </c>
      <c r="AB93" s="18" t="s">
        <v>524</v>
      </c>
    </row>
    <row r="94" spans="1:28" ht="12" customHeight="1" x14ac:dyDescent="0.2">
      <c r="A94" s="15" t="s">
        <v>117</v>
      </c>
      <c r="B94" s="16" t="s">
        <v>170</v>
      </c>
      <c r="C94" s="32" t="str">
        <f t="shared" si="1"/>
        <v>'Aahhhh....Gentina'</v>
      </c>
      <c r="D94" s="14">
        <v>100</v>
      </c>
      <c r="E94" s="14">
        <v>300</v>
      </c>
      <c r="F94" s="5"/>
      <c r="G94" s="5"/>
      <c r="H94" s="5"/>
      <c r="J94" s="5"/>
      <c r="K94" s="5"/>
      <c r="L94" s="5"/>
      <c r="M94" s="5"/>
      <c r="N94" s="5"/>
      <c r="AA94" s="19" t="s">
        <v>373</v>
      </c>
      <c r="AB94" s="18" t="s">
        <v>525</v>
      </c>
    </row>
    <row r="95" spans="1:28" ht="12" customHeight="1" x14ac:dyDescent="0.2">
      <c r="A95" s="15" t="s">
        <v>118</v>
      </c>
      <c r="B95" s="16" t="s">
        <v>228</v>
      </c>
      <c r="C95" s="32" t="str">
        <f t="shared" si="1"/>
        <v>Red Hot Chilean Wines</v>
      </c>
      <c r="D95" s="14">
        <v>100</v>
      </c>
      <c r="E95" s="14">
        <v>300</v>
      </c>
      <c r="F95" s="5"/>
      <c r="G95" s="5"/>
      <c r="H95" s="5"/>
      <c r="J95" s="5"/>
      <c r="K95" s="5"/>
      <c r="L95" s="5"/>
      <c r="M95" s="5"/>
      <c r="N95" s="5"/>
      <c r="AA95" s="19" t="s">
        <v>376</v>
      </c>
      <c r="AB95" s="18" t="s">
        <v>526</v>
      </c>
    </row>
    <row r="96" spans="1:28" ht="12" customHeight="1" x14ac:dyDescent="0.2">
      <c r="A96" s="15" t="s">
        <v>119</v>
      </c>
      <c r="B96" s="16" t="s">
        <v>146</v>
      </c>
      <c r="C96" s="32" t="str">
        <f t="shared" si="1"/>
        <v>Montes, Folly, Colchagua Valley</v>
      </c>
      <c r="D96" s="14">
        <v>100</v>
      </c>
      <c r="E96" s="14">
        <v>300</v>
      </c>
      <c r="F96" s="5"/>
      <c r="G96" s="5"/>
      <c r="H96" s="5"/>
      <c r="J96" s="5"/>
      <c r="K96" s="5"/>
      <c r="L96" s="5"/>
      <c r="M96" s="5"/>
      <c r="N96" s="5"/>
      <c r="AA96" s="19" t="s">
        <v>379</v>
      </c>
      <c r="AB96" s="18" t="s">
        <v>527</v>
      </c>
    </row>
    <row r="97" spans="1:28" ht="12" customHeight="1" x14ac:dyDescent="0.2">
      <c r="A97" s="15" t="s">
        <v>120</v>
      </c>
      <c r="B97" s="16" t="s">
        <v>170</v>
      </c>
      <c r="C97" s="32" t="str">
        <f t="shared" si="1"/>
        <v>Argentinian and Chiliean Tipples - Angel, Albis and Ayni!</v>
      </c>
      <c r="D97" s="14">
        <v>100</v>
      </c>
      <c r="E97" s="14">
        <v>300</v>
      </c>
      <c r="F97" s="5"/>
      <c r="G97" s="5"/>
      <c r="H97" s="5"/>
      <c r="J97" s="5"/>
      <c r="K97" s="5"/>
      <c r="L97" s="5"/>
      <c r="M97" s="5"/>
      <c r="N97" s="5"/>
      <c r="AA97" s="19" t="s">
        <v>381</v>
      </c>
      <c r="AB97" s="18" t="s">
        <v>528</v>
      </c>
    </row>
    <row r="98" spans="1:28" ht="12" customHeight="1" x14ac:dyDescent="0.2">
      <c r="A98" s="15" t="s">
        <v>121</v>
      </c>
      <c r="B98" s="16" t="s">
        <v>228</v>
      </c>
      <c r="C98" s="32" t="str">
        <f t="shared" si="1"/>
        <v>California Dreaming</v>
      </c>
      <c r="D98" s="14">
        <v>100</v>
      </c>
      <c r="E98" s="14">
        <v>300</v>
      </c>
      <c r="F98" s="5"/>
      <c r="G98" s="5"/>
      <c r="H98" s="5"/>
      <c r="J98" s="5"/>
      <c r="K98" s="5"/>
      <c r="L98" s="5"/>
      <c r="M98" s="5"/>
      <c r="N98" s="5"/>
      <c r="AA98" s="19" t="s">
        <v>383</v>
      </c>
      <c r="AB98" s="18" t="s">
        <v>529</v>
      </c>
    </row>
    <row r="99" spans="1:28" ht="12" customHeight="1" x14ac:dyDescent="0.2">
      <c r="A99" s="15" t="s">
        <v>122</v>
      </c>
      <c r="B99" s="16" t="s">
        <v>385</v>
      </c>
      <c r="C99" s="32" t="str">
        <f t="shared" si="1"/>
        <v>A Unique Fortified Mixed Case</v>
      </c>
      <c r="D99" s="14">
        <v>100</v>
      </c>
      <c r="E99" s="14">
        <v>300</v>
      </c>
      <c r="F99" s="5"/>
      <c r="G99" s="5"/>
      <c r="H99" s="5"/>
      <c r="J99" s="5"/>
      <c r="K99" s="5"/>
      <c r="L99" s="5"/>
      <c r="M99" s="5"/>
      <c r="N99" s="5"/>
      <c r="AA99" s="19" t="s">
        <v>386</v>
      </c>
      <c r="AB99" s="18" t="s">
        <v>530</v>
      </c>
    </row>
    <row r="100" spans="1:28" ht="12" customHeight="1" x14ac:dyDescent="0.2">
      <c r="A100" s="15" t="s">
        <v>123</v>
      </c>
      <c r="B100" s="16" t="s">
        <v>160</v>
      </c>
      <c r="C100" s="32" t="str">
        <f t="shared" si="1"/>
        <v>House Party Mix</v>
      </c>
      <c r="D100" s="14">
        <v>100</v>
      </c>
      <c r="E100" s="14">
        <v>300</v>
      </c>
      <c r="F100" s="5"/>
      <c r="G100" s="5"/>
      <c r="H100" s="5"/>
      <c r="J100" s="5"/>
      <c r="K100" s="5"/>
      <c r="L100" s="5"/>
      <c r="M100" s="5"/>
      <c r="N100" s="5"/>
      <c r="AA100" s="19" t="s">
        <v>388</v>
      </c>
      <c r="AB100" s="18" t="s">
        <v>531</v>
      </c>
    </row>
    <row r="101" spans="1:28" ht="12" customHeight="1" x14ac:dyDescent="0.2">
      <c r="A101" s="15" t="s">
        <v>124</v>
      </c>
      <c r="B101" s="16" t="s">
        <v>172</v>
      </c>
      <c r="C101" s="32" t="str">
        <f t="shared" si="1"/>
        <v>Dry January?...I think you have the wrong number</v>
      </c>
      <c r="D101" s="14">
        <v>100</v>
      </c>
      <c r="E101" s="14">
        <v>300</v>
      </c>
      <c r="F101" s="5"/>
      <c r="G101" s="5"/>
      <c r="H101" s="5"/>
      <c r="J101" s="5"/>
      <c r="K101" s="5"/>
      <c r="L101" s="5"/>
      <c r="M101" s="5"/>
      <c r="N101" s="5"/>
      <c r="AA101" s="19" t="s">
        <v>390</v>
      </c>
      <c r="AB101" s="18" t="s">
        <v>532</v>
      </c>
    </row>
    <row r="102" spans="1:28" ht="12" customHeight="1" x14ac:dyDescent="0.2">
      <c r="A102" s="15" t="s">
        <v>125</v>
      </c>
      <c r="B102" s="16" t="s">
        <v>392</v>
      </c>
      <c r="C102" s="32" t="str">
        <f t="shared" si="1"/>
        <v>Mixed French, Italian and Spanish Red</v>
      </c>
      <c r="D102" s="14">
        <v>100</v>
      </c>
      <c r="E102" s="14">
        <v>300</v>
      </c>
      <c r="F102" s="5"/>
      <c r="G102" s="5"/>
      <c r="H102" s="5"/>
      <c r="J102" s="5"/>
      <c r="K102" s="5"/>
      <c r="L102" s="5"/>
      <c r="M102" s="5"/>
      <c r="N102" s="5"/>
      <c r="AA102" s="19" t="s">
        <v>393</v>
      </c>
      <c r="AB102" s="18" t="s">
        <v>533</v>
      </c>
    </row>
    <row r="103" spans="1:28" ht="12" customHeight="1" x14ac:dyDescent="0.2">
      <c r="A103" s="15" t="s">
        <v>126</v>
      </c>
      <c r="B103" s="16" t="s">
        <v>395</v>
      </c>
      <c r="C103" s="32" t="str">
        <f t="shared" si="1"/>
        <v>Grant, Louis, Tinazzi and Bouza</v>
      </c>
      <c r="D103" s="14">
        <v>100</v>
      </c>
      <c r="E103" s="14">
        <v>300</v>
      </c>
      <c r="F103" s="5"/>
      <c r="G103" s="5"/>
      <c r="H103" s="5"/>
      <c r="J103" s="5"/>
      <c r="K103" s="5"/>
      <c r="L103" s="5"/>
      <c r="M103" s="5"/>
      <c r="N103" s="5"/>
      <c r="AA103" s="19" t="s">
        <v>396</v>
      </c>
      <c r="AB103" s="18" t="s">
        <v>534</v>
      </c>
    </row>
    <row r="104" spans="1:28" ht="12" customHeight="1" x14ac:dyDescent="0.2">
      <c r="A104" s="15" t="s">
        <v>127</v>
      </c>
      <c r="B104" s="16" t="s">
        <v>398</v>
      </c>
      <c r="C104" s="32" t="str">
        <f t="shared" si="1"/>
        <v>Red Bordeaux, Bandol and Rioja - 3 Great Estates</v>
      </c>
      <c r="D104" s="14">
        <v>100</v>
      </c>
      <c r="E104" s="14">
        <v>300</v>
      </c>
      <c r="F104" s="5"/>
      <c r="G104" s="5"/>
      <c r="H104" s="5"/>
      <c r="J104" s="5"/>
      <c r="K104" s="5"/>
      <c r="L104" s="5"/>
      <c r="M104" s="5"/>
      <c r="N104" s="5"/>
      <c r="AA104" s="19" t="s">
        <v>399</v>
      </c>
      <c r="AB104" s="18" t="s">
        <v>535</v>
      </c>
    </row>
    <row r="105" spans="1:28" ht="12" customHeight="1" x14ac:dyDescent="0.2">
      <c r="A105" s="15" t="s">
        <v>128</v>
      </c>
      <c r="B105" s="16" t="s">
        <v>155</v>
      </c>
      <c r="C105" s="32" t="str">
        <f t="shared" si="1"/>
        <v>'Reds? Where we're going, we don't need Reds.'</v>
      </c>
      <c r="D105" s="14">
        <v>100</v>
      </c>
      <c r="E105" s="14">
        <v>300</v>
      </c>
      <c r="F105" s="5"/>
      <c r="G105" s="5"/>
      <c r="H105" s="5"/>
      <c r="J105" s="5"/>
      <c r="K105" s="5"/>
      <c r="L105" s="5"/>
      <c r="M105" s="5"/>
      <c r="N105" s="5"/>
      <c r="AA105" s="19" t="s">
        <v>401</v>
      </c>
      <c r="AB105" s="18" t="s">
        <v>536</v>
      </c>
    </row>
    <row r="106" spans="1:28" ht="12" customHeight="1" x14ac:dyDescent="0.2">
      <c r="A106" s="15" t="s">
        <v>129</v>
      </c>
      <c r="B106" s="16" t="s">
        <v>160</v>
      </c>
      <c r="C106" s="32" t="str">
        <f t="shared" si="1"/>
        <v>Mendoza and Stellenbosch Reds</v>
      </c>
      <c r="D106" s="14">
        <v>100</v>
      </c>
      <c r="E106" s="14">
        <v>300</v>
      </c>
      <c r="F106" s="5"/>
      <c r="G106" s="5"/>
      <c r="H106" s="5"/>
      <c r="J106" s="5"/>
      <c r="K106" s="5"/>
      <c r="L106" s="5"/>
      <c r="M106" s="5"/>
      <c r="N106" s="5"/>
      <c r="AA106" s="19" t="s">
        <v>403</v>
      </c>
      <c r="AB106" s="18" t="s">
        <v>537</v>
      </c>
    </row>
    <row r="107" spans="1:28" ht="12" customHeight="1" x14ac:dyDescent="0.2">
      <c r="A107" s="15" t="s">
        <v>130</v>
      </c>
      <c r="B107" s="16" t="s">
        <v>160</v>
      </c>
      <c r="C107" s="32" t="str">
        <f t="shared" si="1"/>
        <v>Negroamaro and a Splash of Rioja</v>
      </c>
      <c r="D107" s="14">
        <v>100</v>
      </c>
      <c r="E107" s="14">
        <v>300</v>
      </c>
      <c r="F107" s="5"/>
      <c r="G107" s="5"/>
      <c r="H107" s="5"/>
      <c r="J107" s="5"/>
      <c r="K107" s="5"/>
      <c r="L107" s="5"/>
      <c r="M107" s="5"/>
      <c r="N107" s="5"/>
      <c r="AA107" s="19" t="s">
        <v>405</v>
      </c>
      <c r="AB107" s="18" t="s">
        <v>538</v>
      </c>
    </row>
    <row r="108" spans="1:28" ht="12" customHeight="1" x14ac:dyDescent="0.2">
      <c r="A108" s="15" t="s">
        <v>131</v>
      </c>
      <c r="B108" s="16" t="s">
        <v>407</v>
      </c>
      <c r="C108" s="32" t="str">
        <f t="shared" si="1"/>
        <v>New World Reds</v>
      </c>
      <c r="D108" s="14">
        <v>100</v>
      </c>
      <c r="E108" s="14">
        <v>300</v>
      </c>
      <c r="F108" s="5"/>
      <c r="G108" s="5"/>
      <c r="H108" s="5"/>
      <c r="J108" s="5"/>
      <c r="K108" s="5"/>
      <c r="L108" s="5"/>
      <c r="M108" s="5"/>
      <c r="N108" s="5"/>
      <c r="AA108" s="19" t="s">
        <v>408</v>
      </c>
      <c r="AB108" s="18" t="s">
        <v>539</v>
      </c>
    </row>
    <row r="109" spans="1:28" ht="12" customHeight="1" x14ac:dyDescent="0.2">
      <c r="A109" s="15" t="s">
        <v>132</v>
      </c>
      <c r="B109" s="16" t="s">
        <v>228</v>
      </c>
      <c r="C109" s="32" t="str">
        <f t="shared" si="1"/>
        <v>Zuccardi and Zorzal Wines</v>
      </c>
      <c r="D109" s="14">
        <v>100</v>
      </c>
      <c r="E109" s="14">
        <v>300</v>
      </c>
      <c r="F109" s="5"/>
      <c r="G109" s="5"/>
      <c r="H109" s="5"/>
      <c r="J109" s="5"/>
      <c r="K109" s="5"/>
      <c r="L109" s="5"/>
      <c r="M109" s="5"/>
      <c r="N109" s="5"/>
      <c r="AA109" s="19" t="s">
        <v>410</v>
      </c>
      <c r="AB109" s="18" t="s">
        <v>540</v>
      </c>
    </row>
    <row r="110" spans="1:28" ht="12" customHeight="1" x14ac:dyDescent="0.2">
      <c r="A110" s="15" t="s">
        <v>133</v>
      </c>
      <c r="B110" s="16" t="s">
        <v>166</v>
      </c>
      <c r="C110" s="32" t="str">
        <f t="shared" si="1"/>
        <v>Mixed Whites from all around the World</v>
      </c>
      <c r="D110" s="14">
        <v>100</v>
      </c>
      <c r="E110" s="14">
        <v>300</v>
      </c>
      <c r="F110" s="5"/>
      <c r="G110" s="5"/>
      <c r="H110" s="5"/>
      <c r="J110" s="5"/>
      <c r="K110" s="5"/>
      <c r="L110" s="5"/>
      <c r="M110" s="5"/>
      <c r="N110" s="5"/>
      <c r="AA110" s="19" t="s">
        <v>412</v>
      </c>
      <c r="AB110" s="18" t="s">
        <v>541</v>
      </c>
    </row>
    <row r="111" spans="1:28" ht="12" customHeight="1" x14ac:dyDescent="0.2">
      <c r="A111" s="15" t="s">
        <v>134</v>
      </c>
      <c r="B111" s="16" t="s">
        <v>166</v>
      </c>
      <c r="C111" s="32" t="str">
        <f t="shared" si="1"/>
        <v>La Bollina in Red and Whites and Rioja, Ondarre Riserva</v>
      </c>
      <c r="D111" s="14">
        <v>100</v>
      </c>
      <c r="E111" s="14">
        <v>300</v>
      </c>
      <c r="F111" s="5"/>
      <c r="G111" s="5"/>
      <c r="H111" s="5"/>
      <c r="J111" s="5"/>
      <c r="K111" s="5"/>
      <c r="L111" s="5"/>
      <c r="M111" s="5"/>
      <c r="N111" s="5"/>
      <c r="AA111" s="19" t="s">
        <v>414</v>
      </c>
      <c r="AB111" s="18" t="s">
        <v>542</v>
      </c>
    </row>
    <row r="112" spans="1:28" ht="12" customHeight="1" x14ac:dyDescent="0.2">
      <c r="A112" s="15" t="s">
        <v>135</v>
      </c>
      <c r="B112" s="16" t="s">
        <v>166</v>
      </c>
      <c r="C112" s="32" t="str">
        <f t="shared" si="1"/>
        <v>The Bold and the Beautiful - Chilean, Italian and Spanish Reds</v>
      </c>
      <c r="D112" s="14">
        <v>100</v>
      </c>
      <c r="E112" s="14">
        <v>300</v>
      </c>
      <c r="F112" s="5"/>
      <c r="G112" s="5"/>
      <c r="H112" s="5"/>
      <c r="J112" s="5"/>
      <c r="K112" s="5"/>
      <c r="L112" s="5"/>
      <c r="M112" s="5"/>
      <c r="N112" s="5"/>
      <c r="AA112" s="19" t="s">
        <v>416</v>
      </c>
      <c r="AB112" s="18" t="s">
        <v>543</v>
      </c>
    </row>
    <row r="113" spans="1:28" ht="12" customHeight="1" x14ac:dyDescent="0.2">
      <c r="A113" s="15" t="s">
        <v>136</v>
      </c>
      <c r="B113" s="16" t="s">
        <v>239</v>
      </c>
      <c r="C113" s="32" t="str">
        <f t="shared" si="1"/>
        <v>'I see red people'</v>
      </c>
      <c r="D113" s="14">
        <v>100</v>
      </c>
      <c r="E113" s="14">
        <v>300</v>
      </c>
      <c r="F113" s="5"/>
      <c r="G113" s="5"/>
      <c r="H113" s="5"/>
      <c r="J113" s="5"/>
      <c r="K113" s="5"/>
      <c r="L113" s="5"/>
      <c r="M113" s="5"/>
      <c r="N113" s="5"/>
      <c r="AA113" s="19" t="s">
        <v>418</v>
      </c>
      <c r="AB113" s="18" t="s">
        <v>544</v>
      </c>
    </row>
    <row r="114" spans="1:28" ht="12" customHeight="1" x14ac:dyDescent="0.2">
      <c r="A114" s="15" t="s">
        <v>137</v>
      </c>
      <c r="B114" s="16" t="s">
        <v>239</v>
      </c>
      <c r="C114" s="32" t="str">
        <f t="shared" si="1"/>
        <v>Reds from Tuscany and Napa Valley</v>
      </c>
      <c r="D114" s="14">
        <v>100</v>
      </c>
      <c r="E114" s="14">
        <v>300</v>
      </c>
      <c r="F114" s="5"/>
      <c r="G114" s="5"/>
      <c r="H114" s="5"/>
      <c r="J114" s="5"/>
      <c r="K114" s="5"/>
      <c r="L114" s="5"/>
      <c r="M114" s="5"/>
      <c r="N114" s="5"/>
      <c r="AA114" s="19" t="s">
        <v>420</v>
      </c>
      <c r="AB114" s="18" t="s">
        <v>545</v>
      </c>
    </row>
    <row r="115" spans="1:28" ht="12" customHeight="1" x14ac:dyDescent="0.2">
      <c r="A115" s="15" t="s">
        <v>138</v>
      </c>
      <c r="B115" s="16" t="s">
        <v>422</v>
      </c>
      <c r="C115" s="32" t="str">
        <f t="shared" si="1"/>
        <v>Two Hemispheres, One Case</v>
      </c>
      <c r="D115" s="14">
        <v>100</v>
      </c>
      <c r="E115" s="14">
        <v>300</v>
      </c>
      <c r="F115" s="5"/>
      <c r="G115" s="5"/>
      <c r="H115" s="5"/>
      <c r="J115" s="5"/>
      <c r="K115" s="5"/>
      <c r="L115" s="5"/>
      <c r="M115" s="5"/>
      <c r="N115" s="5"/>
      <c r="AA115" s="19" t="s">
        <v>423</v>
      </c>
      <c r="AB115" s="18" t="s">
        <v>546</v>
      </c>
    </row>
    <row r="116" spans="1:28" ht="12" customHeight="1" x14ac:dyDescent="0.2">
      <c r="A116" s="15" t="s">
        <v>139</v>
      </c>
      <c r="B116" s="16" t="s">
        <v>170</v>
      </c>
      <c r="C116" s="32" t="str">
        <f t="shared" si="1"/>
        <v>Some Italian Whites - Old wine and friends improve with age (fingers crossed)</v>
      </c>
      <c r="D116" s="14">
        <v>100</v>
      </c>
      <c r="E116" s="14">
        <v>300</v>
      </c>
      <c r="F116" s="5"/>
      <c r="G116" s="5"/>
      <c r="H116" s="5"/>
      <c r="J116" s="5"/>
      <c r="K116" s="5"/>
      <c r="L116" s="5"/>
      <c r="M116" s="5"/>
      <c r="N116" s="5"/>
      <c r="AA116" s="19" t="s">
        <v>425</v>
      </c>
      <c r="AB116" s="18" t="s">
        <v>547</v>
      </c>
    </row>
    <row r="117" spans="1:28" ht="12" customHeight="1" x14ac:dyDescent="0.2">
      <c r="A117" s="15" t="s">
        <v>140</v>
      </c>
      <c r="B117" s="16" t="s">
        <v>170</v>
      </c>
      <c r="C117" s="32" t="str">
        <f t="shared" si="1"/>
        <v>A Mediterranean Medley</v>
      </c>
      <c r="D117" s="14">
        <v>100</v>
      </c>
      <c r="E117" s="14">
        <v>300</v>
      </c>
      <c r="F117" s="5"/>
      <c r="G117" s="5"/>
      <c r="H117" s="5"/>
      <c r="J117" s="5"/>
      <c r="K117" s="5"/>
      <c r="L117" s="5"/>
      <c r="M117" s="5"/>
      <c r="N117" s="5"/>
      <c r="AA117" s="19" t="s">
        <v>427</v>
      </c>
      <c r="AB117" s="18" t="s">
        <v>548</v>
      </c>
    </row>
    <row r="118" spans="1:28" ht="12" customHeight="1" x14ac:dyDescent="0.2">
      <c r="A118" s="15" t="s">
        <v>141</v>
      </c>
      <c r="B118" s="16" t="s">
        <v>170</v>
      </c>
      <c r="C118" s="32" t="str">
        <f t="shared" si="1"/>
        <v>Old &amp; New World Whites</v>
      </c>
      <c r="D118" s="14">
        <v>100</v>
      </c>
      <c r="E118" s="14">
        <v>300</v>
      </c>
      <c r="F118" s="5"/>
      <c r="G118" s="5"/>
      <c r="H118" s="5"/>
      <c r="J118" s="5"/>
      <c r="K118" s="5"/>
      <c r="L118" s="5"/>
      <c r="M118" s="5"/>
      <c r="N118" s="5"/>
      <c r="AA118" s="19" t="s">
        <v>429</v>
      </c>
      <c r="AB118" s="18" t="s">
        <v>549</v>
      </c>
    </row>
    <row r="119" spans="1:28" ht="12" customHeight="1" x14ac:dyDescent="0.2">
      <c r="A119" s="15" t="s">
        <v>142</v>
      </c>
      <c r="B119" s="16" t="s">
        <v>431</v>
      </c>
      <c r="C119" s="32" t="str">
        <f t="shared" si="1"/>
        <v>Old &amp; New World Pinot Noir - An amazing case never to be seen again</v>
      </c>
      <c r="D119" s="14">
        <v>100</v>
      </c>
      <c r="E119" s="14">
        <v>300</v>
      </c>
      <c r="F119" s="5"/>
      <c r="G119" s="5"/>
      <c r="H119" s="5"/>
      <c r="J119" s="5"/>
      <c r="K119" s="5"/>
      <c r="L119" s="5"/>
      <c r="M119" s="5"/>
      <c r="N119" s="5"/>
      <c r="AA119" s="19" t="s">
        <v>432</v>
      </c>
      <c r="AB119" s="18" t="s">
        <v>550</v>
      </c>
    </row>
  </sheetData>
  <mergeCells count="1">
    <mergeCell ref="A1:E1"/>
  </mergeCells>
  <pageMargins left="0.70866141732283472" right="0.70866141732283472" top="0.74803149606299213" bottom="0.74803149606299213" header="0.31496062992125984" footer="0.31496062992125984"/>
  <pageSetup paperSize="9" scale="74" fitToHeight="10" orientation="portrait" r:id="rId1"/>
  <headerFooter>
    <oddFooter>&amp;R&amp;P</oddFooter>
  </headerFooter>
  <ignoredErrors>
    <ignoredError sqref="A3:A119 B24 B45 B76 B78 B9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9000C-FBF2-4F1B-B225-27F1D765E7F5}">
  <dimension ref="A1:AX119"/>
  <sheetViews>
    <sheetView zoomScale="110" zoomScaleNormal="110" workbookViewId="0">
      <pane xSplit="1" ySplit="2" topLeftCell="B3" activePane="bottomRight" state="frozen"/>
      <selection pane="topRight" activeCell="B1" sqref="B1"/>
      <selection pane="bottomLeft" activeCell="A3" sqref="A3"/>
      <selection pane="bottomRight" activeCell="B3" sqref="B3"/>
    </sheetView>
  </sheetViews>
  <sheetFormatPr defaultColWidth="9.140625" defaultRowHeight="12" customHeight="1" x14ac:dyDescent="0.2"/>
  <cols>
    <col min="1" max="1" width="10.7109375" style="13" customWidth="1"/>
    <col min="2" max="2" width="9.85546875" style="23" customWidth="1"/>
    <col min="3" max="3" width="17.85546875" style="13" customWidth="1"/>
    <col min="4" max="4" width="8.28515625" style="23" customWidth="1"/>
    <col min="5" max="5" width="88" style="24" customWidth="1"/>
    <col min="6" max="6" width="8.85546875" style="8" customWidth="1"/>
    <col min="7" max="7" width="11.42578125" style="8" customWidth="1"/>
    <col min="8" max="8" width="10.140625" style="8" customWidth="1"/>
    <col min="9" max="9" width="9.140625" style="6"/>
    <col min="10" max="11" width="12.140625" style="11" customWidth="1"/>
    <col min="12" max="12" width="67" style="12" customWidth="1"/>
    <col min="13" max="13" width="41.140625" style="5" customWidth="1"/>
    <col min="14" max="26" width="9.140625" style="5"/>
    <col min="27" max="27" width="66.5703125" style="5" hidden="1" customWidth="1"/>
    <col min="28" max="28" width="98.140625" style="5" hidden="1" customWidth="1"/>
    <col min="29" max="16384" width="9.140625" style="5"/>
  </cols>
  <sheetData>
    <row r="1" spans="1:50" s="6" customFormat="1" ht="84" customHeight="1" x14ac:dyDescent="0.2">
      <c r="A1" s="34" t="s">
        <v>552</v>
      </c>
      <c r="B1" s="35"/>
      <c r="C1" s="35"/>
      <c r="D1" s="35"/>
      <c r="E1" s="35"/>
      <c r="F1" s="35"/>
      <c r="G1" s="35"/>
      <c r="H1" s="35"/>
      <c r="I1" s="35"/>
      <c r="J1" s="35"/>
      <c r="K1" s="35"/>
      <c r="L1" s="35"/>
      <c r="M1" s="36"/>
      <c r="N1" s="5"/>
      <c r="O1" s="5"/>
    </row>
    <row r="2" spans="1:50" s="7" customFormat="1" ht="39.950000000000003" customHeight="1" x14ac:dyDescent="0.2">
      <c r="A2" s="3" t="s">
        <v>0</v>
      </c>
      <c r="B2" s="2" t="s">
        <v>1</v>
      </c>
      <c r="C2" s="2" t="s">
        <v>5</v>
      </c>
      <c r="D2" s="2" t="s">
        <v>6</v>
      </c>
      <c r="E2" s="1" t="s">
        <v>2</v>
      </c>
      <c r="F2" s="2" t="s">
        <v>7</v>
      </c>
      <c r="G2" s="2" t="s">
        <v>9</v>
      </c>
      <c r="H2" s="2" t="s">
        <v>8</v>
      </c>
      <c r="I2" s="2" t="s">
        <v>11</v>
      </c>
      <c r="J2" s="4" t="s">
        <v>4</v>
      </c>
      <c r="K2" s="4" t="s">
        <v>12</v>
      </c>
      <c r="L2" s="1" t="s">
        <v>3</v>
      </c>
      <c r="M2" s="1" t="s">
        <v>10</v>
      </c>
      <c r="N2" s="5"/>
      <c r="O2" s="5"/>
      <c r="P2" s="5"/>
      <c r="Q2" s="5"/>
      <c r="R2" s="5"/>
      <c r="S2" s="5"/>
      <c r="T2" s="5"/>
      <c r="U2" s="5"/>
      <c r="V2" s="5"/>
      <c r="W2" s="5"/>
      <c r="X2" s="5"/>
      <c r="Y2" s="5"/>
      <c r="Z2" s="5"/>
      <c r="AA2" s="1" t="s">
        <v>2</v>
      </c>
      <c r="AB2" s="1" t="s">
        <v>19</v>
      </c>
      <c r="AC2" s="5"/>
      <c r="AD2" s="5"/>
      <c r="AE2" s="5"/>
      <c r="AF2" s="5"/>
      <c r="AG2" s="5"/>
      <c r="AH2" s="5"/>
      <c r="AI2" s="5"/>
      <c r="AJ2" s="5"/>
      <c r="AK2" s="5"/>
      <c r="AL2" s="5"/>
      <c r="AM2" s="5"/>
      <c r="AN2" s="5"/>
      <c r="AO2" s="5"/>
      <c r="AP2" s="5"/>
      <c r="AQ2" s="5"/>
      <c r="AR2" s="5"/>
      <c r="AS2" s="5"/>
      <c r="AT2" s="5"/>
      <c r="AU2" s="5"/>
      <c r="AV2" s="5"/>
      <c r="AW2" s="5"/>
      <c r="AX2" s="5"/>
    </row>
    <row r="3" spans="1:50" ht="114.75" x14ac:dyDescent="0.25">
      <c r="A3" s="21" t="s">
        <v>26</v>
      </c>
      <c r="B3" s="21" t="s">
        <v>148</v>
      </c>
      <c r="C3" s="22" t="s">
        <v>16</v>
      </c>
      <c r="D3" s="22" t="s">
        <v>13</v>
      </c>
      <c r="E3" s="32" t="str">
        <f>HYPERLINK(AB3,AA3)</f>
        <v>Mixed Red Bordeaux</v>
      </c>
      <c r="F3" s="22" t="s">
        <v>14</v>
      </c>
      <c r="G3" s="25">
        <v>11</v>
      </c>
      <c r="H3" s="22" t="s">
        <v>150</v>
      </c>
      <c r="I3" s="22" t="s">
        <v>147</v>
      </c>
      <c r="J3" s="26">
        <v>100</v>
      </c>
      <c r="K3" s="26">
        <v>300</v>
      </c>
      <c r="L3" s="28" t="s">
        <v>151</v>
      </c>
      <c r="M3" s="28" t="s">
        <v>551</v>
      </c>
      <c r="AA3" s="30" t="s">
        <v>149</v>
      </c>
      <c r="AB3" s="18" t="s">
        <v>434</v>
      </c>
    </row>
    <row r="4" spans="1:50" ht="140.25" x14ac:dyDescent="0.25">
      <c r="A4" s="21" t="s">
        <v>27</v>
      </c>
      <c r="B4" s="21" t="s">
        <v>152</v>
      </c>
      <c r="C4" s="22" t="s">
        <v>16</v>
      </c>
      <c r="D4" s="22" t="s">
        <v>13</v>
      </c>
      <c r="E4" s="32" t="str">
        <f t="shared" ref="E4:E67" si="0">HYPERLINK(AB4,AA4)</f>
        <v>Fine Mixed Bordeaux</v>
      </c>
      <c r="F4" s="22" t="s">
        <v>14</v>
      </c>
      <c r="G4" s="25">
        <v>11</v>
      </c>
      <c r="H4" s="22" t="s">
        <v>150</v>
      </c>
      <c r="I4" s="22" t="s">
        <v>147</v>
      </c>
      <c r="J4" s="26">
        <v>100</v>
      </c>
      <c r="K4" s="26">
        <v>300</v>
      </c>
      <c r="L4" s="28" t="s">
        <v>154</v>
      </c>
      <c r="M4" s="28" t="s">
        <v>551</v>
      </c>
      <c r="AA4" s="30" t="s">
        <v>153</v>
      </c>
      <c r="AB4" s="18" t="s">
        <v>435</v>
      </c>
    </row>
    <row r="5" spans="1:50" ht="102" x14ac:dyDescent="0.25">
      <c r="A5" s="21" t="s">
        <v>28</v>
      </c>
      <c r="B5" s="21" t="s">
        <v>155</v>
      </c>
      <c r="C5" s="22" t="s">
        <v>16</v>
      </c>
      <c r="D5" s="22" t="s">
        <v>13</v>
      </c>
      <c r="E5" s="32" t="str">
        <f t="shared" si="0"/>
        <v>Both Sides of the River</v>
      </c>
      <c r="F5" s="22" t="s">
        <v>14</v>
      </c>
      <c r="G5" s="25">
        <v>12</v>
      </c>
      <c r="H5" s="22" t="s">
        <v>150</v>
      </c>
      <c r="I5" s="22" t="s">
        <v>147</v>
      </c>
      <c r="J5" s="26">
        <v>100</v>
      </c>
      <c r="K5" s="26">
        <v>300</v>
      </c>
      <c r="L5" s="28" t="s">
        <v>157</v>
      </c>
      <c r="M5" s="28" t="s">
        <v>551</v>
      </c>
      <c r="AA5" s="30" t="s">
        <v>156</v>
      </c>
      <c r="AB5" s="18" t="s">
        <v>436</v>
      </c>
    </row>
    <row r="6" spans="1:50" ht="165.75" x14ac:dyDescent="0.25">
      <c r="A6" s="21" t="s">
        <v>29</v>
      </c>
      <c r="B6" s="21" t="s">
        <v>155</v>
      </c>
      <c r="C6" s="22" t="s">
        <v>16</v>
      </c>
      <c r="D6" s="22" t="s">
        <v>13</v>
      </c>
      <c r="E6" s="32" t="str">
        <f t="shared" si="0"/>
        <v>Red Bordeaux</v>
      </c>
      <c r="F6" s="22" t="s">
        <v>14</v>
      </c>
      <c r="G6" s="25">
        <v>12</v>
      </c>
      <c r="H6" s="22" t="s">
        <v>150</v>
      </c>
      <c r="I6" s="22" t="s">
        <v>147</v>
      </c>
      <c r="J6" s="26">
        <v>100</v>
      </c>
      <c r="K6" s="26">
        <v>300</v>
      </c>
      <c r="L6" s="29" t="s">
        <v>159</v>
      </c>
      <c r="M6" s="28" t="s">
        <v>551</v>
      </c>
      <c r="AA6" s="30" t="s">
        <v>158</v>
      </c>
      <c r="AB6" s="18" t="s">
        <v>437</v>
      </c>
    </row>
    <row r="7" spans="1:50" ht="114.75" x14ac:dyDescent="0.25">
      <c r="A7" s="21" t="s">
        <v>30</v>
      </c>
      <c r="B7" s="22" t="s">
        <v>160</v>
      </c>
      <c r="C7" s="22" t="s">
        <v>16</v>
      </c>
      <c r="D7" s="22" t="s">
        <v>13</v>
      </c>
      <c r="E7" s="32" t="str">
        <f t="shared" si="0"/>
        <v>Mixed Left and Right Bank Bordeaux</v>
      </c>
      <c r="F7" s="22" t="s">
        <v>14</v>
      </c>
      <c r="G7" s="25">
        <v>12</v>
      </c>
      <c r="H7" s="22" t="s">
        <v>150</v>
      </c>
      <c r="I7" s="22" t="s">
        <v>147</v>
      </c>
      <c r="J7" s="26">
        <v>100</v>
      </c>
      <c r="K7" s="26">
        <v>300</v>
      </c>
      <c r="L7" s="28" t="s">
        <v>162</v>
      </c>
      <c r="M7" s="28" t="s">
        <v>551</v>
      </c>
      <c r="AA7" s="30" t="s">
        <v>161</v>
      </c>
      <c r="AB7" s="18" t="s">
        <v>438</v>
      </c>
    </row>
    <row r="8" spans="1:50" ht="114.75" x14ac:dyDescent="0.25">
      <c r="A8" s="21" t="s">
        <v>31</v>
      </c>
      <c r="B8" s="22" t="s">
        <v>163</v>
      </c>
      <c r="C8" s="22" t="s">
        <v>16</v>
      </c>
      <c r="D8" s="22" t="s">
        <v>13</v>
      </c>
      <c r="E8" s="32" t="str">
        <f t="shared" si="0"/>
        <v>Mixed Right Bank Bordeaux</v>
      </c>
      <c r="F8" s="21" t="s">
        <v>14</v>
      </c>
      <c r="G8" s="25">
        <v>12</v>
      </c>
      <c r="H8" s="22" t="s">
        <v>150</v>
      </c>
      <c r="I8" s="22" t="s">
        <v>147</v>
      </c>
      <c r="J8" s="26">
        <v>100</v>
      </c>
      <c r="K8" s="26">
        <v>300</v>
      </c>
      <c r="L8" s="27" t="s">
        <v>165</v>
      </c>
      <c r="M8" s="28" t="s">
        <v>551</v>
      </c>
      <c r="AA8" s="31" t="s">
        <v>164</v>
      </c>
      <c r="AB8" s="18" t="s">
        <v>439</v>
      </c>
    </row>
    <row r="9" spans="1:50" ht="140.25" x14ac:dyDescent="0.25">
      <c r="A9" s="21" t="s">
        <v>32</v>
      </c>
      <c r="B9" s="21" t="s">
        <v>166</v>
      </c>
      <c r="C9" s="22" t="s">
        <v>16</v>
      </c>
      <c r="D9" s="22" t="s">
        <v>13</v>
      </c>
      <c r="E9" s="32" t="str">
        <f t="shared" si="0"/>
        <v>Red Bordeaux</v>
      </c>
      <c r="F9" s="22" t="s">
        <v>14</v>
      </c>
      <c r="G9" s="25">
        <v>12</v>
      </c>
      <c r="H9" s="22" t="s">
        <v>150</v>
      </c>
      <c r="I9" s="22" t="s">
        <v>147</v>
      </c>
      <c r="J9" s="26">
        <v>100</v>
      </c>
      <c r="K9" s="26">
        <v>300</v>
      </c>
      <c r="L9" s="28" t="s">
        <v>167</v>
      </c>
      <c r="M9" s="28" t="s">
        <v>551</v>
      </c>
      <c r="AA9" s="30" t="s">
        <v>158</v>
      </c>
      <c r="AB9" s="18" t="s">
        <v>440</v>
      </c>
    </row>
    <row r="10" spans="1:50" ht="114.75" x14ac:dyDescent="0.25">
      <c r="A10" s="21" t="s">
        <v>33</v>
      </c>
      <c r="B10" s="21" t="s">
        <v>166</v>
      </c>
      <c r="C10" s="22" t="s">
        <v>16</v>
      </c>
      <c r="D10" s="22" t="s">
        <v>13</v>
      </c>
      <c r="E10" s="32" t="str">
        <f t="shared" si="0"/>
        <v>Saint-Emilion Grand Cru</v>
      </c>
      <c r="F10" s="22" t="s">
        <v>14</v>
      </c>
      <c r="G10" s="25">
        <v>12</v>
      </c>
      <c r="H10" s="22" t="s">
        <v>150</v>
      </c>
      <c r="I10" s="22" t="s">
        <v>147</v>
      </c>
      <c r="J10" s="26">
        <v>100</v>
      </c>
      <c r="K10" s="26">
        <v>300</v>
      </c>
      <c r="L10" s="29" t="s">
        <v>169</v>
      </c>
      <c r="M10" s="28" t="s">
        <v>551</v>
      </c>
      <c r="AA10" s="30" t="s">
        <v>168</v>
      </c>
      <c r="AB10" s="18" t="s">
        <v>441</v>
      </c>
    </row>
    <row r="11" spans="1:50" ht="114.75" x14ac:dyDescent="0.25">
      <c r="A11" s="21" t="s">
        <v>34</v>
      </c>
      <c r="B11" s="21" t="s">
        <v>170</v>
      </c>
      <c r="C11" s="22" t="s">
        <v>16</v>
      </c>
      <c r="D11" s="22" t="s">
        <v>13</v>
      </c>
      <c r="E11" s="32" t="str">
        <f t="shared" si="0"/>
        <v>Mixed Red Bordeaux</v>
      </c>
      <c r="F11" s="22" t="s">
        <v>14</v>
      </c>
      <c r="G11" s="25">
        <v>12</v>
      </c>
      <c r="H11" s="22" t="s">
        <v>150</v>
      </c>
      <c r="I11" s="22" t="s">
        <v>147</v>
      </c>
      <c r="J11" s="26">
        <v>100</v>
      </c>
      <c r="K11" s="26">
        <v>300</v>
      </c>
      <c r="L11" s="29" t="s">
        <v>171</v>
      </c>
      <c r="M11" s="28" t="s">
        <v>551</v>
      </c>
      <c r="AA11" s="30" t="s">
        <v>149</v>
      </c>
      <c r="AB11" s="18" t="s">
        <v>442</v>
      </c>
    </row>
    <row r="12" spans="1:50" ht="114.75" x14ac:dyDescent="0.25">
      <c r="A12" s="21" t="s">
        <v>35</v>
      </c>
      <c r="B12" s="21" t="s">
        <v>172</v>
      </c>
      <c r="C12" s="22" t="s">
        <v>16</v>
      </c>
      <c r="D12" s="22" t="s">
        <v>13</v>
      </c>
      <c r="E12" s="32" t="str">
        <f t="shared" si="0"/>
        <v>Saint Emilion Grand Cru and Medoc</v>
      </c>
      <c r="F12" s="22" t="s">
        <v>14</v>
      </c>
      <c r="G12" s="25">
        <v>12</v>
      </c>
      <c r="H12" s="22" t="s">
        <v>150</v>
      </c>
      <c r="I12" s="22" t="s">
        <v>147</v>
      </c>
      <c r="J12" s="26">
        <v>100</v>
      </c>
      <c r="K12" s="26">
        <v>300</v>
      </c>
      <c r="L12" s="29" t="s">
        <v>174</v>
      </c>
      <c r="M12" s="28" t="s">
        <v>551</v>
      </c>
      <c r="AA12" s="30" t="s">
        <v>173</v>
      </c>
      <c r="AB12" s="18" t="s">
        <v>443</v>
      </c>
    </row>
    <row r="13" spans="1:50" ht="114.75" x14ac:dyDescent="0.25">
      <c r="A13" s="21" t="s">
        <v>36</v>
      </c>
      <c r="B13" s="21" t="s">
        <v>175</v>
      </c>
      <c r="C13" s="22" t="s">
        <v>17</v>
      </c>
      <c r="D13" s="22" t="s">
        <v>13</v>
      </c>
      <c r="E13" s="32" t="str">
        <f t="shared" si="0"/>
        <v>Gigondas and Saint-Joseph</v>
      </c>
      <c r="F13" s="22" t="s">
        <v>14</v>
      </c>
      <c r="G13" s="25">
        <v>9</v>
      </c>
      <c r="H13" s="22" t="s">
        <v>150</v>
      </c>
      <c r="I13" s="22" t="s">
        <v>147</v>
      </c>
      <c r="J13" s="26">
        <v>100</v>
      </c>
      <c r="K13" s="26">
        <v>300</v>
      </c>
      <c r="L13" s="29" t="s">
        <v>177</v>
      </c>
      <c r="M13" s="28" t="s">
        <v>551</v>
      </c>
      <c r="AA13" s="30" t="s">
        <v>176</v>
      </c>
      <c r="AB13" s="18" t="s">
        <v>444</v>
      </c>
    </row>
    <row r="14" spans="1:50" ht="127.5" x14ac:dyDescent="0.25">
      <c r="A14" s="21" t="s">
        <v>37</v>
      </c>
      <c r="B14" s="21" t="s">
        <v>178</v>
      </c>
      <c r="C14" s="22" t="s">
        <v>17</v>
      </c>
      <c r="D14" s="22" t="s">
        <v>13</v>
      </c>
      <c r="E14" s="32" t="str">
        <f t="shared" si="0"/>
        <v>A Quartet of Chateauneuf-du-Papes</v>
      </c>
      <c r="F14" s="22" t="s">
        <v>14</v>
      </c>
      <c r="G14" s="25">
        <v>12</v>
      </c>
      <c r="H14" s="22" t="s">
        <v>150</v>
      </c>
      <c r="I14" s="22" t="s">
        <v>147</v>
      </c>
      <c r="J14" s="26">
        <v>100</v>
      </c>
      <c r="K14" s="26">
        <v>300</v>
      </c>
      <c r="L14" s="28" t="s">
        <v>180</v>
      </c>
      <c r="M14" s="28" t="s">
        <v>551</v>
      </c>
      <c r="AA14" s="30" t="s">
        <v>179</v>
      </c>
      <c r="AB14" s="18" t="s">
        <v>445</v>
      </c>
    </row>
    <row r="15" spans="1:50" ht="153" x14ac:dyDescent="0.25">
      <c r="A15" s="21" t="s">
        <v>38</v>
      </c>
      <c r="B15" s="21" t="s">
        <v>155</v>
      </c>
      <c r="C15" s="22" t="s">
        <v>17</v>
      </c>
      <c r="D15" s="22" t="s">
        <v>13</v>
      </c>
      <c r="E15" s="32" t="str">
        <f t="shared" si="0"/>
        <v>Rhone and Cotes du Roussillon</v>
      </c>
      <c r="F15" s="22" t="s">
        <v>14</v>
      </c>
      <c r="G15" s="25">
        <v>12</v>
      </c>
      <c r="H15" s="22" t="s">
        <v>150</v>
      </c>
      <c r="I15" s="22" t="s">
        <v>147</v>
      </c>
      <c r="J15" s="26">
        <v>100</v>
      </c>
      <c r="K15" s="26">
        <v>300</v>
      </c>
      <c r="L15" s="28" t="s">
        <v>182</v>
      </c>
      <c r="M15" s="28" t="s">
        <v>551</v>
      </c>
      <c r="AA15" s="30" t="s">
        <v>181</v>
      </c>
      <c r="AB15" s="18" t="s">
        <v>446</v>
      </c>
    </row>
    <row r="16" spans="1:50" ht="165.75" x14ac:dyDescent="0.25">
      <c r="A16" s="21" t="s">
        <v>39</v>
      </c>
      <c r="B16" s="21" t="s">
        <v>183</v>
      </c>
      <c r="C16" s="22" t="s">
        <v>17</v>
      </c>
      <c r="D16" s="22" t="s">
        <v>13</v>
      </c>
      <c r="E16" s="32" t="str">
        <f t="shared" si="0"/>
        <v>Fall in Love with the Rhone Valley</v>
      </c>
      <c r="F16" s="22" t="s">
        <v>14</v>
      </c>
      <c r="G16" s="25">
        <v>12</v>
      </c>
      <c r="H16" s="22" t="s">
        <v>150</v>
      </c>
      <c r="I16" s="22" t="s">
        <v>147</v>
      </c>
      <c r="J16" s="26">
        <v>100</v>
      </c>
      <c r="K16" s="26">
        <v>300</v>
      </c>
      <c r="L16" s="29" t="s">
        <v>185</v>
      </c>
      <c r="M16" s="28" t="s">
        <v>551</v>
      </c>
      <c r="AA16" s="30" t="s">
        <v>184</v>
      </c>
      <c r="AB16" s="18" t="s">
        <v>447</v>
      </c>
    </row>
    <row r="17" spans="1:28" ht="114.75" x14ac:dyDescent="0.25">
      <c r="A17" s="21" t="s">
        <v>40</v>
      </c>
      <c r="B17" s="21" t="s">
        <v>186</v>
      </c>
      <c r="C17" s="22" t="s">
        <v>17</v>
      </c>
      <c r="D17" s="22" t="s">
        <v>13</v>
      </c>
      <c r="E17" s="32" t="str">
        <f t="shared" si="0"/>
        <v>The Roasted Slope…</v>
      </c>
      <c r="F17" s="22" t="s">
        <v>14</v>
      </c>
      <c r="G17" s="25">
        <v>11</v>
      </c>
      <c r="H17" s="22" t="s">
        <v>150</v>
      </c>
      <c r="I17" s="22" t="s">
        <v>147</v>
      </c>
      <c r="J17" s="26">
        <v>100</v>
      </c>
      <c r="K17" s="26">
        <v>300</v>
      </c>
      <c r="L17" s="29" t="s">
        <v>188</v>
      </c>
      <c r="M17" s="28" t="s">
        <v>551</v>
      </c>
      <c r="AA17" s="30" t="s">
        <v>187</v>
      </c>
      <c r="AB17" s="18" t="s">
        <v>448</v>
      </c>
    </row>
    <row r="18" spans="1:28" ht="102" x14ac:dyDescent="0.25">
      <c r="A18" s="21" t="s">
        <v>41</v>
      </c>
      <c r="B18" s="21" t="s">
        <v>166</v>
      </c>
      <c r="C18" s="22" t="s">
        <v>17</v>
      </c>
      <c r="D18" s="22" t="s">
        <v>13</v>
      </c>
      <c r="E18" s="32" t="str">
        <f t="shared" si="0"/>
        <v>A Trilogy of Important Rhone Growers</v>
      </c>
      <c r="F18" s="22" t="s">
        <v>14</v>
      </c>
      <c r="G18" s="25">
        <v>9</v>
      </c>
      <c r="H18" s="22" t="s">
        <v>150</v>
      </c>
      <c r="I18" s="22" t="s">
        <v>147</v>
      </c>
      <c r="J18" s="26">
        <v>100</v>
      </c>
      <c r="K18" s="26">
        <v>300</v>
      </c>
      <c r="L18" s="29" t="s">
        <v>190</v>
      </c>
      <c r="M18" s="28" t="s">
        <v>551</v>
      </c>
      <c r="AA18" s="30" t="s">
        <v>189</v>
      </c>
      <c r="AB18" s="18" t="s">
        <v>449</v>
      </c>
    </row>
    <row r="19" spans="1:28" ht="114.75" x14ac:dyDescent="0.25">
      <c r="A19" s="21" t="s">
        <v>42</v>
      </c>
      <c r="B19" s="21" t="s">
        <v>170</v>
      </c>
      <c r="C19" s="22" t="s">
        <v>17</v>
      </c>
      <c r="D19" s="22" t="s">
        <v>13</v>
      </c>
      <c r="E19" s="32" t="str">
        <f t="shared" si="0"/>
        <v>Mixed Rhone and Cotes du Roussillon-Villages</v>
      </c>
      <c r="F19" s="22" t="s">
        <v>14</v>
      </c>
      <c r="G19" s="25">
        <v>12</v>
      </c>
      <c r="H19" s="22" t="s">
        <v>150</v>
      </c>
      <c r="I19" s="22" t="s">
        <v>147</v>
      </c>
      <c r="J19" s="26">
        <v>100</v>
      </c>
      <c r="K19" s="26">
        <v>300</v>
      </c>
      <c r="L19" s="29" t="s">
        <v>192</v>
      </c>
      <c r="M19" s="28" t="s">
        <v>551</v>
      </c>
      <c r="AA19" s="30" t="s">
        <v>191</v>
      </c>
      <c r="AB19" s="18" t="s">
        <v>450</v>
      </c>
    </row>
    <row r="20" spans="1:28" ht="127.5" x14ac:dyDescent="0.25">
      <c r="A20" s="21" t="s">
        <v>43</v>
      </c>
      <c r="B20" s="21" t="s">
        <v>170</v>
      </c>
      <c r="C20" s="22" t="s">
        <v>17</v>
      </c>
      <c r="D20" s="22" t="s">
        <v>13</v>
      </c>
      <c r="E20" s="32" t="str">
        <f t="shared" si="0"/>
        <v>Tour de France</v>
      </c>
      <c r="F20" s="22" t="s">
        <v>14</v>
      </c>
      <c r="G20" s="25">
        <v>12</v>
      </c>
      <c r="H20" s="22" t="s">
        <v>150</v>
      </c>
      <c r="I20" s="22" t="s">
        <v>147</v>
      </c>
      <c r="J20" s="26">
        <v>100</v>
      </c>
      <c r="K20" s="26">
        <v>300</v>
      </c>
      <c r="L20" s="29" t="s">
        <v>194</v>
      </c>
      <c r="M20" s="28" t="s">
        <v>551</v>
      </c>
      <c r="AA20" s="30" t="s">
        <v>193</v>
      </c>
      <c r="AB20" s="18" t="s">
        <v>451</v>
      </c>
    </row>
    <row r="21" spans="1:28" ht="114.75" x14ac:dyDescent="0.25">
      <c r="A21" s="21" t="s">
        <v>44</v>
      </c>
      <c r="B21" s="21" t="s">
        <v>170</v>
      </c>
      <c r="C21" s="22" t="s">
        <v>17</v>
      </c>
      <c r="D21" s="22" t="s">
        <v>13</v>
      </c>
      <c r="E21" s="32" t="str">
        <f t="shared" si="0"/>
        <v>Chateauneuf-du-Pape</v>
      </c>
      <c r="F21" s="22" t="s">
        <v>14</v>
      </c>
      <c r="G21" s="25">
        <v>12</v>
      </c>
      <c r="H21" s="22" t="s">
        <v>150</v>
      </c>
      <c r="I21" s="22" t="s">
        <v>147</v>
      </c>
      <c r="J21" s="26">
        <v>100</v>
      </c>
      <c r="K21" s="26">
        <v>300</v>
      </c>
      <c r="L21" s="28" t="s">
        <v>196</v>
      </c>
      <c r="M21" s="28" t="s">
        <v>551</v>
      </c>
      <c r="AA21" s="30" t="s">
        <v>195</v>
      </c>
      <c r="AB21" s="18" t="s">
        <v>452</v>
      </c>
    </row>
    <row r="22" spans="1:28" ht="127.5" x14ac:dyDescent="0.25">
      <c r="A22" s="21" t="s">
        <v>45</v>
      </c>
      <c r="B22" s="21" t="s">
        <v>170</v>
      </c>
      <c r="C22" s="22" t="s">
        <v>17</v>
      </c>
      <c r="D22" s="22" t="s">
        <v>13</v>
      </c>
      <c r="E22" s="32" t="str">
        <f t="shared" si="0"/>
        <v>Mixed Lot of Chateauneuf-du-Pape</v>
      </c>
      <c r="F22" s="22" t="s">
        <v>14</v>
      </c>
      <c r="G22" s="25">
        <v>11</v>
      </c>
      <c r="H22" s="22" t="s">
        <v>150</v>
      </c>
      <c r="I22" s="22" t="s">
        <v>147</v>
      </c>
      <c r="J22" s="26">
        <v>100</v>
      </c>
      <c r="K22" s="26">
        <v>300</v>
      </c>
      <c r="L22" s="28" t="s">
        <v>198</v>
      </c>
      <c r="M22" s="28" t="s">
        <v>551</v>
      </c>
      <c r="AA22" s="30" t="s">
        <v>197</v>
      </c>
      <c r="AB22" s="18" t="s">
        <v>453</v>
      </c>
    </row>
    <row r="23" spans="1:28" ht="102" x14ac:dyDescent="0.25">
      <c r="A23" s="21" t="s">
        <v>46</v>
      </c>
      <c r="B23" s="21" t="s">
        <v>170</v>
      </c>
      <c r="C23" s="22" t="s">
        <v>17</v>
      </c>
      <c r="D23" s="22" t="s">
        <v>13</v>
      </c>
      <c r="E23" s="32" t="str">
        <f t="shared" si="0"/>
        <v>Mixed M. Chapoutier</v>
      </c>
      <c r="F23" s="22" t="s">
        <v>14</v>
      </c>
      <c r="G23" s="25">
        <v>9</v>
      </c>
      <c r="H23" s="22" t="s">
        <v>150</v>
      </c>
      <c r="I23" s="22" t="s">
        <v>147</v>
      </c>
      <c r="J23" s="26">
        <v>100</v>
      </c>
      <c r="K23" s="26">
        <v>300</v>
      </c>
      <c r="L23" s="28" t="s">
        <v>200</v>
      </c>
      <c r="M23" s="28" t="s">
        <v>551</v>
      </c>
      <c r="AA23" s="30" t="s">
        <v>199</v>
      </c>
      <c r="AB23" s="18" t="s">
        <v>454</v>
      </c>
    </row>
    <row r="24" spans="1:28" ht="102" x14ac:dyDescent="0.25">
      <c r="A24" s="21" t="s">
        <v>47</v>
      </c>
      <c r="B24" s="21" t="s">
        <v>143</v>
      </c>
      <c r="C24" s="22" t="s">
        <v>17</v>
      </c>
      <c r="D24" s="22" t="s">
        <v>13</v>
      </c>
      <c r="E24" s="32" t="str">
        <f t="shared" si="0"/>
        <v>Two Popes...but we have one!</v>
      </c>
      <c r="F24" s="22" t="s">
        <v>14</v>
      </c>
      <c r="G24" s="25">
        <v>12</v>
      </c>
      <c r="H24" s="22" t="s">
        <v>150</v>
      </c>
      <c r="I24" s="22" t="s">
        <v>147</v>
      </c>
      <c r="J24" s="26">
        <v>100</v>
      </c>
      <c r="K24" s="26">
        <v>300</v>
      </c>
      <c r="L24" s="29" t="s">
        <v>202</v>
      </c>
      <c r="M24" s="28" t="s">
        <v>551</v>
      </c>
      <c r="AA24" s="30" t="s">
        <v>201</v>
      </c>
      <c r="AB24" s="18" t="s">
        <v>455</v>
      </c>
    </row>
    <row r="25" spans="1:28" ht="127.5" x14ac:dyDescent="0.25">
      <c r="A25" s="21" t="s">
        <v>48</v>
      </c>
      <c r="B25" s="21" t="s">
        <v>203</v>
      </c>
      <c r="C25" s="22" t="s">
        <v>17</v>
      </c>
      <c r="D25" s="22" t="s">
        <v>13</v>
      </c>
      <c r="E25" s="32" t="str">
        <f t="shared" si="0"/>
        <v>Alain Jaume from Chateauneuf-du-Pape, Ventoux to Cotes du Rhone</v>
      </c>
      <c r="F25" s="22" t="s">
        <v>14</v>
      </c>
      <c r="G25" s="25">
        <v>12</v>
      </c>
      <c r="H25" s="22" t="s">
        <v>150</v>
      </c>
      <c r="I25" s="22" t="s">
        <v>147</v>
      </c>
      <c r="J25" s="26">
        <v>100</v>
      </c>
      <c r="K25" s="26">
        <v>300</v>
      </c>
      <c r="L25" s="28" t="s">
        <v>205</v>
      </c>
      <c r="M25" s="28" t="s">
        <v>551</v>
      </c>
      <c r="AA25" s="30" t="s">
        <v>204</v>
      </c>
      <c r="AB25" s="18" t="s">
        <v>456</v>
      </c>
    </row>
    <row r="26" spans="1:28" ht="114.75" x14ac:dyDescent="0.25">
      <c r="A26" s="21" t="s">
        <v>49</v>
      </c>
      <c r="B26" s="21" t="s">
        <v>203</v>
      </c>
      <c r="C26" s="22" t="s">
        <v>17</v>
      </c>
      <c r="D26" s="22" t="s">
        <v>13</v>
      </c>
      <c r="E26" s="32" t="str">
        <f t="shared" si="0"/>
        <v>Mixed Cotes du Rhone</v>
      </c>
      <c r="F26" s="22" t="s">
        <v>14</v>
      </c>
      <c r="G26" s="25">
        <v>11</v>
      </c>
      <c r="H26" s="22" t="s">
        <v>150</v>
      </c>
      <c r="I26" s="22" t="s">
        <v>147</v>
      </c>
      <c r="J26" s="26">
        <v>100</v>
      </c>
      <c r="K26" s="26">
        <v>300</v>
      </c>
      <c r="L26" s="28" t="s">
        <v>207</v>
      </c>
      <c r="M26" s="28" t="s">
        <v>551</v>
      </c>
      <c r="AA26" s="30" t="s">
        <v>206</v>
      </c>
      <c r="AB26" s="18" t="s">
        <v>457</v>
      </c>
    </row>
    <row r="27" spans="1:28" ht="114.75" x14ac:dyDescent="0.25">
      <c r="A27" s="21" t="s">
        <v>50</v>
      </c>
      <c r="B27" s="21" t="s">
        <v>203</v>
      </c>
      <c r="C27" s="22" t="s">
        <v>17</v>
      </c>
      <c r="D27" s="22" t="s">
        <v>13</v>
      </c>
      <c r="E27" s="32" t="str">
        <f t="shared" si="0"/>
        <v>Mixed Lot of Domaine de la Mordoree and Domaine de Cristia CNDP</v>
      </c>
      <c r="F27" s="22" t="s">
        <v>14</v>
      </c>
      <c r="G27" s="25">
        <v>12</v>
      </c>
      <c r="H27" s="22" t="s">
        <v>150</v>
      </c>
      <c r="I27" s="22" t="s">
        <v>147</v>
      </c>
      <c r="J27" s="26">
        <v>100</v>
      </c>
      <c r="K27" s="26">
        <v>300</v>
      </c>
      <c r="L27" s="28" t="s">
        <v>209</v>
      </c>
      <c r="M27" s="28" t="s">
        <v>551</v>
      </c>
      <c r="AA27" s="30" t="s">
        <v>208</v>
      </c>
      <c r="AB27" s="18" t="s">
        <v>458</v>
      </c>
    </row>
    <row r="28" spans="1:28" ht="114.75" x14ac:dyDescent="0.25">
      <c r="A28" s="21" t="s">
        <v>51</v>
      </c>
      <c r="B28" s="21" t="s">
        <v>210</v>
      </c>
      <c r="C28" s="22" t="s">
        <v>24</v>
      </c>
      <c r="D28" s="22" t="s">
        <v>13</v>
      </c>
      <c r="E28" s="32" t="str">
        <f t="shared" si="0"/>
        <v>A Mouthwatering Case of Mixed Cru Beaujolais</v>
      </c>
      <c r="F28" s="22" t="s">
        <v>14</v>
      </c>
      <c r="G28" s="25">
        <v>11</v>
      </c>
      <c r="H28" s="22" t="s">
        <v>150</v>
      </c>
      <c r="I28" s="22" t="s">
        <v>147</v>
      </c>
      <c r="J28" s="26">
        <v>100</v>
      </c>
      <c r="K28" s="26">
        <v>300</v>
      </c>
      <c r="L28" s="28" t="s">
        <v>212</v>
      </c>
      <c r="M28" s="28" t="s">
        <v>551</v>
      </c>
      <c r="AA28" s="30" t="s">
        <v>211</v>
      </c>
      <c r="AB28" s="18" t="s">
        <v>459</v>
      </c>
    </row>
    <row r="29" spans="1:28" ht="165.75" x14ac:dyDescent="0.25">
      <c r="A29" s="21" t="s">
        <v>52</v>
      </c>
      <c r="B29" s="21" t="s">
        <v>213</v>
      </c>
      <c r="C29" s="22" t="s">
        <v>214</v>
      </c>
      <c r="D29" s="22" t="s">
        <v>13</v>
      </c>
      <c r="E29" s="32" t="str">
        <f t="shared" si="0"/>
        <v>Fall in Love with Amarone</v>
      </c>
      <c r="F29" s="22" t="s">
        <v>14</v>
      </c>
      <c r="G29" s="25">
        <v>12</v>
      </c>
      <c r="H29" s="22" t="s">
        <v>150</v>
      </c>
      <c r="I29" s="22" t="s">
        <v>147</v>
      </c>
      <c r="J29" s="26">
        <v>100</v>
      </c>
      <c r="K29" s="26">
        <v>300</v>
      </c>
      <c r="L29" s="29" t="s">
        <v>216</v>
      </c>
      <c r="M29" s="28" t="s">
        <v>551</v>
      </c>
      <c r="AA29" s="30" t="s">
        <v>215</v>
      </c>
      <c r="AB29" s="18" t="s">
        <v>460</v>
      </c>
    </row>
    <row r="30" spans="1:28" ht="140.25" x14ac:dyDescent="0.25">
      <c r="A30" s="21" t="s">
        <v>53</v>
      </c>
      <c r="B30" s="21" t="s">
        <v>217</v>
      </c>
      <c r="C30" s="22" t="s">
        <v>214</v>
      </c>
      <c r="D30" s="22" t="s">
        <v>13</v>
      </c>
      <c r="E30" s="32" t="str">
        <f t="shared" si="0"/>
        <v>Amazing Amarones</v>
      </c>
      <c r="F30" s="22" t="s">
        <v>14</v>
      </c>
      <c r="G30" s="25">
        <v>11</v>
      </c>
      <c r="H30" s="22" t="s">
        <v>150</v>
      </c>
      <c r="I30" s="22" t="s">
        <v>147</v>
      </c>
      <c r="J30" s="26">
        <v>100</v>
      </c>
      <c r="K30" s="26">
        <v>300</v>
      </c>
      <c r="L30" s="29" t="s">
        <v>219</v>
      </c>
      <c r="M30" s="28" t="s">
        <v>551</v>
      </c>
      <c r="AA30" s="30" t="s">
        <v>218</v>
      </c>
      <c r="AB30" s="18" t="s">
        <v>461</v>
      </c>
    </row>
    <row r="31" spans="1:28" ht="114.75" x14ac:dyDescent="0.25">
      <c r="A31" s="21" t="s">
        <v>54</v>
      </c>
      <c r="B31" s="21" t="s">
        <v>220</v>
      </c>
      <c r="C31" s="22" t="s">
        <v>20</v>
      </c>
      <c r="D31" s="22" t="s">
        <v>13</v>
      </c>
      <c r="E31" s="32" t="str">
        <f t="shared" si="0"/>
        <v>We are going to need a bigger Barolo...</v>
      </c>
      <c r="F31" s="22" t="s">
        <v>14</v>
      </c>
      <c r="G31" s="25">
        <v>12</v>
      </c>
      <c r="H31" s="22" t="s">
        <v>150</v>
      </c>
      <c r="I31" s="22" t="s">
        <v>147</v>
      </c>
      <c r="J31" s="26">
        <v>100</v>
      </c>
      <c r="K31" s="26">
        <v>300</v>
      </c>
      <c r="L31" s="29" t="s">
        <v>222</v>
      </c>
      <c r="M31" s="28" t="s">
        <v>551</v>
      </c>
      <c r="AA31" s="30" t="s">
        <v>221</v>
      </c>
      <c r="AB31" s="18" t="s">
        <v>462</v>
      </c>
    </row>
    <row r="32" spans="1:28" ht="114.75" x14ac:dyDescent="0.25">
      <c r="A32" s="21" t="s">
        <v>55</v>
      </c>
      <c r="B32" s="21" t="s">
        <v>223</v>
      </c>
      <c r="C32" s="22" t="s">
        <v>20</v>
      </c>
      <c r="D32" s="22" t="s">
        <v>13</v>
      </c>
      <c r="E32" s="32" t="str">
        <f t="shared" si="0"/>
        <v>Some of the very best of Barolo</v>
      </c>
      <c r="F32" s="22" t="s">
        <v>14</v>
      </c>
      <c r="G32" s="25">
        <v>12</v>
      </c>
      <c r="H32" s="22" t="s">
        <v>150</v>
      </c>
      <c r="I32" s="22" t="s">
        <v>147</v>
      </c>
      <c r="J32" s="26">
        <v>100</v>
      </c>
      <c r="K32" s="26">
        <v>300</v>
      </c>
      <c r="L32" s="29" t="s">
        <v>225</v>
      </c>
      <c r="M32" s="28" t="s">
        <v>551</v>
      </c>
      <c r="AA32" s="30" t="s">
        <v>224</v>
      </c>
      <c r="AB32" s="18" t="s">
        <v>463</v>
      </c>
    </row>
    <row r="33" spans="1:28" ht="191.25" x14ac:dyDescent="0.25">
      <c r="A33" s="21" t="s">
        <v>56</v>
      </c>
      <c r="B33" s="21" t="s">
        <v>217</v>
      </c>
      <c r="C33" s="22" t="s">
        <v>20</v>
      </c>
      <c r="D33" s="22" t="s">
        <v>13</v>
      </c>
      <c r="E33" s="32" t="str">
        <f t="shared" si="0"/>
        <v>'Tar and Roses' - The King of Wines</v>
      </c>
      <c r="F33" s="22" t="s">
        <v>14</v>
      </c>
      <c r="G33" s="25">
        <v>12</v>
      </c>
      <c r="H33" s="22" t="s">
        <v>150</v>
      </c>
      <c r="I33" s="22" t="s">
        <v>147</v>
      </c>
      <c r="J33" s="26">
        <v>100</v>
      </c>
      <c r="K33" s="26">
        <v>300</v>
      </c>
      <c r="L33" s="29" t="s">
        <v>227</v>
      </c>
      <c r="M33" s="28" t="s">
        <v>551</v>
      </c>
      <c r="AA33" s="30" t="s">
        <v>226</v>
      </c>
      <c r="AB33" s="18" t="s">
        <v>464</v>
      </c>
    </row>
    <row r="34" spans="1:28" ht="114.75" x14ac:dyDescent="0.25">
      <c r="A34" s="21" t="s">
        <v>57</v>
      </c>
      <c r="B34" s="21" t="s">
        <v>228</v>
      </c>
      <c r="C34" s="22" t="s">
        <v>20</v>
      </c>
      <c r="D34" s="22" t="s">
        <v>13</v>
      </c>
      <c r="E34" s="32" t="str">
        <f t="shared" si="0"/>
        <v>The Beauty of Barolo</v>
      </c>
      <c r="F34" s="22" t="s">
        <v>14</v>
      </c>
      <c r="G34" s="25">
        <v>12</v>
      </c>
      <c r="H34" s="22" t="s">
        <v>150</v>
      </c>
      <c r="I34" s="22" t="s">
        <v>147</v>
      </c>
      <c r="J34" s="26">
        <v>100</v>
      </c>
      <c r="K34" s="26">
        <v>300</v>
      </c>
      <c r="L34" s="28" t="s">
        <v>230</v>
      </c>
      <c r="M34" s="28" t="s">
        <v>551</v>
      </c>
      <c r="AA34" s="30" t="s">
        <v>229</v>
      </c>
      <c r="AB34" s="18" t="s">
        <v>465</v>
      </c>
    </row>
    <row r="35" spans="1:28" ht="114.75" x14ac:dyDescent="0.25">
      <c r="A35" s="21" t="s">
        <v>58</v>
      </c>
      <c r="B35" s="21" t="s">
        <v>166</v>
      </c>
      <c r="C35" s="22" t="s">
        <v>20</v>
      </c>
      <c r="D35" s="22" t="s">
        <v>13</v>
      </c>
      <c r="E35" s="32" t="str">
        <f t="shared" si="0"/>
        <v>Mixed La Bioca &amp; Viberti</v>
      </c>
      <c r="F35" s="22" t="s">
        <v>14</v>
      </c>
      <c r="G35" s="25">
        <v>12</v>
      </c>
      <c r="H35" s="22" t="s">
        <v>150</v>
      </c>
      <c r="I35" s="22" t="s">
        <v>147</v>
      </c>
      <c r="J35" s="26">
        <v>100</v>
      </c>
      <c r="K35" s="26">
        <v>300</v>
      </c>
      <c r="L35" s="28" t="s">
        <v>232</v>
      </c>
      <c r="M35" s="28" t="s">
        <v>551</v>
      </c>
      <c r="AA35" s="30" t="s">
        <v>231</v>
      </c>
      <c r="AB35" s="18" t="s">
        <v>466</v>
      </c>
    </row>
    <row r="36" spans="1:28" ht="102" x14ac:dyDescent="0.25">
      <c r="A36" s="21" t="s">
        <v>59</v>
      </c>
      <c r="B36" s="21" t="s">
        <v>233</v>
      </c>
      <c r="C36" s="22" t="s">
        <v>20</v>
      </c>
      <c r="D36" s="22" t="s">
        <v>13</v>
      </c>
      <c r="E36" s="32" t="str">
        <f t="shared" si="0"/>
        <v>Mixed Lot of Produttori del Barbaresco, Barbaresco</v>
      </c>
      <c r="F36" s="22" t="s">
        <v>14</v>
      </c>
      <c r="G36" s="25">
        <v>6</v>
      </c>
      <c r="H36" s="22" t="s">
        <v>150</v>
      </c>
      <c r="I36" s="22" t="s">
        <v>147</v>
      </c>
      <c r="J36" s="26">
        <v>100</v>
      </c>
      <c r="K36" s="26">
        <v>300</v>
      </c>
      <c r="L36" s="28" t="s">
        <v>235</v>
      </c>
      <c r="M36" s="28" t="s">
        <v>551</v>
      </c>
      <c r="AA36" s="30" t="s">
        <v>234</v>
      </c>
      <c r="AB36" s="18" t="s">
        <v>467</v>
      </c>
    </row>
    <row r="37" spans="1:28" ht="114.75" x14ac:dyDescent="0.25">
      <c r="A37" s="21" t="s">
        <v>60</v>
      </c>
      <c r="B37" s="21" t="s">
        <v>236</v>
      </c>
      <c r="C37" s="22" t="s">
        <v>20</v>
      </c>
      <c r="D37" s="22" t="s">
        <v>13</v>
      </c>
      <c r="E37" s="32" t="str">
        <f t="shared" si="0"/>
        <v>Mixed Barbaresco</v>
      </c>
      <c r="F37" s="22" t="s">
        <v>14</v>
      </c>
      <c r="G37" s="25">
        <v>11</v>
      </c>
      <c r="H37" s="22" t="s">
        <v>150</v>
      </c>
      <c r="I37" s="22" t="s">
        <v>147</v>
      </c>
      <c r="J37" s="26">
        <v>100</v>
      </c>
      <c r="K37" s="26">
        <v>300</v>
      </c>
      <c r="L37" s="29" t="s">
        <v>238</v>
      </c>
      <c r="M37" s="28" t="s">
        <v>551</v>
      </c>
      <c r="AA37" s="30" t="s">
        <v>237</v>
      </c>
      <c r="AB37" s="18" t="s">
        <v>468</v>
      </c>
    </row>
    <row r="38" spans="1:28" ht="114.75" x14ac:dyDescent="0.25">
      <c r="A38" s="21" t="s">
        <v>61</v>
      </c>
      <c r="B38" s="21" t="s">
        <v>239</v>
      </c>
      <c r="C38" s="22" t="s">
        <v>20</v>
      </c>
      <c r="D38" s="22" t="s">
        <v>13</v>
      </c>
      <c r="E38" s="32" t="str">
        <f t="shared" si="0"/>
        <v>Piedmont Perfection</v>
      </c>
      <c r="F38" s="22" t="s">
        <v>14</v>
      </c>
      <c r="G38" s="25">
        <v>11</v>
      </c>
      <c r="H38" s="22" t="s">
        <v>150</v>
      </c>
      <c r="I38" s="22" t="s">
        <v>147</v>
      </c>
      <c r="J38" s="26">
        <v>100</v>
      </c>
      <c r="K38" s="26">
        <v>300</v>
      </c>
      <c r="L38" s="29" t="s">
        <v>241</v>
      </c>
      <c r="M38" s="28" t="s">
        <v>551</v>
      </c>
      <c r="AA38" s="30" t="s">
        <v>240</v>
      </c>
      <c r="AB38" s="18" t="s">
        <v>469</v>
      </c>
    </row>
    <row r="39" spans="1:28" ht="114.75" x14ac:dyDescent="0.25">
      <c r="A39" s="21" t="s">
        <v>62</v>
      </c>
      <c r="B39" s="21" t="s">
        <v>170</v>
      </c>
      <c r="C39" s="22" t="s">
        <v>242</v>
      </c>
      <c r="D39" s="22" t="s">
        <v>13</v>
      </c>
      <c r="E39" s="32" t="str">
        <f t="shared" si="0"/>
        <v>Mixed Prunotto and Friends</v>
      </c>
      <c r="F39" s="22" t="s">
        <v>14</v>
      </c>
      <c r="G39" s="25">
        <v>10</v>
      </c>
      <c r="H39" s="22" t="s">
        <v>150</v>
      </c>
      <c r="I39" s="22" t="s">
        <v>147</v>
      </c>
      <c r="J39" s="26">
        <v>100</v>
      </c>
      <c r="K39" s="26">
        <v>300</v>
      </c>
      <c r="L39" s="29" t="s">
        <v>244</v>
      </c>
      <c r="M39" s="28" t="s">
        <v>551</v>
      </c>
      <c r="AA39" s="30" t="s">
        <v>243</v>
      </c>
      <c r="AB39" s="18" t="s">
        <v>470</v>
      </c>
    </row>
    <row r="40" spans="1:28" ht="114.75" x14ac:dyDescent="0.25">
      <c r="A40" s="21" t="s">
        <v>63</v>
      </c>
      <c r="B40" s="21" t="s">
        <v>245</v>
      </c>
      <c r="C40" s="22" t="s">
        <v>18</v>
      </c>
      <c r="D40" s="22" t="s">
        <v>13</v>
      </c>
      <c r="E40" s="32" t="str">
        <f t="shared" si="0"/>
        <v>'Delicious with liver and fava beans'</v>
      </c>
      <c r="F40" s="22" t="s">
        <v>14</v>
      </c>
      <c r="G40" s="25">
        <v>12</v>
      </c>
      <c r="H40" s="22" t="s">
        <v>150</v>
      </c>
      <c r="I40" s="22" t="s">
        <v>147</v>
      </c>
      <c r="J40" s="26">
        <v>100</v>
      </c>
      <c r="K40" s="26">
        <v>300</v>
      </c>
      <c r="L40" s="29" t="s">
        <v>247</v>
      </c>
      <c r="M40" s="28" t="s">
        <v>551</v>
      </c>
      <c r="AA40" s="30" t="s">
        <v>246</v>
      </c>
      <c r="AB40" s="18" t="s">
        <v>471</v>
      </c>
    </row>
    <row r="41" spans="1:28" ht="114.75" x14ac:dyDescent="0.25">
      <c r="A41" s="21" t="s">
        <v>64</v>
      </c>
      <c r="B41" s="21" t="s">
        <v>210</v>
      </c>
      <c r="C41" s="22" t="s">
        <v>18</v>
      </c>
      <c r="D41" s="22" t="s">
        <v>13</v>
      </c>
      <c r="E41" s="32" t="str">
        <f t="shared" si="0"/>
        <v>'Having an old friend for dinner'</v>
      </c>
      <c r="F41" s="22" t="s">
        <v>14</v>
      </c>
      <c r="G41" s="25">
        <v>12</v>
      </c>
      <c r="H41" s="22" t="s">
        <v>150</v>
      </c>
      <c r="I41" s="22" t="s">
        <v>147</v>
      </c>
      <c r="J41" s="26">
        <v>100</v>
      </c>
      <c r="K41" s="26">
        <v>300</v>
      </c>
      <c r="L41" s="29" t="s">
        <v>249</v>
      </c>
      <c r="M41" s="28" t="s">
        <v>551</v>
      </c>
      <c r="AA41" s="30" t="s">
        <v>248</v>
      </c>
      <c r="AB41" s="18" t="s">
        <v>472</v>
      </c>
    </row>
    <row r="42" spans="1:28" ht="216.75" x14ac:dyDescent="0.25">
      <c r="A42" s="21" t="s">
        <v>65</v>
      </c>
      <c r="B42" s="21" t="s">
        <v>250</v>
      </c>
      <c r="C42" s="22" t="s">
        <v>18</v>
      </c>
      <c r="D42" s="22" t="s">
        <v>13</v>
      </c>
      <c r="E42" s="32" t="str">
        <f t="shared" si="0"/>
        <v>Brunello di Montalcino and Friends</v>
      </c>
      <c r="F42" s="22" t="s">
        <v>14</v>
      </c>
      <c r="G42" s="25">
        <v>12</v>
      </c>
      <c r="H42" s="22" t="s">
        <v>150</v>
      </c>
      <c r="I42" s="22" t="s">
        <v>147</v>
      </c>
      <c r="J42" s="26">
        <v>100</v>
      </c>
      <c r="K42" s="26">
        <v>300</v>
      </c>
      <c r="L42" s="29" t="s">
        <v>252</v>
      </c>
      <c r="M42" s="28" t="s">
        <v>551</v>
      </c>
      <c r="AA42" s="30" t="s">
        <v>251</v>
      </c>
      <c r="AB42" s="18" t="s">
        <v>473</v>
      </c>
    </row>
    <row r="43" spans="1:28" ht="127.5" x14ac:dyDescent="0.25">
      <c r="A43" s="21" t="s">
        <v>66</v>
      </c>
      <c r="B43" s="21" t="s">
        <v>253</v>
      </c>
      <c r="C43" s="22" t="s">
        <v>18</v>
      </c>
      <c r="D43" s="22" t="s">
        <v>13</v>
      </c>
      <c r="E43" s="32" t="str">
        <f t="shared" si="0"/>
        <v>Mixed Brunello di Montalcino</v>
      </c>
      <c r="F43" s="22" t="s">
        <v>14</v>
      </c>
      <c r="G43" s="25">
        <v>12</v>
      </c>
      <c r="H43" s="22" t="s">
        <v>150</v>
      </c>
      <c r="I43" s="22" t="s">
        <v>147</v>
      </c>
      <c r="J43" s="26">
        <v>100</v>
      </c>
      <c r="K43" s="26">
        <v>300</v>
      </c>
      <c r="L43" s="27" t="s">
        <v>255</v>
      </c>
      <c r="M43" s="28" t="s">
        <v>551</v>
      </c>
      <c r="AA43" s="31" t="s">
        <v>254</v>
      </c>
      <c r="AB43" s="18" t="s">
        <v>474</v>
      </c>
    </row>
    <row r="44" spans="1:28" ht="114.75" x14ac:dyDescent="0.25">
      <c r="A44" s="21" t="s">
        <v>67</v>
      </c>
      <c r="B44" s="21" t="s">
        <v>160</v>
      </c>
      <c r="C44" s="22" t="s">
        <v>18</v>
      </c>
      <c r="D44" s="22" t="s">
        <v>13</v>
      </c>
      <c r="E44" s="32" t="str">
        <f t="shared" si="0"/>
        <v>More and More Brunello di Montalcino</v>
      </c>
      <c r="F44" s="22" t="s">
        <v>14</v>
      </c>
      <c r="G44" s="25">
        <v>12</v>
      </c>
      <c r="H44" s="22" t="s">
        <v>150</v>
      </c>
      <c r="I44" s="22" t="s">
        <v>147</v>
      </c>
      <c r="J44" s="26">
        <v>100</v>
      </c>
      <c r="K44" s="26">
        <v>300</v>
      </c>
      <c r="L44" s="28" t="s">
        <v>257</v>
      </c>
      <c r="M44" s="28" t="s">
        <v>551</v>
      </c>
      <c r="AA44" s="30" t="s">
        <v>256</v>
      </c>
      <c r="AB44" s="18" t="s">
        <v>475</v>
      </c>
    </row>
    <row r="45" spans="1:28" ht="102" x14ac:dyDescent="0.25">
      <c r="A45" s="21" t="s">
        <v>68</v>
      </c>
      <c r="B45" s="21" t="s">
        <v>145</v>
      </c>
      <c r="C45" s="22" t="s">
        <v>18</v>
      </c>
      <c r="D45" s="22" t="s">
        <v>13</v>
      </c>
      <c r="E45" s="32" t="str">
        <f t="shared" si="0"/>
        <v>Brunello di Montalcino Galore!</v>
      </c>
      <c r="F45" s="22" t="s">
        <v>14</v>
      </c>
      <c r="G45" s="25">
        <v>9</v>
      </c>
      <c r="H45" s="22" t="s">
        <v>150</v>
      </c>
      <c r="I45" s="22" t="s">
        <v>147</v>
      </c>
      <c r="J45" s="26">
        <v>100</v>
      </c>
      <c r="K45" s="26">
        <v>300</v>
      </c>
      <c r="L45" s="29" t="s">
        <v>259</v>
      </c>
      <c r="M45" s="28" t="s">
        <v>551</v>
      </c>
      <c r="AA45" s="30" t="s">
        <v>258</v>
      </c>
      <c r="AB45" s="18" t="s">
        <v>476</v>
      </c>
    </row>
    <row r="46" spans="1:28" ht="102" x14ac:dyDescent="0.25">
      <c r="A46" s="21" t="s">
        <v>69</v>
      </c>
      <c r="B46" s="21" t="s">
        <v>228</v>
      </c>
      <c r="C46" s="22" t="s">
        <v>18</v>
      </c>
      <c r="D46" s="22" t="s">
        <v>13</v>
      </c>
      <c r="E46" s="32" t="str">
        <f t="shared" si="0"/>
        <v>Expressions of Podere Le Ripi from Brunello di Montalcino</v>
      </c>
      <c r="F46" s="22" t="s">
        <v>14</v>
      </c>
      <c r="G46" s="25">
        <v>7</v>
      </c>
      <c r="H46" s="22" t="s">
        <v>150</v>
      </c>
      <c r="I46" s="22" t="s">
        <v>147</v>
      </c>
      <c r="J46" s="26">
        <v>100</v>
      </c>
      <c r="K46" s="26">
        <v>300</v>
      </c>
      <c r="L46" s="29" t="s">
        <v>261</v>
      </c>
      <c r="M46" s="28" t="s">
        <v>551</v>
      </c>
      <c r="AA46" s="30" t="s">
        <v>260</v>
      </c>
      <c r="AB46" s="18" t="s">
        <v>477</v>
      </c>
    </row>
    <row r="47" spans="1:28" ht="114.75" x14ac:dyDescent="0.25">
      <c r="A47" s="21" t="s">
        <v>70</v>
      </c>
      <c r="B47" s="21" t="s">
        <v>228</v>
      </c>
      <c r="C47" s="22" t="s">
        <v>18</v>
      </c>
      <c r="D47" s="22" t="s">
        <v>13</v>
      </c>
      <c r="E47" s="32" t="str">
        <f t="shared" si="0"/>
        <v>Move over for more...Brunello di Montalcino</v>
      </c>
      <c r="F47" s="22" t="s">
        <v>14</v>
      </c>
      <c r="G47" s="25">
        <v>12</v>
      </c>
      <c r="H47" s="22" t="s">
        <v>150</v>
      </c>
      <c r="I47" s="22" t="s">
        <v>147</v>
      </c>
      <c r="J47" s="26">
        <v>100</v>
      </c>
      <c r="K47" s="26">
        <v>300</v>
      </c>
      <c r="L47" s="28" t="s">
        <v>263</v>
      </c>
      <c r="M47" s="28" t="s">
        <v>551</v>
      </c>
      <c r="AA47" s="30" t="s">
        <v>262</v>
      </c>
      <c r="AB47" s="18" t="s">
        <v>478</v>
      </c>
    </row>
    <row r="48" spans="1:28" ht="114.75" x14ac:dyDescent="0.25">
      <c r="A48" s="21" t="s">
        <v>71</v>
      </c>
      <c r="B48" s="21" t="s">
        <v>170</v>
      </c>
      <c r="C48" s="22" t="s">
        <v>18</v>
      </c>
      <c r="D48" s="22" t="s">
        <v>13</v>
      </c>
      <c r="E48" s="32" t="str">
        <f t="shared" si="0"/>
        <v>Brunello and Rosso di Montalcino</v>
      </c>
      <c r="F48" s="22" t="s">
        <v>14</v>
      </c>
      <c r="G48" s="25">
        <v>12</v>
      </c>
      <c r="H48" s="22" t="s">
        <v>150</v>
      </c>
      <c r="I48" s="22" t="s">
        <v>147</v>
      </c>
      <c r="J48" s="26">
        <v>100</v>
      </c>
      <c r="K48" s="26">
        <v>300</v>
      </c>
      <c r="L48" s="28" t="s">
        <v>265</v>
      </c>
      <c r="M48" s="28" t="s">
        <v>551</v>
      </c>
      <c r="AA48" s="30" t="s">
        <v>264</v>
      </c>
      <c r="AB48" s="18" t="s">
        <v>479</v>
      </c>
    </row>
    <row r="49" spans="1:28" ht="102" x14ac:dyDescent="0.25">
      <c r="A49" s="21" t="s">
        <v>72</v>
      </c>
      <c r="B49" s="21" t="s">
        <v>266</v>
      </c>
      <c r="C49" s="22" t="s">
        <v>18</v>
      </c>
      <c r="D49" s="22" t="s">
        <v>13</v>
      </c>
      <c r="E49" s="32" t="str">
        <f t="shared" si="0"/>
        <v>Rare Tuscan Wines</v>
      </c>
      <c r="F49" s="22" t="s">
        <v>14</v>
      </c>
      <c r="G49" s="25">
        <v>9</v>
      </c>
      <c r="H49" s="22" t="s">
        <v>150</v>
      </c>
      <c r="I49" s="22" t="s">
        <v>147</v>
      </c>
      <c r="J49" s="26">
        <v>100</v>
      </c>
      <c r="K49" s="26">
        <v>300</v>
      </c>
      <c r="L49" s="28" t="s">
        <v>268</v>
      </c>
      <c r="M49" s="28" t="s">
        <v>551</v>
      </c>
      <c r="AA49" s="30" t="s">
        <v>267</v>
      </c>
      <c r="AB49" s="18" t="s">
        <v>480</v>
      </c>
    </row>
    <row r="50" spans="1:28" ht="114.75" x14ac:dyDescent="0.25">
      <c r="A50" s="21" t="s">
        <v>73</v>
      </c>
      <c r="B50" s="21" t="s">
        <v>269</v>
      </c>
      <c r="C50" s="22" t="s">
        <v>242</v>
      </c>
      <c r="D50" s="22" t="s">
        <v>13</v>
      </c>
      <c r="E50" s="32" t="str">
        <f t="shared" si="0"/>
        <v>An Italian Road Trip</v>
      </c>
      <c r="F50" s="22" t="s">
        <v>14</v>
      </c>
      <c r="G50" s="25">
        <v>12</v>
      </c>
      <c r="H50" s="22" t="s">
        <v>150</v>
      </c>
      <c r="I50" s="22" t="s">
        <v>147</v>
      </c>
      <c r="J50" s="26">
        <v>100</v>
      </c>
      <c r="K50" s="26">
        <v>300</v>
      </c>
      <c r="L50" s="28" t="s">
        <v>271</v>
      </c>
      <c r="M50" s="28" t="s">
        <v>551</v>
      </c>
      <c r="AA50" s="30" t="s">
        <v>270</v>
      </c>
      <c r="AB50" s="18" t="s">
        <v>481</v>
      </c>
    </row>
    <row r="51" spans="1:28" ht="140.25" x14ac:dyDescent="0.25">
      <c r="A51" s="21" t="s">
        <v>74</v>
      </c>
      <c r="B51" s="21" t="s">
        <v>217</v>
      </c>
      <c r="C51" s="22" t="s">
        <v>18</v>
      </c>
      <c r="D51" s="22" t="s">
        <v>13</v>
      </c>
      <c r="E51" s="32" t="str">
        <f t="shared" si="0"/>
        <v>'History in Every Cobblestone and Vineyard'</v>
      </c>
      <c r="F51" s="22" t="s">
        <v>14</v>
      </c>
      <c r="G51" s="25">
        <v>12</v>
      </c>
      <c r="H51" s="22" t="s">
        <v>150</v>
      </c>
      <c r="I51" s="22" t="s">
        <v>147</v>
      </c>
      <c r="J51" s="26">
        <v>100</v>
      </c>
      <c r="K51" s="26">
        <v>300</v>
      </c>
      <c r="L51" s="29" t="s">
        <v>273</v>
      </c>
      <c r="M51" s="28" t="s">
        <v>551</v>
      </c>
      <c r="AA51" s="30" t="s">
        <v>272</v>
      </c>
      <c r="AB51" s="18" t="s">
        <v>482</v>
      </c>
    </row>
    <row r="52" spans="1:28" ht="114.75" x14ac:dyDescent="0.25">
      <c r="A52" s="21" t="s">
        <v>75</v>
      </c>
      <c r="B52" s="21" t="s">
        <v>274</v>
      </c>
      <c r="C52" s="22" t="s">
        <v>18</v>
      </c>
      <c r="D52" s="22" t="s">
        <v>13</v>
      </c>
      <c r="E52" s="32" t="str">
        <f t="shared" si="0"/>
        <v>Tuscan Tipples</v>
      </c>
      <c r="F52" s="22" t="s">
        <v>14</v>
      </c>
      <c r="G52" s="25">
        <v>11</v>
      </c>
      <c r="H52" s="22" t="s">
        <v>150</v>
      </c>
      <c r="I52" s="22" t="s">
        <v>147</v>
      </c>
      <c r="J52" s="26">
        <v>100</v>
      </c>
      <c r="K52" s="26">
        <v>300</v>
      </c>
      <c r="L52" s="28" t="s">
        <v>276</v>
      </c>
      <c r="M52" s="28" t="s">
        <v>551</v>
      </c>
      <c r="AA52" s="30" t="s">
        <v>275</v>
      </c>
      <c r="AB52" s="18" t="s">
        <v>483</v>
      </c>
    </row>
    <row r="53" spans="1:28" ht="114.75" x14ac:dyDescent="0.25">
      <c r="A53" s="21" t="s">
        <v>76</v>
      </c>
      <c r="B53" s="21" t="s">
        <v>170</v>
      </c>
      <c r="C53" s="22" t="s">
        <v>18</v>
      </c>
      <c r="D53" s="22" t="s">
        <v>13</v>
      </c>
      <c r="E53" s="32" t="str">
        <f t="shared" si="0"/>
        <v>Tuscan Titans</v>
      </c>
      <c r="F53" s="22" t="s">
        <v>14</v>
      </c>
      <c r="G53" s="25">
        <v>12</v>
      </c>
      <c r="H53" s="22" t="s">
        <v>150</v>
      </c>
      <c r="I53" s="22" t="s">
        <v>147</v>
      </c>
      <c r="J53" s="26">
        <v>100</v>
      </c>
      <c r="K53" s="26">
        <v>300</v>
      </c>
      <c r="L53" s="29" t="s">
        <v>278</v>
      </c>
      <c r="M53" s="28" t="s">
        <v>551</v>
      </c>
      <c r="AA53" s="30" t="s">
        <v>277</v>
      </c>
      <c r="AB53" s="18" t="s">
        <v>484</v>
      </c>
    </row>
    <row r="54" spans="1:28" ht="140.25" x14ac:dyDescent="0.25">
      <c r="A54" s="21" t="s">
        <v>77</v>
      </c>
      <c r="B54" s="21" t="s">
        <v>210</v>
      </c>
      <c r="C54" s="22" t="s">
        <v>242</v>
      </c>
      <c r="D54" s="22" t="s">
        <v>13</v>
      </c>
      <c r="E54" s="32" t="str">
        <f t="shared" si="0"/>
        <v>An Italian Long Bridge…</v>
      </c>
      <c r="F54" s="22" t="s">
        <v>14</v>
      </c>
      <c r="G54" s="25">
        <v>12</v>
      </c>
      <c r="H54" s="22" t="s">
        <v>150</v>
      </c>
      <c r="I54" s="22" t="s">
        <v>147</v>
      </c>
      <c r="J54" s="26">
        <v>100</v>
      </c>
      <c r="K54" s="26">
        <v>300</v>
      </c>
      <c r="L54" s="28" t="s">
        <v>280</v>
      </c>
      <c r="M54" s="28" t="s">
        <v>551</v>
      </c>
      <c r="AA54" s="30" t="s">
        <v>279</v>
      </c>
      <c r="AB54" s="18" t="s">
        <v>485</v>
      </c>
    </row>
    <row r="55" spans="1:28" ht="178.5" x14ac:dyDescent="0.25">
      <c r="A55" s="21" t="s">
        <v>78</v>
      </c>
      <c r="B55" s="21" t="s">
        <v>172</v>
      </c>
      <c r="C55" s="22" t="s">
        <v>242</v>
      </c>
      <c r="D55" s="22" t="s">
        <v>13</v>
      </c>
      <c r="E55" s="32" t="str">
        <f t="shared" si="0"/>
        <v>Antinori and Friends</v>
      </c>
      <c r="F55" s="22" t="s">
        <v>14</v>
      </c>
      <c r="G55" s="25">
        <v>12</v>
      </c>
      <c r="H55" s="22" t="s">
        <v>150</v>
      </c>
      <c r="I55" s="22" t="s">
        <v>147</v>
      </c>
      <c r="J55" s="26">
        <v>100</v>
      </c>
      <c r="K55" s="26">
        <v>300</v>
      </c>
      <c r="L55" s="28" t="s">
        <v>282</v>
      </c>
      <c r="M55" s="28" t="s">
        <v>551</v>
      </c>
      <c r="AA55" s="30" t="s">
        <v>281</v>
      </c>
      <c r="AB55" s="18" t="s">
        <v>486</v>
      </c>
    </row>
    <row r="56" spans="1:28" ht="165.75" x14ac:dyDescent="0.25">
      <c r="A56" s="21" t="s">
        <v>79</v>
      </c>
      <c r="B56" s="22" t="s">
        <v>160</v>
      </c>
      <c r="C56" s="22" t="s">
        <v>242</v>
      </c>
      <c r="D56" s="22" t="s">
        <v>13</v>
      </c>
      <c r="E56" s="32" t="str">
        <f t="shared" si="0"/>
        <v>La Dolce Vita</v>
      </c>
      <c r="F56" s="22" t="s">
        <v>14</v>
      </c>
      <c r="G56" s="25">
        <v>12</v>
      </c>
      <c r="H56" s="22" t="s">
        <v>150</v>
      </c>
      <c r="I56" s="22" t="s">
        <v>147</v>
      </c>
      <c r="J56" s="26">
        <v>100</v>
      </c>
      <c r="K56" s="26">
        <v>300</v>
      </c>
      <c r="L56" s="27" t="s">
        <v>284</v>
      </c>
      <c r="M56" s="28" t="s">
        <v>551</v>
      </c>
      <c r="AA56" s="31" t="s">
        <v>283</v>
      </c>
      <c r="AB56" s="18" t="s">
        <v>487</v>
      </c>
    </row>
    <row r="57" spans="1:28" ht="178.5" x14ac:dyDescent="0.25">
      <c r="A57" s="21" t="s">
        <v>80</v>
      </c>
      <c r="B57" s="22" t="s">
        <v>285</v>
      </c>
      <c r="C57" s="21" t="s">
        <v>286</v>
      </c>
      <c r="D57" s="22" t="s">
        <v>13</v>
      </c>
      <c r="E57" s="32" t="str">
        <f t="shared" si="0"/>
        <v>Nativ Wines from Campania</v>
      </c>
      <c r="F57" s="22" t="s">
        <v>14</v>
      </c>
      <c r="G57" s="25">
        <v>12</v>
      </c>
      <c r="H57" s="22" t="s">
        <v>150</v>
      </c>
      <c r="I57" s="22" t="s">
        <v>147</v>
      </c>
      <c r="J57" s="26">
        <v>100</v>
      </c>
      <c r="K57" s="26">
        <v>300</v>
      </c>
      <c r="L57" s="27" t="s">
        <v>288</v>
      </c>
      <c r="M57" s="28" t="s">
        <v>551</v>
      </c>
      <c r="AA57" s="31" t="s">
        <v>287</v>
      </c>
      <c r="AB57" s="18" t="s">
        <v>488</v>
      </c>
    </row>
    <row r="58" spans="1:28" ht="178.5" x14ac:dyDescent="0.25">
      <c r="A58" s="21" t="s">
        <v>81</v>
      </c>
      <c r="B58" s="21" t="s">
        <v>289</v>
      </c>
      <c r="C58" s="21" t="s">
        <v>286</v>
      </c>
      <c r="D58" s="22" t="s">
        <v>13</v>
      </c>
      <c r="E58" s="32" t="str">
        <f t="shared" si="0"/>
        <v>Mostly from Nativ, 3 bottles from Tinazzi</v>
      </c>
      <c r="F58" s="22" t="s">
        <v>14</v>
      </c>
      <c r="G58" s="25">
        <v>12</v>
      </c>
      <c r="H58" s="22" t="s">
        <v>150</v>
      </c>
      <c r="I58" s="22" t="s">
        <v>147</v>
      </c>
      <c r="J58" s="26">
        <v>100</v>
      </c>
      <c r="K58" s="26">
        <v>300</v>
      </c>
      <c r="L58" s="29" t="s">
        <v>291</v>
      </c>
      <c r="M58" s="28" t="s">
        <v>551</v>
      </c>
      <c r="AA58" s="30" t="s">
        <v>290</v>
      </c>
      <c r="AB58" s="18" t="s">
        <v>489</v>
      </c>
    </row>
    <row r="59" spans="1:28" ht="114.75" x14ac:dyDescent="0.25">
      <c r="A59" s="21" t="s">
        <v>82</v>
      </c>
      <c r="B59" s="21" t="s">
        <v>186</v>
      </c>
      <c r="C59" s="21" t="s">
        <v>292</v>
      </c>
      <c r="D59" s="22" t="s">
        <v>13</v>
      </c>
      <c r="E59" s="32" t="str">
        <f t="shared" si="0"/>
        <v>Perfect Primitivo from Puglia</v>
      </c>
      <c r="F59" s="22" t="s">
        <v>14</v>
      </c>
      <c r="G59" s="25">
        <v>12</v>
      </c>
      <c r="H59" s="22" t="s">
        <v>150</v>
      </c>
      <c r="I59" s="22" t="s">
        <v>147</v>
      </c>
      <c r="J59" s="26">
        <v>100</v>
      </c>
      <c r="K59" s="26">
        <v>300</v>
      </c>
      <c r="L59" s="29" t="s">
        <v>294</v>
      </c>
      <c r="M59" s="28" t="s">
        <v>551</v>
      </c>
      <c r="AA59" s="30" t="s">
        <v>293</v>
      </c>
      <c r="AB59" s="18" t="s">
        <v>490</v>
      </c>
    </row>
    <row r="60" spans="1:28" ht="204" x14ac:dyDescent="0.25">
      <c r="A60" s="21" t="s">
        <v>83</v>
      </c>
      <c r="B60" s="21" t="s">
        <v>166</v>
      </c>
      <c r="C60" s="21" t="s">
        <v>242</v>
      </c>
      <c r="D60" s="22"/>
      <c r="E60" s="32" t="str">
        <f t="shared" si="0"/>
        <v>Italian Treasure Islands - Red and Whites from Sardinia and Sicily</v>
      </c>
      <c r="F60" s="22" t="s">
        <v>14</v>
      </c>
      <c r="G60" s="25">
        <v>12</v>
      </c>
      <c r="H60" s="22" t="s">
        <v>150</v>
      </c>
      <c r="I60" s="22" t="s">
        <v>147</v>
      </c>
      <c r="J60" s="26">
        <v>100</v>
      </c>
      <c r="K60" s="26">
        <v>300</v>
      </c>
      <c r="L60" s="29" t="s">
        <v>296</v>
      </c>
      <c r="M60" s="28" t="s">
        <v>551</v>
      </c>
      <c r="AA60" s="30" t="s">
        <v>295</v>
      </c>
      <c r="AB60" s="18" t="s">
        <v>491</v>
      </c>
    </row>
    <row r="61" spans="1:28" ht="114.75" x14ac:dyDescent="0.25">
      <c r="A61" s="21" t="s">
        <v>84</v>
      </c>
      <c r="B61" s="21" t="s">
        <v>203</v>
      </c>
      <c r="C61" s="21" t="s">
        <v>242</v>
      </c>
      <c r="D61" s="22" t="s">
        <v>13</v>
      </c>
      <c r="E61" s="32" t="str">
        <f t="shared" si="0"/>
        <v>'You looking at us?'</v>
      </c>
      <c r="F61" s="22" t="s">
        <v>14</v>
      </c>
      <c r="G61" s="25">
        <v>12</v>
      </c>
      <c r="H61" s="22" t="s">
        <v>150</v>
      </c>
      <c r="I61" s="22" t="s">
        <v>147</v>
      </c>
      <c r="J61" s="26">
        <v>100</v>
      </c>
      <c r="K61" s="26">
        <v>300</v>
      </c>
      <c r="L61" s="29" t="s">
        <v>298</v>
      </c>
      <c r="M61" s="28" t="s">
        <v>551</v>
      </c>
      <c r="AA61" s="30" t="s">
        <v>297</v>
      </c>
      <c r="AB61" s="18" t="s">
        <v>492</v>
      </c>
    </row>
    <row r="62" spans="1:28" ht="140.25" x14ac:dyDescent="0.25">
      <c r="A62" s="21" t="s">
        <v>85</v>
      </c>
      <c r="B62" s="21" t="s">
        <v>299</v>
      </c>
      <c r="C62" s="21" t="s">
        <v>242</v>
      </c>
      <c r="D62" s="22" t="s">
        <v>13</v>
      </c>
      <c r="E62" s="32" t="str">
        <f t="shared" si="0"/>
        <v>The Mixed Classic Italian Case</v>
      </c>
      <c r="F62" s="22" t="s">
        <v>14</v>
      </c>
      <c r="G62" s="25">
        <v>11</v>
      </c>
      <c r="H62" s="22" t="s">
        <v>150</v>
      </c>
      <c r="I62" s="22" t="s">
        <v>147</v>
      </c>
      <c r="J62" s="26">
        <v>100</v>
      </c>
      <c r="K62" s="26">
        <v>300</v>
      </c>
      <c r="L62" s="29" t="s">
        <v>301</v>
      </c>
      <c r="M62" s="28" t="s">
        <v>551</v>
      </c>
      <c r="AA62" s="30" t="s">
        <v>300</v>
      </c>
      <c r="AB62" s="18" t="s">
        <v>493</v>
      </c>
    </row>
    <row r="63" spans="1:28" ht="114.75" x14ac:dyDescent="0.25">
      <c r="A63" s="21" t="s">
        <v>86</v>
      </c>
      <c r="B63" s="21" t="s">
        <v>217</v>
      </c>
      <c r="C63" s="21" t="s">
        <v>242</v>
      </c>
      <c r="D63" s="22" t="s">
        <v>13</v>
      </c>
      <c r="E63" s="32" t="str">
        <f t="shared" si="0"/>
        <v>The Length of Italy</v>
      </c>
      <c r="F63" s="22" t="s">
        <v>14</v>
      </c>
      <c r="G63" s="25">
        <v>12</v>
      </c>
      <c r="H63" s="22" t="s">
        <v>150</v>
      </c>
      <c r="I63" s="22" t="s">
        <v>147</v>
      </c>
      <c r="J63" s="26">
        <v>100</v>
      </c>
      <c r="K63" s="26">
        <v>300</v>
      </c>
      <c r="L63" s="29" t="s">
        <v>303</v>
      </c>
      <c r="M63" s="28" t="s">
        <v>551</v>
      </c>
      <c r="AA63" s="30" t="s">
        <v>302</v>
      </c>
      <c r="AB63" s="18" t="s">
        <v>494</v>
      </c>
    </row>
    <row r="64" spans="1:28" ht="114.75" x14ac:dyDescent="0.25">
      <c r="A64" s="21" t="s">
        <v>87</v>
      </c>
      <c r="B64" s="21" t="s">
        <v>304</v>
      </c>
      <c r="C64" s="21" t="s">
        <v>242</v>
      </c>
      <c r="D64" s="22" t="s">
        <v>13</v>
      </c>
      <c r="E64" s="32" t="str">
        <f t="shared" si="0"/>
        <v>Mixed Italian Red</v>
      </c>
      <c r="F64" s="22" t="s">
        <v>14</v>
      </c>
      <c r="G64" s="25">
        <v>12</v>
      </c>
      <c r="H64" s="22" t="s">
        <v>150</v>
      </c>
      <c r="I64" s="22" t="s">
        <v>147</v>
      </c>
      <c r="J64" s="26">
        <v>100</v>
      </c>
      <c r="K64" s="26">
        <v>300</v>
      </c>
      <c r="L64" s="29" t="s">
        <v>306</v>
      </c>
      <c r="M64" s="28" t="s">
        <v>551</v>
      </c>
      <c r="AA64" s="30" t="s">
        <v>305</v>
      </c>
      <c r="AB64" s="18" t="s">
        <v>495</v>
      </c>
    </row>
    <row r="65" spans="1:28" ht="255" x14ac:dyDescent="0.25">
      <c r="A65" s="21" t="s">
        <v>88</v>
      </c>
      <c r="B65" s="21" t="s">
        <v>285</v>
      </c>
      <c r="C65" s="21" t="s">
        <v>242</v>
      </c>
      <c r="D65" s="22"/>
      <c r="E65" s="32" t="str">
        <f t="shared" si="0"/>
        <v>Mixed Italian Red, 1 bottle of White</v>
      </c>
      <c r="F65" s="22" t="s">
        <v>14</v>
      </c>
      <c r="G65" s="25">
        <v>12</v>
      </c>
      <c r="H65" s="22" t="s">
        <v>150</v>
      </c>
      <c r="I65" s="22" t="s">
        <v>147</v>
      </c>
      <c r="J65" s="26">
        <v>100</v>
      </c>
      <c r="K65" s="26">
        <v>300</v>
      </c>
      <c r="L65" s="29" t="s">
        <v>308</v>
      </c>
      <c r="M65" s="28" t="s">
        <v>551</v>
      </c>
      <c r="AA65" s="30" t="s">
        <v>307</v>
      </c>
      <c r="AB65" s="18" t="s">
        <v>496</v>
      </c>
    </row>
    <row r="66" spans="1:28" ht="114.75" x14ac:dyDescent="0.25">
      <c r="A66" s="21" t="s">
        <v>89</v>
      </c>
      <c r="B66" s="21" t="s">
        <v>285</v>
      </c>
      <c r="C66" s="21" t="s">
        <v>242</v>
      </c>
      <c r="D66" s="22" t="s">
        <v>13</v>
      </c>
      <c r="E66" s="32" t="str">
        <f t="shared" si="0"/>
        <v>Veneto and Campania</v>
      </c>
      <c r="F66" s="22" t="s">
        <v>14</v>
      </c>
      <c r="G66" s="25">
        <v>12</v>
      </c>
      <c r="H66" s="22" t="s">
        <v>150</v>
      </c>
      <c r="I66" s="22" t="s">
        <v>147</v>
      </c>
      <c r="J66" s="26">
        <v>100</v>
      </c>
      <c r="K66" s="26">
        <v>300</v>
      </c>
      <c r="L66" s="29" t="s">
        <v>310</v>
      </c>
      <c r="M66" s="28" t="s">
        <v>551</v>
      </c>
      <c r="AA66" s="30" t="s">
        <v>309</v>
      </c>
      <c r="AB66" s="18" t="s">
        <v>497</v>
      </c>
    </row>
    <row r="67" spans="1:28" ht="165.75" x14ac:dyDescent="0.25">
      <c r="A67" s="21" t="s">
        <v>90</v>
      </c>
      <c r="B67" s="21" t="s">
        <v>228</v>
      </c>
      <c r="C67" s="21" t="s">
        <v>242</v>
      </c>
      <c r="D67" s="22" t="s">
        <v>13</v>
      </c>
      <c r="E67" s="32" t="str">
        <f t="shared" si="0"/>
        <v>Road Trip of Reds from Veneto to Sicily</v>
      </c>
      <c r="F67" s="22" t="s">
        <v>14</v>
      </c>
      <c r="G67" s="25">
        <v>12</v>
      </c>
      <c r="H67" s="22" t="s">
        <v>150</v>
      </c>
      <c r="I67" s="22" t="s">
        <v>147</v>
      </c>
      <c r="J67" s="26">
        <v>100</v>
      </c>
      <c r="K67" s="26">
        <v>300</v>
      </c>
      <c r="L67" s="29" t="s">
        <v>312</v>
      </c>
      <c r="M67" s="28" t="s">
        <v>551</v>
      </c>
      <c r="AA67" s="30" t="s">
        <v>311</v>
      </c>
      <c r="AB67" s="18" t="s">
        <v>498</v>
      </c>
    </row>
    <row r="68" spans="1:28" ht="191.25" x14ac:dyDescent="0.25">
      <c r="A68" s="21" t="s">
        <v>91</v>
      </c>
      <c r="B68" s="21" t="s">
        <v>186</v>
      </c>
      <c r="C68" s="21" t="s">
        <v>242</v>
      </c>
      <c r="D68" s="22" t="s">
        <v>13</v>
      </c>
      <c r="E68" s="32" t="str">
        <f t="shared" ref="E68:E119" si="1">HYPERLINK(AB68,AA68)</f>
        <v>An Italian Red Range</v>
      </c>
      <c r="F68" s="22" t="s">
        <v>14</v>
      </c>
      <c r="G68" s="25">
        <v>11</v>
      </c>
      <c r="H68" s="22" t="s">
        <v>150</v>
      </c>
      <c r="I68" s="22" t="s">
        <v>147</v>
      </c>
      <c r="J68" s="26">
        <v>100</v>
      </c>
      <c r="K68" s="26">
        <v>300</v>
      </c>
      <c r="L68" s="29" t="s">
        <v>314</v>
      </c>
      <c r="M68" s="28" t="s">
        <v>551</v>
      </c>
      <c r="AA68" s="30" t="s">
        <v>313</v>
      </c>
      <c r="AB68" s="18" t="s">
        <v>499</v>
      </c>
    </row>
    <row r="69" spans="1:28" ht="204" x14ac:dyDescent="0.25">
      <c r="A69" s="21" t="s">
        <v>92</v>
      </c>
      <c r="B69" s="21" t="s">
        <v>274</v>
      </c>
      <c r="C69" s="21" t="s">
        <v>242</v>
      </c>
      <c r="D69" s="22" t="s">
        <v>13</v>
      </c>
      <c r="E69" s="32" t="str">
        <f t="shared" si="1"/>
        <v>'You may have the world if I may have Italy'</v>
      </c>
      <c r="F69" s="22" t="s">
        <v>14</v>
      </c>
      <c r="G69" s="25">
        <v>12</v>
      </c>
      <c r="H69" s="22" t="s">
        <v>150</v>
      </c>
      <c r="I69" s="22" t="s">
        <v>147</v>
      </c>
      <c r="J69" s="26">
        <v>100</v>
      </c>
      <c r="K69" s="26">
        <v>300</v>
      </c>
      <c r="L69" s="29" t="s">
        <v>316</v>
      </c>
      <c r="M69" s="28" t="s">
        <v>551</v>
      </c>
      <c r="AA69" s="30" t="s">
        <v>315</v>
      </c>
      <c r="AB69" s="18" t="s">
        <v>500</v>
      </c>
    </row>
    <row r="70" spans="1:28" ht="102" x14ac:dyDescent="0.25">
      <c r="A70" s="21" t="s">
        <v>93</v>
      </c>
      <c r="B70" s="21" t="s">
        <v>239</v>
      </c>
      <c r="C70" s="21" t="s">
        <v>242</v>
      </c>
      <c r="D70" s="22" t="s">
        <v>13</v>
      </c>
      <c r="E70" s="32" t="str">
        <f t="shared" si="1"/>
        <v>Italian Reds from Le Marche and Sardinia</v>
      </c>
      <c r="F70" s="22" t="s">
        <v>14</v>
      </c>
      <c r="G70" s="25">
        <v>9</v>
      </c>
      <c r="H70" s="22" t="s">
        <v>150</v>
      </c>
      <c r="I70" s="22" t="s">
        <v>147</v>
      </c>
      <c r="J70" s="26">
        <v>100</v>
      </c>
      <c r="K70" s="26">
        <v>300</v>
      </c>
      <c r="L70" s="29" t="s">
        <v>318</v>
      </c>
      <c r="M70" s="28" t="s">
        <v>551</v>
      </c>
      <c r="AA70" s="30" t="s">
        <v>317</v>
      </c>
      <c r="AB70" s="18" t="s">
        <v>501</v>
      </c>
    </row>
    <row r="71" spans="1:28" ht="204" x14ac:dyDescent="0.25">
      <c r="A71" s="21" t="s">
        <v>94</v>
      </c>
      <c r="B71" s="21" t="s">
        <v>170</v>
      </c>
      <c r="C71" s="21" t="s">
        <v>242</v>
      </c>
      <c r="D71" s="22"/>
      <c r="E71" s="32" t="str">
        <f t="shared" si="1"/>
        <v>Mixed Red and White Italian</v>
      </c>
      <c r="F71" s="22" t="s">
        <v>14</v>
      </c>
      <c r="G71" s="25">
        <v>12</v>
      </c>
      <c r="H71" s="22" t="s">
        <v>150</v>
      </c>
      <c r="I71" s="22" t="s">
        <v>147</v>
      </c>
      <c r="J71" s="26">
        <v>100</v>
      </c>
      <c r="K71" s="26">
        <v>300</v>
      </c>
      <c r="L71" s="28" t="s">
        <v>320</v>
      </c>
      <c r="M71" s="28" t="s">
        <v>551</v>
      </c>
      <c r="AA71" s="30" t="s">
        <v>319</v>
      </c>
      <c r="AB71" s="18" t="s">
        <v>502</v>
      </c>
    </row>
    <row r="72" spans="1:28" ht="102" x14ac:dyDescent="0.25">
      <c r="A72" s="21" t="s">
        <v>95</v>
      </c>
      <c r="B72" s="21" t="s">
        <v>321</v>
      </c>
      <c r="C72" s="21" t="s">
        <v>23</v>
      </c>
      <c r="D72" s="22" t="s">
        <v>13</v>
      </c>
      <c r="E72" s="32" t="str">
        <f t="shared" si="1"/>
        <v>Mixed Lot of R. Lopez de Heredia, Rioja</v>
      </c>
      <c r="F72" s="22" t="s">
        <v>14</v>
      </c>
      <c r="G72" s="25">
        <v>12</v>
      </c>
      <c r="H72" s="22" t="s">
        <v>150</v>
      </c>
      <c r="I72" s="22" t="s">
        <v>147</v>
      </c>
      <c r="J72" s="26">
        <v>100</v>
      </c>
      <c r="K72" s="26">
        <v>300</v>
      </c>
      <c r="L72" s="28" t="s">
        <v>323</v>
      </c>
      <c r="M72" s="28" t="s">
        <v>551</v>
      </c>
      <c r="AA72" s="30" t="s">
        <v>322</v>
      </c>
      <c r="AB72" s="18" t="s">
        <v>503</v>
      </c>
    </row>
    <row r="73" spans="1:28" ht="102" x14ac:dyDescent="0.25">
      <c r="A73" s="21" t="s">
        <v>96</v>
      </c>
      <c r="B73" s="21" t="s">
        <v>324</v>
      </c>
      <c r="C73" s="21" t="s">
        <v>23</v>
      </c>
      <c r="D73" s="22" t="s">
        <v>13</v>
      </c>
      <c r="E73" s="32" t="str">
        <f t="shared" si="1"/>
        <v>Mixed Rioja Reservas</v>
      </c>
      <c r="F73" s="22" t="s">
        <v>14</v>
      </c>
      <c r="G73" s="25">
        <v>12</v>
      </c>
      <c r="H73" s="22" t="s">
        <v>150</v>
      </c>
      <c r="I73" s="22" t="s">
        <v>147</v>
      </c>
      <c r="J73" s="26">
        <v>100</v>
      </c>
      <c r="K73" s="26">
        <v>300</v>
      </c>
      <c r="L73" s="29" t="s">
        <v>326</v>
      </c>
      <c r="M73" s="28" t="s">
        <v>551</v>
      </c>
      <c r="AA73" s="30" t="s">
        <v>325</v>
      </c>
      <c r="AB73" s="18" t="s">
        <v>504</v>
      </c>
    </row>
    <row r="74" spans="1:28" ht="102" x14ac:dyDescent="0.25">
      <c r="A74" s="21" t="s">
        <v>97</v>
      </c>
      <c r="B74" s="21" t="s">
        <v>223</v>
      </c>
      <c r="C74" s="21" t="s">
        <v>23</v>
      </c>
      <c r="D74" s="22" t="s">
        <v>13</v>
      </c>
      <c r="E74" s="32" t="str">
        <f t="shared" si="1"/>
        <v>Faustino Reserva &amp; Gran Reserva</v>
      </c>
      <c r="F74" s="22" t="s">
        <v>14</v>
      </c>
      <c r="G74" s="25">
        <v>10</v>
      </c>
      <c r="H74" s="22" t="s">
        <v>150</v>
      </c>
      <c r="I74" s="22" t="s">
        <v>147</v>
      </c>
      <c r="J74" s="26">
        <v>100</v>
      </c>
      <c r="K74" s="26">
        <v>300</v>
      </c>
      <c r="L74" s="29" t="s">
        <v>328</v>
      </c>
      <c r="M74" s="28" t="s">
        <v>551</v>
      </c>
      <c r="AA74" s="30" t="s">
        <v>327</v>
      </c>
      <c r="AB74" s="18" t="s">
        <v>505</v>
      </c>
    </row>
    <row r="75" spans="1:28" ht="114.75" x14ac:dyDescent="0.25">
      <c r="A75" s="21" t="s">
        <v>98</v>
      </c>
      <c r="B75" s="21" t="s">
        <v>213</v>
      </c>
      <c r="C75" s="21" t="s">
        <v>23</v>
      </c>
      <c r="D75" s="22" t="s">
        <v>13</v>
      </c>
      <c r="E75" s="32" t="str">
        <f t="shared" si="1"/>
        <v>Rioja, Reserva and Gran Reserva Reds</v>
      </c>
      <c r="F75" s="22" t="s">
        <v>14</v>
      </c>
      <c r="G75" s="25">
        <v>11</v>
      </c>
      <c r="H75" s="22" t="s">
        <v>150</v>
      </c>
      <c r="I75" s="22" t="s">
        <v>147</v>
      </c>
      <c r="J75" s="26">
        <v>100</v>
      </c>
      <c r="K75" s="26">
        <v>300</v>
      </c>
      <c r="L75" s="29" t="s">
        <v>330</v>
      </c>
      <c r="M75" s="28" t="s">
        <v>551</v>
      </c>
      <c r="AA75" s="30" t="s">
        <v>329</v>
      </c>
      <c r="AB75" s="18" t="s">
        <v>506</v>
      </c>
    </row>
    <row r="76" spans="1:28" ht="114.75" x14ac:dyDescent="0.25">
      <c r="A76" s="21" t="s">
        <v>99</v>
      </c>
      <c r="B76" s="21" t="s">
        <v>144</v>
      </c>
      <c r="C76" s="21" t="s">
        <v>23</v>
      </c>
      <c r="D76" s="22" t="s">
        <v>13</v>
      </c>
      <c r="E76" s="32" t="str">
        <f t="shared" si="1"/>
        <v>Mixed Rioja Reserva and Gran Reserva</v>
      </c>
      <c r="F76" s="22" t="s">
        <v>14</v>
      </c>
      <c r="G76" s="25">
        <v>12</v>
      </c>
      <c r="H76" s="22" t="s">
        <v>150</v>
      </c>
      <c r="I76" s="22" t="s">
        <v>147</v>
      </c>
      <c r="J76" s="26">
        <v>100</v>
      </c>
      <c r="K76" s="26">
        <v>300</v>
      </c>
      <c r="L76" s="29" t="s">
        <v>332</v>
      </c>
      <c r="M76" s="28" t="s">
        <v>551</v>
      </c>
      <c r="AA76" s="30" t="s">
        <v>331</v>
      </c>
      <c r="AB76" s="18" t="s">
        <v>507</v>
      </c>
    </row>
    <row r="77" spans="1:28" ht="102" x14ac:dyDescent="0.25">
      <c r="A77" s="21" t="s">
        <v>100</v>
      </c>
      <c r="B77" s="21" t="s">
        <v>333</v>
      </c>
      <c r="C77" s="21" t="s">
        <v>23</v>
      </c>
      <c r="D77" s="22" t="s">
        <v>13</v>
      </c>
      <c r="E77" s="32" t="str">
        <f t="shared" si="1"/>
        <v>A Trio of Reserva and Gran Reserva Riojas</v>
      </c>
      <c r="F77" s="22" t="s">
        <v>14</v>
      </c>
      <c r="G77" s="25">
        <v>11</v>
      </c>
      <c r="H77" s="22" t="s">
        <v>150</v>
      </c>
      <c r="I77" s="22" t="s">
        <v>147</v>
      </c>
      <c r="J77" s="26">
        <v>100</v>
      </c>
      <c r="K77" s="26">
        <v>300</v>
      </c>
      <c r="L77" s="28" t="s">
        <v>335</v>
      </c>
      <c r="M77" s="28" t="s">
        <v>551</v>
      </c>
      <c r="AA77" s="30" t="s">
        <v>334</v>
      </c>
      <c r="AB77" s="18" t="s">
        <v>508</v>
      </c>
    </row>
    <row r="78" spans="1:28" ht="114.75" x14ac:dyDescent="0.25">
      <c r="A78" s="21" t="s">
        <v>101</v>
      </c>
      <c r="B78" s="21" t="s">
        <v>143</v>
      </c>
      <c r="C78" s="21" t="s">
        <v>23</v>
      </c>
      <c r="D78" s="22" t="s">
        <v>13</v>
      </c>
      <c r="E78" s="32" t="str">
        <f t="shared" si="1"/>
        <v>If lovers of Rioja and love are bound for hell, heaven would be quite empty'</v>
      </c>
      <c r="F78" s="22" t="s">
        <v>14</v>
      </c>
      <c r="G78" s="25">
        <v>12</v>
      </c>
      <c r="H78" s="22" t="s">
        <v>150</v>
      </c>
      <c r="I78" s="22" t="s">
        <v>147</v>
      </c>
      <c r="J78" s="26">
        <v>100</v>
      </c>
      <c r="K78" s="26">
        <v>300</v>
      </c>
      <c r="L78" s="29" t="s">
        <v>337</v>
      </c>
      <c r="M78" s="28" t="s">
        <v>551</v>
      </c>
      <c r="AA78" s="30" t="s">
        <v>336</v>
      </c>
      <c r="AB78" s="18" t="s">
        <v>509</v>
      </c>
    </row>
    <row r="79" spans="1:28" ht="229.5" x14ac:dyDescent="0.25">
      <c r="A79" s="21" t="s">
        <v>102</v>
      </c>
      <c r="B79" s="21" t="s">
        <v>338</v>
      </c>
      <c r="C79" s="21" t="s">
        <v>339</v>
      </c>
      <c r="D79" s="22" t="s">
        <v>13</v>
      </c>
      <c r="E79" s="32" t="str">
        <f t="shared" si="1"/>
        <v>Mixed Lot from Rioja and Ribera</v>
      </c>
      <c r="F79" s="22" t="s">
        <v>14</v>
      </c>
      <c r="G79" s="25">
        <v>12</v>
      </c>
      <c r="H79" s="22" t="s">
        <v>150</v>
      </c>
      <c r="I79" s="22" t="s">
        <v>147</v>
      </c>
      <c r="J79" s="26">
        <v>100</v>
      </c>
      <c r="K79" s="26">
        <v>300</v>
      </c>
      <c r="L79" s="29" t="s">
        <v>341</v>
      </c>
      <c r="M79" s="28" t="s">
        <v>551</v>
      </c>
      <c r="AA79" s="30" t="s">
        <v>340</v>
      </c>
      <c r="AB79" s="18" t="s">
        <v>510</v>
      </c>
    </row>
    <row r="80" spans="1:28" ht="165.75" x14ac:dyDescent="0.25">
      <c r="A80" s="21" t="s">
        <v>103</v>
      </c>
      <c r="B80" s="21" t="s">
        <v>266</v>
      </c>
      <c r="C80" s="21" t="s">
        <v>339</v>
      </c>
      <c r="D80" s="22" t="s">
        <v>13</v>
      </c>
      <c r="E80" s="32" t="str">
        <f t="shared" si="1"/>
        <v>Mixed Rioja with a splash of Ribera</v>
      </c>
      <c r="F80" s="22" t="s">
        <v>14</v>
      </c>
      <c r="G80" s="25">
        <v>12</v>
      </c>
      <c r="H80" s="22" t="s">
        <v>150</v>
      </c>
      <c r="I80" s="22" t="s">
        <v>147</v>
      </c>
      <c r="J80" s="26">
        <v>100</v>
      </c>
      <c r="K80" s="26">
        <v>300</v>
      </c>
      <c r="L80" s="29" t="s">
        <v>343</v>
      </c>
      <c r="M80" s="28" t="s">
        <v>551</v>
      </c>
      <c r="AA80" s="30" t="s">
        <v>342</v>
      </c>
      <c r="AB80" s="18" t="s">
        <v>511</v>
      </c>
    </row>
    <row r="81" spans="1:28" ht="114.75" x14ac:dyDescent="0.25">
      <c r="A81" s="21" t="s">
        <v>104</v>
      </c>
      <c r="B81" s="21" t="s">
        <v>155</v>
      </c>
      <c r="C81" s="21" t="s">
        <v>339</v>
      </c>
      <c r="D81" s="22" t="s">
        <v>13</v>
      </c>
      <c r="E81" s="32" t="str">
        <f t="shared" si="1"/>
        <v>...what comes before the Siesta, Spanish Reds</v>
      </c>
      <c r="F81" s="22" t="s">
        <v>14</v>
      </c>
      <c r="G81" s="25">
        <v>12</v>
      </c>
      <c r="H81" s="22" t="s">
        <v>150</v>
      </c>
      <c r="I81" s="22" t="s">
        <v>147</v>
      </c>
      <c r="J81" s="26">
        <v>100</v>
      </c>
      <c r="K81" s="26">
        <v>300</v>
      </c>
      <c r="L81" s="28" t="s">
        <v>345</v>
      </c>
      <c r="M81" s="28" t="s">
        <v>551</v>
      </c>
      <c r="AA81" s="30" t="s">
        <v>344</v>
      </c>
      <c r="AB81" s="18" t="s">
        <v>512</v>
      </c>
    </row>
    <row r="82" spans="1:28" ht="114.75" x14ac:dyDescent="0.25">
      <c r="A82" s="21" t="s">
        <v>105</v>
      </c>
      <c r="B82" s="21" t="s">
        <v>245</v>
      </c>
      <c r="C82" s="21" t="s">
        <v>339</v>
      </c>
      <c r="D82" s="22" t="s">
        <v>13</v>
      </c>
      <c r="E82" s="32" t="str">
        <f t="shared" si="1"/>
        <v>Spanish Fiesta</v>
      </c>
      <c r="F82" s="22" t="s">
        <v>14</v>
      </c>
      <c r="G82" s="25">
        <v>12</v>
      </c>
      <c r="H82" s="22" t="s">
        <v>150</v>
      </c>
      <c r="I82" s="22" t="s">
        <v>147</v>
      </c>
      <c r="J82" s="26">
        <v>100</v>
      </c>
      <c r="K82" s="26">
        <v>300</v>
      </c>
      <c r="L82" s="29" t="s">
        <v>347</v>
      </c>
      <c r="M82" s="28" t="s">
        <v>551</v>
      </c>
      <c r="AA82" s="30" t="s">
        <v>346</v>
      </c>
      <c r="AB82" s="18" t="s">
        <v>513</v>
      </c>
    </row>
    <row r="83" spans="1:28" ht="140.25" x14ac:dyDescent="0.25">
      <c r="A83" s="21" t="s">
        <v>106</v>
      </c>
      <c r="B83" s="21" t="s">
        <v>228</v>
      </c>
      <c r="C83" s="21" t="s">
        <v>339</v>
      </c>
      <c r="D83" s="22" t="s">
        <v>13</v>
      </c>
      <c r="E83" s="32" t="str">
        <f t="shared" si="1"/>
        <v>The Spanish Armada</v>
      </c>
      <c r="F83" s="22" t="s">
        <v>14</v>
      </c>
      <c r="G83" s="25">
        <v>12</v>
      </c>
      <c r="H83" s="22" t="s">
        <v>150</v>
      </c>
      <c r="I83" s="22" t="s">
        <v>147</v>
      </c>
      <c r="J83" s="26">
        <v>100</v>
      </c>
      <c r="K83" s="26">
        <v>300</v>
      </c>
      <c r="L83" s="29" t="s">
        <v>349</v>
      </c>
      <c r="M83" s="28" t="s">
        <v>551</v>
      </c>
      <c r="AA83" s="30" t="s">
        <v>348</v>
      </c>
      <c r="AB83" s="18" t="s">
        <v>514</v>
      </c>
    </row>
    <row r="84" spans="1:28" ht="140.25" x14ac:dyDescent="0.25">
      <c r="A84" s="21" t="s">
        <v>107</v>
      </c>
      <c r="B84" s="21" t="s">
        <v>166</v>
      </c>
      <c r="C84" s="21"/>
      <c r="D84" s="22" t="s">
        <v>13</v>
      </c>
      <c r="E84" s="32" t="str">
        <f t="shared" si="1"/>
        <v>Spanish and Portuguese</v>
      </c>
      <c r="F84" s="22" t="s">
        <v>14</v>
      </c>
      <c r="G84" s="25">
        <v>11</v>
      </c>
      <c r="H84" s="22" t="s">
        <v>150</v>
      </c>
      <c r="I84" s="22" t="s">
        <v>147</v>
      </c>
      <c r="J84" s="26">
        <v>100</v>
      </c>
      <c r="K84" s="26">
        <v>300</v>
      </c>
      <c r="L84" s="29" t="s">
        <v>351</v>
      </c>
      <c r="M84" s="28" t="s">
        <v>551</v>
      </c>
      <c r="AA84" s="30" t="s">
        <v>350</v>
      </c>
      <c r="AB84" s="18" t="s">
        <v>515</v>
      </c>
    </row>
    <row r="85" spans="1:28" ht="140.25" x14ac:dyDescent="0.25">
      <c r="A85" s="21" t="s">
        <v>108</v>
      </c>
      <c r="B85" s="21" t="s">
        <v>239</v>
      </c>
      <c r="C85" s="21" t="s">
        <v>339</v>
      </c>
      <c r="D85" s="22" t="s">
        <v>13</v>
      </c>
      <c r="E85" s="32" t="str">
        <f t="shared" si="1"/>
        <v>Priorat, Carinena and Catalayud Reds</v>
      </c>
      <c r="F85" s="22" t="s">
        <v>14</v>
      </c>
      <c r="G85" s="25">
        <v>12</v>
      </c>
      <c r="H85" s="22" t="s">
        <v>150</v>
      </c>
      <c r="I85" s="22" t="s">
        <v>147</v>
      </c>
      <c r="J85" s="26">
        <v>100</v>
      </c>
      <c r="K85" s="26">
        <v>300</v>
      </c>
      <c r="L85" s="29" t="s">
        <v>353</v>
      </c>
      <c r="M85" s="28" t="s">
        <v>551</v>
      </c>
      <c r="AA85" s="30" t="s">
        <v>352</v>
      </c>
      <c r="AB85" s="18" t="s">
        <v>516</v>
      </c>
    </row>
    <row r="86" spans="1:28" ht="165.75" x14ac:dyDescent="0.25">
      <c r="A86" s="21" t="s">
        <v>109</v>
      </c>
      <c r="B86" s="21" t="s">
        <v>354</v>
      </c>
      <c r="C86" s="21" t="s">
        <v>339</v>
      </c>
      <c r="D86" s="22" t="s">
        <v>13</v>
      </c>
      <c r="E86" s="32" t="str">
        <f t="shared" si="1"/>
        <v>'Quien No Se Arriesga, No Gana'</v>
      </c>
      <c r="F86" s="22" t="s">
        <v>14</v>
      </c>
      <c r="G86" s="25">
        <v>12</v>
      </c>
      <c r="H86" s="22" t="s">
        <v>150</v>
      </c>
      <c r="I86" s="22" t="s">
        <v>147</v>
      </c>
      <c r="J86" s="26">
        <v>100</v>
      </c>
      <c r="K86" s="26">
        <v>300</v>
      </c>
      <c r="L86" s="28" t="s">
        <v>356</v>
      </c>
      <c r="M86" s="28" t="s">
        <v>551</v>
      </c>
      <c r="AA86" s="30" t="s">
        <v>355</v>
      </c>
      <c r="AB86" s="18" t="s">
        <v>517</v>
      </c>
    </row>
    <row r="87" spans="1:28" ht="165.75" x14ac:dyDescent="0.25">
      <c r="A87" s="21" t="s">
        <v>110</v>
      </c>
      <c r="B87" s="21" t="s">
        <v>338</v>
      </c>
      <c r="C87" s="21" t="s">
        <v>22</v>
      </c>
      <c r="D87" s="22" t="s">
        <v>13</v>
      </c>
      <c r="E87" s="32" t="str">
        <f t="shared" si="1"/>
        <v>A Decade of Australia</v>
      </c>
      <c r="F87" s="22" t="s">
        <v>14</v>
      </c>
      <c r="G87" s="25">
        <v>12</v>
      </c>
      <c r="H87" s="22" t="s">
        <v>150</v>
      </c>
      <c r="I87" s="22" t="s">
        <v>147</v>
      </c>
      <c r="J87" s="26">
        <v>100</v>
      </c>
      <c r="K87" s="26">
        <v>300</v>
      </c>
      <c r="L87" s="28" t="s">
        <v>358</v>
      </c>
      <c r="M87" s="28" t="s">
        <v>551</v>
      </c>
      <c r="AA87" s="30" t="s">
        <v>357</v>
      </c>
      <c r="AB87" s="18" t="s">
        <v>518</v>
      </c>
    </row>
    <row r="88" spans="1:28" ht="114.75" x14ac:dyDescent="0.25">
      <c r="A88" s="21" t="s">
        <v>111</v>
      </c>
      <c r="B88" s="21" t="s">
        <v>245</v>
      </c>
      <c r="C88" s="21" t="s">
        <v>22</v>
      </c>
      <c r="D88" s="22" t="s">
        <v>13</v>
      </c>
      <c r="E88" s="32" t="str">
        <f t="shared" si="1"/>
        <v>The Yalumba Estate</v>
      </c>
      <c r="F88" s="22" t="s">
        <v>14</v>
      </c>
      <c r="G88" s="25">
        <v>10</v>
      </c>
      <c r="H88" s="22" t="s">
        <v>150</v>
      </c>
      <c r="I88" s="22" t="s">
        <v>147</v>
      </c>
      <c r="J88" s="26">
        <v>100</v>
      </c>
      <c r="K88" s="26">
        <v>300</v>
      </c>
      <c r="L88" s="28" t="s">
        <v>360</v>
      </c>
      <c r="M88" s="28" t="s">
        <v>551</v>
      </c>
      <c r="AA88" s="30" t="s">
        <v>359</v>
      </c>
      <c r="AB88" s="18" t="s">
        <v>519</v>
      </c>
    </row>
    <row r="89" spans="1:28" ht="102" x14ac:dyDescent="0.25">
      <c r="A89" s="21" t="s">
        <v>112</v>
      </c>
      <c r="B89" s="21" t="s">
        <v>203</v>
      </c>
      <c r="C89" s="21" t="s">
        <v>22</v>
      </c>
      <c r="D89" s="22" t="s">
        <v>13</v>
      </c>
      <c r="E89" s="32" t="str">
        <f t="shared" si="1"/>
        <v>Mixed Lot from Moss Wood, Margaret River</v>
      </c>
      <c r="F89" s="22" t="s">
        <v>14</v>
      </c>
      <c r="G89" s="25">
        <v>8</v>
      </c>
      <c r="H89" s="22" t="s">
        <v>150</v>
      </c>
      <c r="I89" s="22" t="s">
        <v>147</v>
      </c>
      <c r="J89" s="26">
        <v>100</v>
      </c>
      <c r="K89" s="26">
        <v>300</v>
      </c>
      <c r="L89" s="29" t="s">
        <v>362</v>
      </c>
      <c r="M89" s="28" t="s">
        <v>551</v>
      </c>
      <c r="AA89" s="30" t="s">
        <v>361</v>
      </c>
      <c r="AB89" s="18" t="s">
        <v>520</v>
      </c>
    </row>
    <row r="90" spans="1:28" ht="204" x14ac:dyDescent="0.25">
      <c r="A90" s="21" t="s">
        <v>113</v>
      </c>
      <c r="B90" s="21" t="s">
        <v>363</v>
      </c>
      <c r="C90" s="21" t="s">
        <v>364</v>
      </c>
      <c r="D90" s="22"/>
      <c r="E90" s="32" t="str">
        <f t="shared" si="1"/>
        <v>South African Red and White</v>
      </c>
      <c r="F90" s="22" t="s">
        <v>14</v>
      </c>
      <c r="G90" s="25">
        <v>11</v>
      </c>
      <c r="H90" s="22" t="s">
        <v>150</v>
      </c>
      <c r="I90" s="22" t="s">
        <v>147</v>
      </c>
      <c r="J90" s="26">
        <v>100</v>
      </c>
      <c r="K90" s="26">
        <v>300</v>
      </c>
      <c r="L90" s="29" t="s">
        <v>366</v>
      </c>
      <c r="M90" s="28" t="s">
        <v>551</v>
      </c>
      <c r="AA90" s="30" t="s">
        <v>365</v>
      </c>
      <c r="AB90" s="18" t="s">
        <v>521</v>
      </c>
    </row>
    <row r="91" spans="1:28" ht="127.5" x14ac:dyDescent="0.25">
      <c r="A91" s="21" t="s">
        <v>114</v>
      </c>
      <c r="B91" s="21" t="s">
        <v>239</v>
      </c>
      <c r="C91" s="21" t="s">
        <v>364</v>
      </c>
      <c r="D91" s="22" t="s">
        <v>13</v>
      </c>
      <c r="E91" s="32" t="str">
        <f t="shared" si="1"/>
        <v>Mixed South African Reds</v>
      </c>
      <c r="F91" s="22" t="s">
        <v>14</v>
      </c>
      <c r="G91" s="25">
        <v>10</v>
      </c>
      <c r="H91" s="22" t="s">
        <v>150</v>
      </c>
      <c r="I91" s="22" t="s">
        <v>147</v>
      </c>
      <c r="J91" s="26">
        <v>100</v>
      </c>
      <c r="K91" s="26">
        <v>300</v>
      </c>
      <c r="L91" s="28" t="s">
        <v>368</v>
      </c>
      <c r="M91" s="28" t="s">
        <v>551</v>
      </c>
      <c r="AA91" s="30" t="s">
        <v>367</v>
      </c>
      <c r="AB91" s="18" t="s">
        <v>522</v>
      </c>
    </row>
    <row r="92" spans="1:28" ht="114.75" x14ac:dyDescent="0.25">
      <c r="A92" s="21" t="s">
        <v>115</v>
      </c>
      <c r="B92" s="21" t="s">
        <v>210</v>
      </c>
      <c r="C92" s="21" t="s">
        <v>364</v>
      </c>
      <c r="D92" s="22" t="s">
        <v>13</v>
      </c>
      <c r="E92" s="32" t="str">
        <f t="shared" si="1"/>
        <v>A South African Safari</v>
      </c>
      <c r="F92" s="22" t="s">
        <v>14</v>
      </c>
      <c r="G92" s="25">
        <v>12</v>
      </c>
      <c r="H92" s="22" t="s">
        <v>150</v>
      </c>
      <c r="I92" s="22" t="s">
        <v>147</v>
      </c>
      <c r="J92" s="26">
        <v>100</v>
      </c>
      <c r="K92" s="26">
        <v>300</v>
      </c>
      <c r="L92" s="28" t="s">
        <v>370</v>
      </c>
      <c r="M92" s="28" t="s">
        <v>551</v>
      </c>
      <c r="AA92" s="30" t="s">
        <v>369</v>
      </c>
      <c r="AB92" s="18" t="s">
        <v>523</v>
      </c>
    </row>
    <row r="93" spans="1:28" ht="114.75" x14ac:dyDescent="0.25">
      <c r="A93" s="21" t="s">
        <v>116</v>
      </c>
      <c r="B93" s="21" t="s">
        <v>163</v>
      </c>
      <c r="C93" s="21" t="s">
        <v>25</v>
      </c>
      <c r="D93" s="22" t="s">
        <v>13</v>
      </c>
      <c r="E93" s="32" t="str">
        <f t="shared" si="1"/>
        <v>Marvellous Malbecs - 'Don't not buy me.....Argentina'</v>
      </c>
      <c r="F93" s="22" t="s">
        <v>14</v>
      </c>
      <c r="G93" s="25">
        <v>10</v>
      </c>
      <c r="H93" s="22" t="s">
        <v>150</v>
      </c>
      <c r="I93" s="22" t="s">
        <v>147</v>
      </c>
      <c r="J93" s="26">
        <v>100</v>
      </c>
      <c r="K93" s="26">
        <v>300</v>
      </c>
      <c r="L93" s="28" t="s">
        <v>372</v>
      </c>
      <c r="M93" s="28" t="s">
        <v>551</v>
      </c>
      <c r="AA93" s="30" t="s">
        <v>371</v>
      </c>
      <c r="AB93" s="18" t="s">
        <v>524</v>
      </c>
    </row>
    <row r="94" spans="1:28" ht="153" x14ac:dyDescent="0.25">
      <c r="A94" s="21" t="s">
        <v>117</v>
      </c>
      <c r="B94" s="21" t="s">
        <v>170</v>
      </c>
      <c r="C94" s="21" t="s">
        <v>25</v>
      </c>
      <c r="D94" s="22" t="s">
        <v>13</v>
      </c>
      <c r="E94" s="32" t="str">
        <f t="shared" si="1"/>
        <v>'Aahhhh....Gentina'</v>
      </c>
      <c r="F94" s="22" t="s">
        <v>14</v>
      </c>
      <c r="G94" s="25">
        <v>12</v>
      </c>
      <c r="H94" s="22" t="s">
        <v>150</v>
      </c>
      <c r="I94" s="22" t="s">
        <v>147</v>
      </c>
      <c r="J94" s="26">
        <v>100</v>
      </c>
      <c r="K94" s="26">
        <v>300</v>
      </c>
      <c r="L94" s="28" t="s">
        <v>374</v>
      </c>
      <c r="M94" s="28" t="s">
        <v>551</v>
      </c>
      <c r="AA94" s="30" t="s">
        <v>373</v>
      </c>
      <c r="AB94" s="18" t="s">
        <v>525</v>
      </c>
    </row>
    <row r="95" spans="1:28" ht="127.5" x14ac:dyDescent="0.25">
      <c r="A95" s="21" t="s">
        <v>118</v>
      </c>
      <c r="B95" s="21" t="s">
        <v>228</v>
      </c>
      <c r="C95" s="21" t="s">
        <v>375</v>
      </c>
      <c r="D95" s="22" t="s">
        <v>13</v>
      </c>
      <c r="E95" s="32" t="str">
        <f t="shared" si="1"/>
        <v>Red Hot Chilean Wines</v>
      </c>
      <c r="F95" s="22" t="s">
        <v>14</v>
      </c>
      <c r="G95" s="25">
        <v>11</v>
      </c>
      <c r="H95" s="22" t="s">
        <v>150</v>
      </c>
      <c r="I95" s="22" t="s">
        <v>147</v>
      </c>
      <c r="J95" s="26">
        <v>100</v>
      </c>
      <c r="K95" s="26">
        <v>300</v>
      </c>
      <c r="L95" s="29" t="s">
        <v>377</v>
      </c>
      <c r="M95" s="28" t="s">
        <v>551</v>
      </c>
      <c r="AA95" s="30" t="s">
        <v>376</v>
      </c>
      <c r="AB95" s="18" t="s">
        <v>526</v>
      </c>
    </row>
    <row r="96" spans="1:28" ht="102" x14ac:dyDescent="0.25">
      <c r="A96" s="21" t="s">
        <v>119</v>
      </c>
      <c r="B96" s="21" t="s">
        <v>146</v>
      </c>
      <c r="C96" s="21" t="s">
        <v>378</v>
      </c>
      <c r="D96" s="22" t="s">
        <v>13</v>
      </c>
      <c r="E96" s="32" t="str">
        <f t="shared" si="1"/>
        <v>Montes, Folly, Colchagua Valley</v>
      </c>
      <c r="F96" s="22" t="s">
        <v>14</v>
      </c>
      <c r="G96" s="25">
        <v>6</v>
      </c>
      <c r="H96" s="22" t="s">
        <v>150</v>
      </c>
      <c r="I96" s="22" t="s">
        <v>147</v>
      </c>
      <c r="J96" s="26">
        <v>100</v>
      </c>
      <c r="K96" s="26">
        <v>300</v>
      </c>
      <c r="L96" s="29" t="s">
        <v>380</v>
      </c>
      <c r="M96" s="28" t="s">
        <v>551</v>
      </c>
      <c r="AA96" s="30" t="s">
        <v>379</v>
      </c>
      <c r="AB96" s="18" t="s">
        <v>527</v>
      </c>
    </row>
    <row r="97" spans="1:28" ht="102" x14ac:dyDescent="0.25">
      <c r="A97" s="21" t="s">
        <v>120</v>
      </c>
      <c r="B97" s="21" t="s">
        <v>170</v>
      </c>
      <c r="C97" s="21"/>
      <c r="D97" s="22" t="s">
        <v>13</v>
      </c>
      <c r="E97" s="32" t="str">
        <f t="shared" si="1"/>
        <v>Argentinian and Chiliean Tipples - Angel, Albis and Ayni!</v>
      </c>
      <c r="F97" s="22" t="s">
        <v>14</v>
      </c>
      <c r="G97" s="25">
        <v>9</v>
      </c>
      <c r="H97" s="22" t="s">
        <v>150</v>
      </c>
      <c r="I97" s="22" t="s">
        <v>147</v>
      </c>
      <c r="J97" s="26">
        <v>100</v>
      </c>
      <c r="K97" s="26">
        <v>300</v>
      </c>
      <c r="L97" s="28" t="s">
        <v>382</v>
      </c>
      <c r="M97" s="28" t="s">
        <v>551</v>
      </c>
      <c r="AA97" s="30" t="s">
        <v>381</v>
      </c>
      <c r="AB97" s="18" t="s">
        <v>528</v>
      </c>
    </row>
    <row r="98" spans="1:28" ht="114.75" x14ac:dyDescent="0.25">
      <c r="A98" s="21" t="s">
        <v>121</v>
      </c>
      <c r="B98" s="21" t="s">
        <v>228</v>
      </c>
      <c r="C98" s="21" t="s">
        <v>21</v>
      </c>
      <c r="D98" s="22" t="s">
        <v>13</v>
      </c>
      <c r="E98" s="32" t="str">
        <f t="shared" si="1"/>
        <v>California Dreaming</v>
      </c>
      <c r="F98" s="22" t="s">
        <v>14</v>
      </c>
      <c r="G98" s="25">
        <v>12</v>
      </c>
      <c r="H98" s="22" t="s">
        <v>150</v>
      </c>
      <c r="I98" s="22" t="s">
        <v>147</v>
      </c>
      <c r="J98" s="26">
        <v>100</v>
      </c>
      <c r="K98" s="26">
        <v>300</v>
      </c>
      <c r="L98" s="28" t="s">
        <v>384</v>
      </c>
      <c r="M98" s="28" t="s">
        <v>551</v>
      </c>
      <c r="AA98" s="30" t="s">
        <v>383</v>
      </c>
      <c r="AB98" s="18" t="s">
        <v>529</v>
      </c>
    </row>
    <row r="99" spans="1:28" ht="267.75" x14ac:dyDescent="0.25">
      <c r="A99" s="21" t="s">
        <v>122</v>
      </c>
      <c r="B99" s="21" t="s">
        <v>385</v>
      </c>
      <c r="C99" s="21"/>
      <c r="D99" s="22"/>
      <c r="E99" s="32" t="str">
        <f t="shared" si="1"/>
        <v>A Unique Fortified Mixed Case</v>
      </c>
      <c r="F99" s="22" t="s">
        <v>14</v>
      </c>
      <c r="G99" s="25">
        <v>12</v>
      </c>
      <c r="H99" s="22" t="s">
        <v>150</v>
      </c>
      <c r="I99" s="22" t="s">
        <v>147</v>
      </c>
      <c r="J99" s="26">
        <v>100</v>
      </c>
      <c r="K99" s="26">
        <v>300</v>
      </c>
      <c r="L99" s="28" t="s">
        <v>387</v>
      </c>
      <c r="M99" s="28" t="s">
        <v>551</v>
      </c>
      <c r="AA99" s="30" t="s">
        <v>386</v>
      </c>
      <c r="AB99" s="18" t="s">
        <v>530</v>
      </c>
    </row>
    <row r="100" spans="1:28" ht="242.25" x14ac:dyDescent="0.25">
      <c r="A100" s="21" t="s">
        <v>123</v>
      </c>
      <c r="B100" s="21" t="s">
        <v>160</v>
      </c>
      <c r="C100" s="21"/>
      <c r="D100" s="22"/>
      <c r="E100" s="32" t="str">
        <f t="shared" si="1"/>
        <v>House Party Mix</v>
      </c>
      <c r="F100" s="22" t="s">
        <v>14</v>
      </c>
      <c r="G100" s="25">
        <v>12</v>
      </c>
      <c r="H100" s="22" t="s">
        <v>150</v>
      </c>
      <c r="I100" s="22" t="s">
        <v>147</v>
      </c>
      <c r="J100" s="26">
        <v>100</v>
      </c>
      <c r="K100" s="26">
        <v>300</v>
      </c>
      <c r="L100" s="28" t="s">
        <v>389</v>
      </c>
      <c r="M100" s="28" t="s">
        <v>551</v>
      </c>
      <c r="AA100" s="30" t="s">
        <v>388</v>
      </c>
      <c r="AB100" s="18" t="s">
        <v>531</v>
      </c>
    </row>
    <row r="101" spans="1:28" ht="153" x14ac:dyDescent="0.25">
      <c r="A101" s="21" t="s">
        <v>124</v>
      </c>
      <c r="B101" s="21" t="s">
        <v>172</v>
      </c>
      <c r="C101" s="21"/>
      <c r="D101" s="22"/>
      <c r="E101" s="32" t="str">
        <f t="shared" si="1"/>
        <v>Dry January?...I think you have the wrong number</v>
      </c>
      <c r="F101" s="22" t="s">
        <v>14</v>
      </c>
      <c r="G101" s="25">
        <v>7</v>
      </c>
      <c r="H101" s="22" t="s">
        <v>150</v>
      </c>
      <c r="I101" s="22" t="s">
        <v>147</v>
      </c>
      <c r="J101" s="26">
        <v>100</v>
      </c>
      <c r="K101" s="26">
        <v>300</v>
      </c>
      <c r="L101" s="28" t="s">
        <v>391</v>
      </c>
      <c r="M101" s="28" t="s">
        <v>551</v>
      </c>
      <c r="AA101" s="30" t="s">
        <v>390</v>
      </c>
      <c r="AB101" s="18" t="s">
        <v>532</v>
      </c>
    </row>
    <row r="102" spans="1:28" ht="114.75" x14ac:dyDescent="0.25">
      <c r="A102" s="21" t="s">
        <v>125</v>
      </c>
      <c r="B102" s="21" t="s">
        <v>392</v>
      </c>
      <c r="C102" s="21"/>
      <c r="D102" s="22" t="s">
        <v>13</v>
      </c>
      <c r="E102" s="32" t="str">
        <f t="shared" si="1"/>
        <v>Mixed French, Italian and Spanish Red</v>
      </c>
      <c r="F102" s="22" t="s">
        <v>14</v>
      </c>
      <c r="G102" s="25">
        <v>12</v>
      </c>
      <c r="H102" s="22" t="s">
        <v>150</v>
      </c>
      <c r="I102" s="22" t="s">
        <v>147</v>
      </c>
      <c r="J102" s="26">
        <v>100</v>
      </c>
      <c r="K102" s="26">
        <v>300</v>
      </c>
      <c r="L102" s="29" t="s">
        <v>394</v>
      </c>
      <c r="M102" s="28" t="s">
        <v>551</v>
      </c>
      <c r="AA102" s="30" t="s">
        <v>393</v>
      </c>
      <c r="AB102" s="18" t="s">
        <v>533</v>
      </c>
    </row>
    <row r="103" spans="1:28" ht="114.75" x14ac:dyDescent="0.25">
      <c r="A103" s="21" t="s">
        <v>126</v>
      </c>
      <c r="B103" s="21" t="s">
        <v>395</v>
      </c>
      <c r="C103" s="21"/>
      <c r="D103" s="22" t="s">
        <v>13</v>
      </c>
      <c r="E103" s="32" t="str">
        <f t="shared" si="1"/>
        <v>Grant, Louis, Tinazzi and Bouza</v>
      </c>
      <c r="F103" s="22" t="s">
        <v>14</v>
      </c>
      <c r="G103" s="25">
        <v>12</v>
      </c>
      <c r="H103" s="22" t="s">
        <v>150</v>
      </c>
      <c r="I103" s="22" t="s">
        <v>147</v>
      </c>
      <c r="J103" s="26">
        <v>100</v>
      </c>
      <c r="K103" s="26">
        <v>300</v>
      </c>
      <c r="L103" s="28" t="s">
        <v>397</v>
      </c>
      <c r="M103" s="28" t="s">
        <v>551</v>
      </c>
      <c r="AA103" s="30" t="s">
        <v>396</v>
      </c>
      <c r="AB103" s="18" t="s">
        <v>534</v>
      </c>
    </row>
    <row r="104" spans="1:28" ht="127.5" x14ac:dyDescent="0.25">
      <c r="A104" s="21" t="s">
        <v>127</v>
      </c>
      <c r="B104" s="21" t="s">
        <v>398</v>
      </c>
      <c r="C104" s="21"/>
      <c r="D104" s="22" t="s">
        <v>15</v>
      </c>
      <c r="E104" s="32" t="str">
        <f t="shared" si="1"/>
        <v>Red Bordeaux, Bandol and Rioja - 3 Great Estates</v>
      </c>
      <c r="F104" s="22" t="s">
        <v>14</v>
      </c>
      <c r="G104" s="25">
        <v>11</v>
      </c>
      <c r="H104" s="22" t="s">
        <v>150</v>
      </c>
      <c r="I104" s="22" t="s">
        <v>147</v>
      </c>
      <c r="J104" s="26">
        <v>100</v>
      </c>
      <c r="K104" s="26">
        <v>300</v>
      </c>
      <c r="L104" s="29" t="s">
        <v>400</v>
      </c>
      <c r="M104" s="28" t="s">
        <v>551</v>
      </c>
      <c r="AA104" s="30" t="s">
        <v>399</v>
      </c>
      <c r="AB104" s="18" t="s">
        <v>535</v>
      </c>
    </row>
    <row r="105" spans="1:28" ht="204" x14ac:dyDescent="0.25">
      <c r="A105" s="21" t="s">
        <v>128</v>
      </c>
      <c r="B105" s="21" t="s">
        <v>155</v>
      </c>
      <c r="C105" s="21"/>
      <c r="D105" s="22" t="s">
        <v>13</v>
      </c>
      <c r="E105" s="32" t="str">
        <f t="shared" si="1"/>
        <v>'Reds? Where we're going, we don't need Reds.'</v>
      </c>
      <c r="F105" s="22" t="s">
        <v>14</v>
      </c>
      <c r="G105" s="25">
        <v>9</v>
      </c>
      <c r="H105" s="22" t="s">
        <v>150</v>
      </c>
      <c r="I105" s="22" t="s">
        <v>147</v>
      </c>
      <c r="J105" s="26">
        <v>100</v>
      </c>
      <c r="K105" s="26">
        <v>300</v>
      </c>
      <c r="L105" s="28" t="s">
        <v>402</v>
      </c>
      <c r="M105" s="28" t="s">
        <v>551</v>
      </c>
      <c r="AA105" s="30" t="s">
        <v>401</v>
      </c>
      <c r="AB105" s="18" t="s">
        <v>536</v>
      </c>
    </row>
    <row r="106" spans="1:28" ht="114.75" x14ac:dyDescent="0.25">
      <c r="A106" s="21" t="s">
        <v>129</v>
      </c>
      <c r="B106" s="21" t="s">
        <v>160</v>
      </c>
      <c r="C106" s="21"/>
      <c r="D106" s="22" t="s">
        <v>13</v>
      </c>
      <c r="E106" s="32" t="str">
        <f t="shared" si="1"/>
        <v>Mendoza and Stellenbosch Reds</v>
      </c>
      <c r="F106" s="22" t="s">
        <v>14</v>
      </c>
      <c r="G106" s="25">
        <v>12</v>
      </c>
      <c r="H106" s="22" t="s">
        <v>150</v>
      </c>
      <c r="I106" s="22" t="s">
        <v>147</v>
      </c>
      <c r="J106" s="26">
        <v>100</v>
      </c>
      <c r="K106" s="26">
        <v>300</v>
      </c>
      <c r="L106" s="29" t="s">
        <v>404</v>
      </c>
      <c r="M106" s="28" t="s">
        <v>551</v>
      </c>
      <c r="AA106" s="30" t="s">
        <v>403</v>
      </c>
      <c r="AB106" s="18" t="s">
        <v>537</v>
      </c>
    </row>
    <row r="107" spans="1:28" ht="114.75" x14ac:dyDescent="0.25">
      <c r="A107" s="21" t="s">
        <v>130</v>
      </c>
      <c r="B107" s="21" t="s">
        <v>160</v>
      </c>
      <c r="C107" s="21"/>
      <c r="D107" s="22" t="s">
        <v>13</v>
      </c>
      <c r="E107" s="32" t="str">
        <f t="shared" si="1"/>
        <v>Negroamaro and a Splash of Rioja</v>
      </c>
      <c r="F107" s="22" t="s">
        <v>14</v>
      </c>
      <c r="G107" s="25">
        <v>11</v>
      </c>
      <c r="H107" s="22" t="s">
        <v>150</v>
      </c>
      <c r="I107" s="22" t="s">
        <v>147</v>
      </c>
      <c r="J107" s="26">
        <v>100</v>
      </c>
      <c r="K107" s="26">
        <v>300</v>
      </c>
      <c r="L107" s="28" t="s">
        <v>406</v>
      </c>
      <c r="M107" s="28" t="s">
        <v>551</v>
      </c>
      <c r="AA107" s="30" t="s">
        <v>405</v>
      </c>
      <c r="AB107" s="18" t="s">
        <v>538</v>
      </c>
    </row>
    <row r="108" spans="1:28" ht="140.25" x14ac:dyDescent="0.25">
      <c r="A108" s="21" t="s">
        <v>131</v>
      </c>
      <c r="B108" s="21" t="s">
        <v>407</v>
      </c>
      <c r="C108" s="21"/>
      <c r="D108" s="22" t="s">
        <v>13</v>
      </c>
      <c r="E108" s="32" t="str">
        <f t="shared" si="1"/>
        <v>New World Reds</v>
      </c>
      <c r="F108" s="22" t="s">
        <v>14</v>
      </c>
      <c r="G108" s="25">
        <v>12</v>
      </c>
      <c r="H108" s="22" t="s">
        <v>150</v>
      </c>
      <c r="I108" s="22" t="s">
        <v>147</v>
      </c>
      <c r="J108" s="26">
        <v>100</v>
      </c>
      <c r="K108" s="26">
        <v>300</v>
      </c>
      <c r="L108" s="28" t="s">
        <v>409</v>
      </c>
      <c r="M108" s="28" t="s">
        <v>551</v>
      </c>
      <c r="AA108" s="30" t="s">
        <v>408</v>
      </c>
      <c r="AB108" s="18" t="s">
        <v>539</v>
      </c>
    </row>
    <row r="109" spans="1:28" ht="140.25" x14ac:dyDescent="0.25">
      <c r="A109" s="21" t="s">
        <v>132</v>
      </c>
      <c r="B109" s="21" t="s">
        <v>228</v>
      </c>
      <c r="C109" s="21"/>
      <c r="D109" s="22" t="s">
        <v>13</v>
      </c>
      <c r="E109" s="32" t="str">
        <f t="shared" si="1"/>
        <v>Zuccardi and Zorzal Wines</v>
      </c>
      <c r="F109" s="22" t="s">
        <v>14</v>
      </c>
      <c r="G109" s="25">
        <v>11</v>
      </c>
      <c r="H109" s="22" t="s">
        <v>150</v>
      </c>
      <c r="I109" s="22" t="s">
        <v>147</v>
      </c>
      <c r="J109" s="26">
        <v>100</v>
      </c>
      <c r="K109" s="26">
        <v>300</v>
      </c>
      <c r="L109" s="28" t="s">
        <v>411</v>
      </c>
      <c r="M109" s="28" t="s">
        <v>551</v>
      </c>
      <c r="AA109" s="30" t="s">
        <v>410</v>
      </c>
      <c r="AB109" s="18" t="s">
        <v>540</v>
      </c>
    </row>
    <row r="110" spans="1:28" ht="191.25" x14ac:dyDescent="0.25">
      <c r="A110" s="21" t="s">
        <v>133</v>
      </c>
      <c r="B110" s="21" t="s">
        <v>166</v>
      </c>
      <c r="C110" s="21"/>
      <c r="D110" s="22" t="s">
        <v>15</v>
      </c>
      <c r="E110" s="32" t="str">
        <f t="shared" si="1"/>
        <v>Mixed Whites from all around the World</v>
      </c>
      <c r="F110" s="22" t="s">
        <v>14</v>
      </c>
      <c r="G110" s="25">
        <v>12</v>
      </c>
      <c r="H110" s="22" t="s">
        <v>150</v>
      </c>
      <c r="I110" s="22" t="s">
        <v>147</v>
      </c>
      <c r="J110" s="26">
        <v>100</v>
      </c>
      <c r="K110" s="26">
        <v>300</v>
      </c>
      <c r="L110" s="28" t="s">
        <v>413</v>
      </c>
      <c r="M110" s="28" t="s">
        <v>551</v>
      </c>
      <c r="AA110" s="30" t="s">
        <v>412</v>
      </c>
      <c r="AB110" s="18" t="s">
        <v>541</v>
      </c>
    </row>
    <row r="111" spans="1:28" ht="178.5" x14ac:dyDescent="0.25">
      <c r="A111" s="21" t="s">
        <v>134</v>
      </c>
      <c r="B111" s="21" t="s">
        <v>166</v>
      </c>
      <c r="C111" s="21"/>
      <c r="D111" s="22"/>
      <c r="E111" s="32" t="str">
        <f t="shared" si="1"/>
        <v>La Bollina in Red and Whites and Rioja, Ondarre Riserva</v>
      </c>
      <c r="F111" s="22" t="s">
        <v>14</v>
      </c>
      <c r="G111" s="25">
        <v>12</v>
      </c>
      <c r="H111" s="22" t="s">
        <v>150</v>
      </c>
      <c r="I111" s="22" t="s">
        <v>147</v>
      </c>
      <c r="J111" s="26">
        <v>100</v>
      </c>
      <c r="K111" s="26">
        <v>300</v>
      </c>
      <c r="L111" s="28" t="s">
        <v>415</v>
      </c>
      <c r="M111" s="28" t="s">
        <v>551</v>
      </c>
      <c r="AA111" s="30" t="s">
        <v>414</v>
      </c>
      <c r="AB111" s="18" t="s">
        <v>542</v>
      </c>
    </row>
    <row r="112" spans="1:28" ht="114.75" x14ac:dyDescent="0.25">
      <c r="A112" s="21" t="s">
        <v>135</v>
      </c>
      <c r="B112" s="21" t="s">
        <v>166</v>
      </c>
      <c r="C112" s="21"/>
      <c r="D112" s="22" t="s">
        <v>13</v>
      </c>
      <c r="E112" s="32" t="str">
        <f t="shared" si="1"/>
        <v>The Bold and the Beautiful - Chilean, Italian and Spanish Reds</v>
      </c>
      <c r="F112" s="22" t="s">
        <v>14</v>
      </c>
      <c r="G112" s="25">
        <v>12</v>
      </c>
      <c r="H112" s="22" t="s">
        <v>150</v>
      </c>
      <c r="I112" s="22" t="s">
        <v>147</v>
      </c>
      <c r="J112" s="26">
        <v>100</v>
      </c>
      <c r="K112" s="26">
        <v>300</v>
      </c>
      <c r="L112" s="28" t="s">
        <v>417</v>
      </c>
      <c r="M112" s="28" t="s">
        <v>551</v>
      </c>
      <c r="AA112" s="30" t="s">
        <v>416</v>
      </c>
      <c r="AB112" s="18" t="s">
        <v>543</v>
      </c>
    </row>
    <row r="113" spans="1:28" ht="114.75" x14ac:dyDescent="0.25">
      <c r="A113" s="21" t="s">
        <v>136</v>
      </c>
      <c r="B113" s="21" t="s">
        <v>239</v>
      </c>
      <c r="C113" s="21"/>
      <c r="D113" s="22" t="s">
        <v>13</v>
      </c>
      <c r="E113" s="32" t="str">
        <f t="shared" si="1"/>
        <v>'I see red people'</v>
      </c>
      <c r="F113" s="22" t="s">
        <v>14</v>
      </c>
      <c r="G113" s="25">
        <v>12</v>
      </c>
      <c r="H113" s="22" t="s">
        <v>150</v>
      </c>
      <c r="I113" s="22" t="s">
        <v>147</v>
      </c>
      <c r="J113" s="26">
        <v>100</v>
      </c>
      <c r="K113" s="26">
        <v>300</v>
      </c>
      <c r="L113" s="28" t="s">
        <v>419</v>
      </c>
      <c r="M113" s="28" t="s">
        <v>551</v>
      </c>
      <c r="AA113" s="30" t="s">
        <v>418</v>
      </c>
      <c r="AB113" s="18" t="s">
        <v>544</v>
      </c>
    </row>
    <row r="114" spans="1:28" ht="140.25" x14ac:dyDescent="0.25">
      <c r="A114" s="21" t="s">
        <v>137</v>
      </c>
      <c r="B114" s="21" t="s">
        <v>239</v>
      </c>
      <c r="C114" s="21"/>
      <c r="D114" s="22" t="s">
        <v>13</v>
      </c>
      <c r="E114" s="32" t="str">
        <f t="shared" si="1"/>
        <v>Reds from Tuscany and Napa Valley</v>
      </c>
      <c r="F114" s="22" t="s">
        <v>14</v>
      </c>
      <c r="G114" s="25">
        <v>12</v>
      </c>
      <c r="H114" s="22" t="s">
        <v>150</v>
      </c>
      <c r="I114" s="22" t="s">
        <v>147</v>
      </c>
      <c r="J114" s="26">
        <v>100</v>
      </c>
      <c r="K114" s="26">
        <v>300</v>
      </c>
      <c r="L114" s="28" t="s">
        <v>421</v>
      </c>
      <c r="M114" s="28" t="s">
        <v>551</v>
      </c>
      <c r="AA114" s="30" t="s">
        <v>420</v>
      </c>
      <c r="AB114" s="18" t="s">
        <v>545</v>
      </c>
    </row>
    <row r="115" spans="1:28" ht="140.25" x14ac:dyDescent="0.25">
      <c r="A115" s="21" t="s">
        <v>138</v>
      </c>
      <c r="B115" s="21" t="s">
        <v>422</v>
      </c>
      <c r="C115" s="21"/>
      <c r="D115" s="22" t="s">
        <v>13</v>
      </c>
      <c r="E115" s="32" t="str">
        <f t="shared" si="1"/>
        <v>Two Hemispheres, One Case</v>
      </c>
      <c r="F115" s="22" t="s">
        <v>14</v>
      </c>
      <c r="G115" s="25">
        <v>12</v>
      </c>
      <c r="H115" s="22" t="s">
        <v>150</v>
      </c>
      <c r="I115" s="22" t="s">
        <v>147</v>
      </c>
      <c r="J115" s="26">
        <v>100</v>
      </c>
      <c r="K115" s="26">
        <v>300</v>
      </c>
      <c r="L115" s="28" t="s">
        <v>424</v>
      </c>
      <c r="M115" s="28" t="s">
        <v>551</v>
      </c>
      <c r="AA115" s="30" t="s">
        <v>423</v>
      </c>
      <c r="AB115" s="18" t="s">
        <v>546</v>
      </c>
    </row>
    <row r="116" spans="1:28" ht="255" x14ac:dyDescent="0.25">
      <c r="A116" s="21" t="s">
        <v>139</v>
      </c>
      <c r="B116" s="21" t="s">
        <v>170</v>
      </c>
      <c r="C116" s="21"/>
      <c r="D116" s="22" t="s">
        <v>15</v>
      </c>
      <c r="E116" s="32" t="str">
        <f t="shared" si="1"/>
        <v>Some Italian Whites - Old wine and friends improve with age (fingers crossed)</v>
      </c>
      <c r="F116" s="22" t="s">
        <v>14</v>
      </c>
      <c r="G116" s="25">
        <v>10</v>
      </c>
      <c r="H116" s="22" t="s">
        <v>150</v>
      </c>
      <c r="I116" s="22" t="s">
        <v>147</v>
      </c>
      <c r="J116" s="26">
        <v>100</v>
      </c>
      <c r="K116" s="26">
        <v>300</v>
      </c>
      <c r="L116" s="29" t="s">
        <v>426</v>
      </c>
      <c r="M116" s="28" t="s">
        <v>551</v>
      </c>
      <c r="AA116" s="30" t="s">
        <v>425</v>
      </c>
      <c r="AB116" s="18" t="s">
        <v>547</v>
      </c>
    </row>
    <row r="117" spans="1:28" ht="267.75" x14ac:dyDescent="0.25">
      <c r="A117" s="21" t="s">
        <v>140</v>
      </c>
      <c r="B117" s="21" t="s">
        <v>170</v>
      </c>
      <c r="C117" s="21"/>
      <c r="D117" s="22" t="s">
        <v>15</v>
      </c>
      <c r="E117" s="32" t="str">
        <f t="shared" si="1"/>
        <v>A Mediterranean Medley</v>
      </c>
      <c r="F117" s="22" t="s">
        <v>14</v>
      </c>
      <c r="G117" s="25">
        <v>12</v>
      </c>
      <c r="H117" s="22" t="s">
        <v>150</v>
      </c>
      <c r="I117" s="22" t="s">
        <v>147</v>
      </c>
      <c r="J117" s="26">
        <v>100</v>
      </c>
      <c r="K117" s="26">
        <v>300</v>
      </c>
      <c r="L117" s="28" t="s">
        <v>428</v>
      </c>
      <c r="M117" s="28" t="s">
        <v>551</v>
      </c>
      <c r="AA117" s="30" t="s">
        <v>427</v>
      </c>
      <c r="AB117" s="18" t="s">
        <v>548</v>
      </c>
    </row>
    <row r="118" spans="1:28" ht="178.5" x14ac:dyDescent="0.25">
      <c r="A118" s="21" t="s">
        <v>141</v>
      </c>
      <c r="B118" s="21" t="s">
        <v>170</v>
      </c>
      <c r="C118" s="21"/>
      <c r="D118" s="22" t="s">
        <v>15</v>
      </c>
      <c r="E118" s="32" t="str">
        <f t="shared" si="1"/>
        <v>Old &amp; New World Whites</v>
      </c>
      <c r="F118" s="22" t="s">
        <v>14</v>
      </c>
      <c r="G118" s="25">
        <v>11</v>
      </c>
      <c r="H118" s="22" t="s">
        <v>150</v>
      </c>
      <c r="I118" s="22" t="s">
        <v>147</v>
      </c>
      <c r="J118" s="26">
        <v>100</v>
      </c>
      <c r="K118" s="26">
        <v>300</v>
      </c>
      <c r="L118" s="29" t="s">
        <v>430</v>
      </c>
      <c r="M118" s="28" t="s">
        <v>551</v>
      </c>
      <c r="AA118" s="30" t="s">
        <v>429</v>
      </c>
      <c r="AB118" s="18" t="s">
        <v>549</v>
      </c>
    </row>
    <row r="119" spans="1:28" ht="191.25" x14ac:dyDescent="0.25">
      <c r="A119" s="21" t="s">
        <v>142</v>
      </c>
      <c r="B119" s="21" t="s">
        <v>431</v>
      </c>
      <c r="C119" s="21"/>
      <c r="D119" s="22" t="s">
        <v>13</v>
      </c>
      <c r="E119" s="32" t="str">
        <f t="shared" si="1"/>
        <v>Old &amp; New World Pinot Noir - An amazing case never to be seen again</v>
      </c>
      <c r="F119" s="22" t="s">
        <v>14</v>
      </c>
      <c r="G119" s="25">
        <v>11</v>
      </c>
      <c r="H119" s="22" t="s">
        <v>150</v>
      </c>
      <c r="I119" s="22" t="s">
        <v>147</v>
      </c>
      <c r="J119" s="26">
        <v>100</v>
      </c>
      <c r="K119" s="26">
        <v>300</v>
      </c>
      <c r="L119" s="29" t="s">
        <v>433</v>
      </c>
      <c r="M119" s="28" t="s">
        <v>551</v>
      </c>
      <c r="AA119" s="30" t="s">
        <v>432</v>
      </c>
      <c r="AB119" s="18" t="s">
        <v>550</v>
      </c>
    </row>
  </sheetData>
  <autoFilter ref="A2:L2" xr:uid="{D1A9000C-FBF2-4F1B-B225-27F1D765E7F5}"/>
  <mergeCells count="1">
    <mergeCell ref="A1:M1"/>
  </mergeCells>
  <pageMargins left="0.7" right="0.7" top="0.75" bottom="0.75" header="0.3" footer="0.3"/>
  <ignoredErrors>
    <ignoredError sqref="A3:A119 B96 B24 B45 B76 B78" numberStoredAsText="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Concise Lot Listing</vt:lpstr>
      <vt:lpstr>Detailed Lot Listing</vt:lpstr>
      <vt:lpstr>'Concise Lot Listing'!Print_Area</vt:lpstr>
      <vt:lpstr>'Concise Lot Listing'!Print_Titles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Violette Jongbloed</dc:creator>
  <cp:lastModifiedBy>Victoria Billington</cp:lastModifiedBy>
  <cp:lastPrinted>2026-01-13T09:37:42Z</cp:lastPrinted>
  <dcterms:created xsi:type="dcterms:W3CDTF">2025-02-14T14:19:33Z</dcterms:created>
  <dcterms:modified xsi:type="dcterms:W3CDTF">2026-01-13T09:38:00Z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	2057</vt:lpwstr>
  </property>
</Properties>
</file>