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M:\2025\Auctions\250827 - Fine Wine 14783\"/>
    </mc:Choice>
  </mc:AlternateContent>
  <xr:revisionPtr revIDLastSave="0" documentId="13_ncr:1_{A2E4F051-5682-4730-9E97-1F65009D1C27}" xr6:coauthVersionLast="47" xr6:coauthVersionMax="47" xr10:uidLastSave="{00000000-0000-0000-0000-000000000000}"/>
  <bookViews>
    <workbookView xWindow="-120" yWindow="-120" windowWidth="29040" windowHeight="15840" xr2:uid="{CF36662E-5A46-44B1-95E7-E4BD44ABBCBA}"/>
  </bookViews>
  <sheets>
    <sheet name="Concise Lot Listing" sheetId="4" r:id="rId1"/>
    <sheet name="Detailed Lot Listing" sheetId="1" r:id="rId2"/>
  </sheets>
  <definedNames>
    <definedName name="_xlnm._FilterDatabase" localSheetId="0" hidden="1">'Concise Lot Listing'!$A$2:$E$2</definedName>
    <definedName name="_xlnm._FilterDatabase" localSheetId="1" hidden="1">'Detailed Lot Listing'!$A$2:$N$2</definedName>
    <definedName name="_xlnm.Print_Area" localSheetId="0">'Concise Lot Listing'!$A$1:$E$201</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4" l="1"/>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E16"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5" i="1"/>
  <c r="E14" i="1"/>
  <c r="E13" i="1"/>
  <c r="E12" i="1"/>
  <c r="E11" i="1"/>
  <c r="E10" i="1"/>
  <c r="E9" i="1"/>
  <c r="E8" i="1"/>
  <c r="E7" i="1"/>
  <c r="E6" i="1"/>
  <c r="E5" i="1"/>
  <c r="E4" i="1"/>
  <c r="E3" i="1"/>
</calcChain>
</file>

<file path=xl/sharedStrings.xml><?xml version="1.0" encoding="utf-8"?>
<sst xmlns="http://schemas.openxmlformats.org/spreadsheetml/2006/main" count="2147" uniqueCount="611">
  <si>
    <t>Lot No.</t>
  </si>
  <si>
    <t>Vintage</t>
  </si>
  <si>
    <t>Name</t>
  </si>
  <si>
    <t>Producer</t>
  </si>
  <si>
    <t>Description</t>
  </si>
  <si>
    <t>Low Estimate</t>
  </si>
  <si>
    <t>Region</t>
  </si>
  <si>
    <t>Colour</t>
  </si>
  <si>
    <t>Volume Label</t>
  </si>
  <si>
    <t>Packaging</t>
  </si>
  <si>
    <t>Quantity in Bottles</t>
  </si>
  <si>
    <t>Provenance</t>
  </si>
  <si>
    <t>In Bond</t>
  </si>
  <si>
    <t>High Estimate</t>
  </si>
  <si>
    <t>Taylor's</t>
  </si>
  <si>
    <t>Red</t>
  </si>
  <si>
    <t>75cl</t>
  </si>
  <si>
    <t>None</t>
  </si>
  <si>
    <t>N</t>
  </si>
  <si>
    <t>OWC</t>
  </si>
  <si>
    <t>Graham's</t>
  </si>
  <si>
    <t>150cl</t>
  </si>
  <si>
    <t>Y</t>
  </si>
  <si>
    <t>OCC</t>
  </si>
  <si>
    <t>NV</t>
  </si>
  <si>
    <t>Hine, Vintage Early Landed, Cognac</t>
  </si>
  <si>
    <t>Hine</t>
  </si>
  <si>
    <t>70cl</t>
  </si>
  <si>
    <t>White</t>
  </si>
  <si>
    <t>Bordeaux</t>
  </si>
  <si>
    <t>37.5cl</t>
  </si>
  <si>
    <t>Ducru-Beaucaillou 2eme Cru Classe, Saint-Julien</t>
  </si>
  <si>
    <t>Chateau Mouton Rothschild Premier Cru Classe, Pauillac</t>
  </si>
  <si>
    <t>Burgundy</t>
  </si>
  <si>
    <t>Rhone</t>
  </si>
  <si>
    <t>Tuscany</t>
  </si>
  <si>
    <t>Primary Item URL</t>
  </si>
  <si>
    <t>Chateau Latour Premier Cru Classe, Pauillac</t>
  </si>
  <si>
    <t>Fonseca</t>
  </si>
  <si>
    <t>Presentation Box</t>
  </si>
  <si>
    <t>Piedmont</t>
  </si>
  <si>
    <t>California</t>
  </si>
  <si>
    <t>South Australia</t>
  </si>
  <si>
    <t>Les Forts de Latour, Pauillac</t>
  </si>
  <si>
    <t>Domaine Humbert Freres</t>
  </si>
  <si>
    <t>Le Macchiole</t>
  </si>
  <si>
    <t>Penfolds</t>
  </si>
  <si>
    <t>Fonseca, Vintage Port</t>
  </si>
  <si>
    <t>Graham's, Vintage Port</t>
  </si>
  <si>
    <t>Rioja</t>
  </si>
  <si>
    <t>Castilla y Leon</t>
  </si>
  <si>
    <t>Central Otago</t>
  </si>
  <si>
    <t>Mosel</t>
  </si>
  <si>
    <t>Cognac</t>
  </si>
  <si>
    <t>Rolf Binder</t>
  </si>
  <si>
    <t>von Hovel</t>
  </si>
  <si>
    <t>1 label nicked.</t>
  </si>
  <si>
    <t>Chateau Leoville Barton 2eme Cru Classe, Saint-Julien</t>
  </si>
  <si>
    <t>Penfolds, Bin 707 Cabernet Sauvignon, South Australia</t>
  </si>
  <si>
    <t>Rolf Binder, Hanisch Shiraz, Barossa Valley</t>
  </si>
  <si>
    <t>Chateau Rieussec Premier Cru Classe, Sauternes</t>
  </si>
  <si>
    <t>Porto</t>
  </si>
  <si>
    <t>Taylor's, Vintage Port</t>
  </si>
  <si>
    <t>Scotland</t>
  </si>
  <si>
    <t>Purchased and stored through The Wine Society until transfer for this sale.</t>
  </si>
  <si>
    <t>Chateau Gazin, Pomerol</t>
  </si>
  <si>
    <t>Chateau Durfort-Vivens 2eme Cru Classe, Margaux</t>
  </si>
  <si>
    <t>Chateau Angludet, Margaux</t>
  </si>
  <si>
    <t>OWC damaged.</t>
  </si>
  <si>
    <t>Chateau Belgrave 5eme Cru Classe, Haut-Medoc</t>
  </si>
  <si>
    <t>Chateau de Fonbel, Saint-Emilion Grand Cru</t>
  </si>
  <si>
    <t>Chateau Grand-Puy-Lacoste 5eme Cru Classe, Pauillac</t>
  </si>
  <si>
    <t>Domaine de Chevalier, Rouge Cru Classe, Pessac-Leognan</t>
  </si>
  <si>
    <t>Private collection, purchased directly from négociants in Switzerland and Bordeaux.</t>
  </si>
  <si>
    <t>Packed in 2x6.</t>
  </si>
  <si>
    <t>Chateau d'Issan 3eme Cru Classe, Margaux</t>
  </si>
  <si>
    <t>Chateau d'Yquem Premier Cru Superieur, Sauternes</t>
  </si>
  <si>
    <t>Chateau Suduiraut Premier Cru Classe, Sauternes</t>
  </si>
  <si>
    <t>Domaine Confuron Cotetidot, Gevrey-Chambertin Premier Cru, Craipillot</t>
  </si>
  <si>
    <t>Domaine Confuron Cotetidot</t>
  </si>
  <si>
    <t>Meo Camuzet</t>
  </si>
  <si>
    <t>Maison de Montille</t>
  </si>
  <si>
    <t>Domaine Leroy</t>
  </si>
  <si>
    <t>Gerard Raphet</t>
  </si>
  <si>
    <t>Remoissenet Pere &amp; Fils</t>
  </si>
  <si>
    <t>OWC slightly damaged.</t>
  </si>
  <si>
    <t>300cl</t>
  </si>
  <si>
    <t>Chateau de la Tour</t>
  </si>
  <si>
    <t>Domaine Vigot Fabrice</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</si>
  <si>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</si>
  <si>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</si>
  <si>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Pierre-Yves Colin-Morey, Chassagne-Montrachet Premier Cru, Les Baudines</t>
  </si>
  <si>
    <t>Paul Jaboulet Aine</t>
  </si>
  <si>
    <t>Paul Jaboulet Aine, Crozes-Hermitage, Domaine de Roure</t>
  </si>
  <si>
    <t>Delas, Hermitage, Les Bessards</t>
  </si>
  <si>
    <t>Delas</t>
  </si>
  <si>
    <t>2 labels lightly soiled, OWC slightly damaged.</t>
  </si>
  <si>
    <t>Paul Jaboulet Aine, Cornas, Domaine de Saint Pierre</t>
  </si>
  <si>
    <t>Rheinhessen</t>
  </si>
  <si>
    <t>Ansgar Clusserath</t>
  </si>
  <si>
    <t>Gigi Rosso</t>
  </si>
  <si>
    <t>Gianni Voerzio</t>
  </si>
  <si>
    <t>Vega Sicilia</t>
  </si>
  <si>
    <t>Catalunya</t>
  </si>
  <si>
    <t>Victoria</t>
  </si>
  <si>
    <t>1 label scuffed.</t>
  </si>
  <si>
    <t>Coastal Region</t>
  </si>
  <si>
    <t>Kistler</t>
  </si>
  <si>
    <t>Kistler, McCrea Vineyard, Athearn Estate, Sonoma Mountain</t>
  </si>
  <si>
    <t>Mixed Lot of Kistler, Pinot Noir, Sonoma Coast</t>
  </si>
  <si>
    <t>Kistler (Occidental)</t>
  </si>
  <si>
    <t>Mixed Lot of Kistler Chardonnay</t>
  </si>
  <si>
    <t>Dreweatts | Fine Wine, Vintage Port and Spirits (Sale 14783)
Live Online Auction taking place at Donnington Priory  | Wednesday 27 August 2025 | 10.30am BST
DISCLAIMER: This document is provided for information only and is non-binding.
Bidders should refer to the lot details in the online catalogue on dreweatts.com prior to placing any bids.</t>
  </si>
  <si>
    <t>Armagnac</t>
  </si>
  <si>
    <t>Tokaj</t>
  </si>
  <si>
    <t>Wurttemberg</t>
  </si>
  <si>
    <t>Breede River Valley</t>
  </si>
  <si>
    <t>Fonseca, Guimaraens Vintage Port</t>
  </si>
  <si>
    <t>Churchill's, Vintage Port</t>
  </si>
  <si>
    <t>Warre's, Vintage Port</t>
  </si>
  <si>
    <t>Taylor's, Vargellas Vintage Port</t>
  </si>
  <si>
    <t>Tanners, Vintage Port</t>
  </si>
  <si>
    <t>Krohn, Tawny 10YO Port</t>
  </si>
  <si>
    <t>Veuve J. Goudoulin, Vieil Vintage, Armagnac</t>
  </si>
  <si>
    <t>Hine, Vintage, Grande Champagne Cognac</t>
  </si>
  <si>
    <t>Glen Grant (Gordon &amp; Macphail), Single Malt Scotch 1954, Speyside</t>
  </si>
  <si>
    <t>Macallan, Highland Single Malt Anniversary Malt 25YO Bottled 1995, Speyside</t>
  </si>
  <si>
    <t>Scotch Whisky, Speyside Distillery (Private bottling)</t>
  </si>
  <si>
    <t>Ardbeg, Single Malt Galileo Bottled 2012, Islay</t>
  </si>
  <si>
    <t>Ardbeg, Single Malt Alligator, Islay</t>
  </si>
  <si>
    <t>Ardbeg, Single Malt Perpetuum Here's To The Next 200 Years, Islay</t>
  </si>
  <si>
    <t>Ardbeg, Single Malt Auriverdes, Islay</t>
  </si>
  <si>
    <t>40 Years of Tokaji (Half Litres)</t>
  </si>
  <si>
    <t>Chateau du Mayne, Sauternes</t>
  </si>
  <si>
    <t>Chateau Cheval Blanc, Saint-Emilion Grand Cru</t>
  </si>
  <si>
    <t>Petrus, Pomerol</t>
  </si>
  <si>
    <t>Chateau Rauzan-Gassies 2eme Cru Classe, Margaux</t>
  </si>
  <si>
    <t>Chateau Margaux Premier Cru Classe, Margaux</t>
  </si>
  <si>
    <t>Grand Vin Leoville Marquis Las Cases, Saint-Julien</t>
  </si>
  <si>
    <t>Pichon Comtesse Reserve, Pauillac</t>
  </si>
  <si>
    <t>Chateau Lagrange 3eme Cru Classe, Saint-Julien</t>
  </si>
  <si>
    <t>Chateau Pavie Macquin Premier Grand Cru Classe B, Saint-Emilion Grand Cru</t>
  </si>
  <si>
    <t>Chateau Cantemerle 5eme Cru Classe, Haut-Medoc</t>
  </si>
  <si>
    <t>Clos du Marquis, Saint-Julien</t>
  </si>
  <si>
    <t>Mathilde, Chateau La Fleur Morange, Saint-Emilion</t>
  </si>
  <si>
    <t>Chateau Batailley 5eme Cru Classe, Pauillac</t>
  </si>
  <si>
    <t>Chateau Chasse-Spleen, Moulis en Medoc</t>
  </si>
  <si>
    <t>Chateau Leoville Poyferre 2eme Cru Classe, Saint-Julien</t>
  </si>
  <si>
    <t>Chateau Haut-Bailly Cru Classe, Pessac-Leognan</t>
  </si>
  <si>
    <t>Alter Ego, Margaux</t>
  </si>
  <si>
    <t>Pavillon Rouge du Chateau Margaux, Margaux</t>
  </si>
  <si>
    <t>Segla, Margaux</t>
  </si>
  <si>
    <t>Chateau Ormes de Pez, Saint-Estephe</t>
  </si>
  <si>
    <t>L'Hospitalet de Gazin, Pomerol</t>
  </si>
  <si>
    <t>Chateau Branaire-Ducru 4eme Cru Classe, Saint-Julien</t>
  </si>
  <si>
    <t>Chateau Malescot St. Exupery 3eme Cru Classe, Margaux</t>
  </si>
  <si>
    <t>Chateau Grand-Puy Ducasse 5eme Cru Classe, Pauillac</t>
  </si>
  <si>
    <t>Chateau Le Boscq, Saint-Estephe</t>
  </si>
  <si>
    <t>Chateau La Grave, Pomerol</t>
  </si>
  <si>
    <t>Chateau Cheval Blanc Premier Grand Cru Classe A, Saint-Emilion Grand Cru</t>
  </si>
  <si>
    <t>Chateau Clinet, Pomerol</t>
  </si>
  <si>
    <t>Chateau Les Cruzelles, Lalande de Pomerol</t>
  </si>
  <si>
    <t>Chateau Brane-Cantenac 2eme Cru Classe, Margaux</t>
  </si>
  <si>
    <t>Chateau Clerc Milon 5eme Cru Classe, Pauillac</t>
  </si>
  <si>
    <t>La Croix Ducru-Beaucaillou, Saint-Julien</t>
  </si>
  <si>
    <t>Chateau Anthonic, Moulis en Medoc</t>
  </si>
  <si>
    <t>Chateau Tour St Bonnet, Medoc</t>
  </si>
  <si>
    <t>Chateau Siran, Margaux</t>
  </si>
  <si>
    <t>Chateau Fourcas Dupre, Listrac-Medoc</t>
  </si>
  <si>
    <t>Clos La Madeleine Grand Cru Classe, Saint-Emilion Grand Cru</t>
  </si>
  <si>
    <t>Chateau La Grande Clotte, Lussac-Saint-Emilion</t>
  </si>
  <si>
    <t>Chateau Latour a Pomerol, Pomerol</t>
  </si>
  <si>
    <t>Chateau Montlandrie, Castillon-Cotes de Bordeaux</t>
  </si>
  <si>
    <t>Mixed Lot of Fifth Growths</t>
  </si>
  <si>
    <t>Mixed Lot of Hortevie &amp; Angludet</t>
  </si>
  <si>
    <t>2010/2012 Mixed Lot of Pomerol</t>
  </si>
  <si>
    <t>Domaine Arnoux-Lachaux, Nuits-Saint-Georges Premier Cru, Clos des Corvees Pagets</t>
  </si>
  <si>
    <t>Domaine Arnoux-Lachaux, Vosne-Romanee, Les Hautes Maizieres</t>
  </si>
  <si>
    <t>Domaine Arnoux-Lachaux, Nuits-Saint-Georges, Rouge</t>
  </si>
  <si>
    <t>Domaine de Montille, Corton Grand Cru, Le Clos du Roi</t>
  </si>
  <si>
    <t>Domaine Humbert Freres, Gevrey-Chambertin Premier Cru, Poissenot</t>
  </si>
  <si>
    <t>Domaine Meo Camuzet, Nuits-Saint-Georges Premier Cru, Aux Murgers</t>
  </si>
  <si>
    <t>Meo Camuzet Frere et Soeurs, Marsannay</t>
  </si>
  <si>
    <t>Domaine Leroy, Nuits-Saint-Georges, Aux Allots</t>
  </si>
  <si>
    <t>Domaine Confuron Cotetidot, Nuits-Saint-Georges Premier Cru, Aux Vignerondes</t>
  </si>
  <si>
    <t>Gerard Raphet, Clos de Vougeot Grand Cru, Vieilles Vignes</t>
  </si>
  <si>
    <t>Remoissenet Pere &amp; Fils, Vosne-Romanee Premier Cru, Les Suchots</t>
  </si>
  <si>
    <t>Perrot-Minot, Nuits-Saint-Georges, La Richemone Vignes Centenaires</t>
  </si>
  <si>
    <t>Domaine Arnoux-Lachaux, Bourgogne, Pinot Fin</t>
  </si>
  <si>
    <t>Chateau de la Tour, Clos de Vougeot Grand Cru, Hommage a Jean Morin</t>
  </si>
  <si>
    <t>Domaine Vigot Fabrice, Vosne-Romanee, La Colombiere</t>
  </si>
  <si>
    <t>Nicolas Potel, Cote de Nuits-Villages</t>
  </si>
  <si>
    <t>Domaine de Courcel, Pommard Premier Cru, Les Grands Epenots</t>
  </si>
  <si>
    <t>Domaine Heitz-Lochardet, Beaune Premier Cru, Les Boucherottes</t>
  </si>
  <si>
    <t>Domaine Jean Grivot, Vosne-Romanee</t>
  </si>
  <si>
    <t>Ramonet, Batard-Montrachet Grand Cru</t>
  </si>
  <si>
    <t>Domaine Darviot-Perrin, Chassagne-Montrachet Premier Cru, Blanchot Dessus</t>
  </si>
  <si>
    <t>Pierre-Yves Colin-Morey, Saint-Aubin Premier Cru, Hommage a Marguerite</t>
  </si>
  <si>
    <t>Pierre-Yves Colin-Morey, Saint-Aubin Premier Cru, La Chateniere</t>
  </si>
  <si>
    <t>Domaine Leflaive, Puligny-Montrachet Premier Cru, Les Folatieres</t>
  </si>
  <si>
    <t>Domaine Leflaive, Puligny-Montrachet</t>
  </si>
  <si>
    <t>Domaine Leflaive, Puligny-Montrachet Premier Cru, Clavoillon</t>
  </si>
  <si>
    <t>Herve Azo, Chablis</t>
  </si>
  <si>
    <t>2016/2018 Vertical of Domaine Leflaive, Puligny-Montrachet Premier Cru, Clavoillon</t>
  </si>
  <si>
    <t>2017/2022 Trio of Domaine Leflaive, Puligny-Montrachet</t>
  </si>
  <si>
    <t>2018/2021 Mixed Lot of White Burgundy</t>
  </si>
  <si>
    <t>2018/2019 Domaine Leflaive, Bourgogne, Blanc</t>
  </si>
  <si>
    <t>M. Chapoutier, Hermitage, Monier de la Sizeranne</t>
  </si>
  <si>
    <t>Domaine de la Janasse, Cotes du Rhone, Villages Terre d'Argile</t>
  </si>
  <si>
    <t>Tardieu-Laurent, Chateauneuf-du-Pape, Cuvee Speciale</t>
  </si>
  <si>
    <t>Domaine Les Pallieres, Gigondas, Les Racines</t>
  </si>
  <si>
    <t>2010/2019 Mixed Lot of Chateauneuf-du-Pape</t>
  </si>
  <si>
    <t>von Hovel, Oberemmeler Hutte Riesling Auslese, Mosel</t>
  </si>
  <si>
    <t>Willi Haag, Brauneberger Juffer Sonnenuhr Riesling Auslese Goldkapsel, Mosel</t>
  </si>
  <si>
    <t>von Hovel, Kanzemer Horecker Riesling Spatlese Auction, Mosel</t>
  </si>
  <si>
    <t>Ansgar Clusserath, Trittenheimer Apotheke Riesling Trocken, Mosel</t>
  </si>
  <si>
    <t>Weingut Wittmann, Borne Alte Reben Riesling, Rheinhessen</t>
  </si>
  <si>
    <t>Ansgar Clusserath, Steinreich Riesling Trocken, Mosel</t>
  </si>
  <si>
    <t>2017/2018 Mixed Lot from von Hovel - In Bond</t>
  </si>
  <si>
    <t>1995/1996 Weingut Wohrwag Unterturkheimer Herzogenberg Riesling Eiswein (Halves) - In Bond</t>
  </si>
  <si>
    <t>Gianni Voerzio, Barolo, La Serra</t>
  </si>
  <si>
    <t>Gigi Rosso, Barolo, Arione dell'Ulivo Riserva</t>
  </si>
  <si>
    <t>Le Macchiole, Scrio, Toscana</t>
  </si>
  <si>
    <t>Castello Romitorio, Brunello di Montalcino, Filo di Seta</t>
  </si>
  <si>
    <t>Siro Pacenti, Brunello di Montalcino, Pelagrilli</t>
  </si>
  <si>
    <t>Petrolo, Galatrona, Toscana</t>
  </si>
  <si>
    <t>Marcarini, Barolo, Brunate</t>
  </si>
  <si>
    <t>Rocche Costamagna, Barolo, Rocche dell'Annunziata</t>
  </si>
  <si>
    <t>Voerzio Martini, Barolo, La Serra</t>
  </si>
  <si>
    <t>Ca' Nova, Barbaresco, Montefico</t>
  </si>
  <si>
    <t>La Magia, Brunello di Montalcino</t>
  </si>
  <si>
    <t>Marques de Murrieta, Castillo Ygay Gran Reserva, Rioja</t>
  </si>
  <si>
    <t>Bartolome Vernet, Priorat, Primitiu Bellmunt</t>
  </si>
  <si>
    <t>La Rioja Alta, 890 Gran Reserva, Rioja</t>
  </si>
  <si>
    <t>Vega Sicilia, Unico Gran Reserva, Ribera del Duero DO</t>
  </si>
  <si>
    <t>R. Lopez de Heredia, Tondonia Tinto Reserva, Rioja</t>
  </si>
  <si>
    <t>La Rioja Alta, Vina Ardanza Reserva, Rioja</t>
  </si>
  <si>
    <t>La Rioja Alta, 904 Gran Reserva, Rioja</t>
  </si>
  <si>
    <t>CVNE, Imperial Gran Reserva, Rioja</t>
  </si>
  <si>
    <t>R. Lopez de Heredia, Bosconia Reserva, Rioja</t>
  </si>
  <si>
    <t>Descendientes de J. Palacios, Bierzo, Villa Corullon</t>
  </si>
  <si>
    <t>Hobbs, Shiraz, Barossa Valley</t>
  </si>
  <si>
    <t>Shaw + Smith, M3 Chardonnay, Adelaide Hills</t>
  </si>
  <si>
    <t>2005/2006 Merricks Creek, Pinot Noir, Mornington Peninsula</t>
  </si>
  <si>
    <t>Gibbston Valley, Pinot Noir Reserve, Central Otago</t>
  </si>
  <si>
    <t>Anwilka, Stellenbosch</t>
  </si>
  <si>
    <t>Alvi's Drift, Albertus Viljoen Limited Release Chardonnay, Worcester</t>
  </si>
  <si>
    <t>Churchill's</t>
  </si>
  <si>
    <t>Warre's</t>
  </si>
  <si>
    <t>Tanners</t>
  </si>
  <si>
    <t>Krohn</t>
  </si>
  <si>
    <t>Veuve J. Goudoulin</t>
  </si>
  <si>
    <t>Glen Grant (Gordon &amp; Macphail)</t>
  </si>
  <si>
    <t>Macallan</t>
  </si>
  <si>
    <t>Speyside Distillery</t>
  </si>
  <si>
    <t>Ardbeg</t>
  </si>
  <si>
    <t>Chateau d'Yquem</t>
  </si>
  <si>
    <t>Chateau Suduiraut</t>
  </si>
  <si>
    <t>Chateau du Mayne</t>
  </si>
  <si>
    <t>Chateau Rieussec</t>
  </si>
  <si>
    <t>Chateau Latour</t>
  </si>
  <si>
    <t>Chateau Cheval Blanc</t>
  </si>
  <si>
    <t>Petrus</t>
  </si>
  <si>
    <t>Chateau Rauzan-Gassies</t>
  </si>
  <si>
    <t>Chateau Gazin</t>
  </si>
  <si>
    <t>Chateau Margaux</t>
  </si>
  <si>
    <t>Grand Vin Leoville Marquis Las Cases</t>
  </si>
  <si>
    <t>Chateau Pichon Longueville Comtesse de Lalande</t>
  </si>
  <si>
    <t>Chateau Lagrange</t>
  </si>
  <si>
    <t>Chateau Pavie Macquin</t>
  </si>
  <si>
    <t>Chateau Durfort-Vivens</t>
  </si>
  <si>
    <t>Chateau Cantemerle</t>
  </si>
  <si>
    <t>Clos du Marquis</t>
  </si>
  <si>
    <t>Chateau La Fleur Morange</t>
  </si>
  <si>
    <t>Chateau Angludet</t>
  </si>
  <si>
    <t>Chateau Batailley</t>
  </si>
  <si>
    <t>Chateau Chasse-Spleen</t>
  </si>
  <si>
    <t>Ducru-Beaucaillou</t>
  </si>
  <si>
    <t>Chateau Leoville Poyferre</t>
  </si>
  <si>
    <t>Chateau Haut-Bailly</t>
  </si>
  <si>
    <t>Chateau Palmer</t>
  </si>
  <si>
    <t>Chateau Rauzan-Segla</t>
  </si>
  <si>
    <t>Chateau Ormes de Pez</t>
  </si>
  <si>
    <t>Chateau Branaire-Ducru</t>
  </si>
  <si>
    <t>Chateau Malescot St. Exupery</t>
  </si>
  <si>
    <t>Chateau Mouton Rothschild</t>
  </si>
  <si>
    <t>Chateau Grand-Puy Ducasse</t>
  </si>
  <si>
    <t>Chateau Le Boscq</t>
  </si>
  <si>
    <t>Chateau La Grave</t>
  </si>
  <si>
    <t>Chateau de Fonbel</t>
  </si>
  <si>
    <t>Chateau Clinet</t>
  </si>
  <si>
    <t>Chateau Les Cruzelles</t>
  </si>
  <si>
    <t>Chateau Brane-Cantenac</t>
  </si>
  <si>
    <t>Chateau Clerc Milon</t>
  </si>
  <si>
    <t>Chateau Belgrave</t>
  </si>
  <si>
    <t>Domaine de Chevalier</t>
  </si>
  <si>
    <t>Chateau Anthonic</t>
  </si>
  <si>
    <t>Chateau Leoville Barton</t>
  </si>
  <si>
    <t>Chateau d'Issan</t>
  </si>
  <si>
    <t>Chateau Tour St Bonnet</t>
  </si>
  <si>
    <t>Chateau Grand-Puy-Lacoste</t>
  </si>
  <si>
    <t>Chateau Siran</t>
  </si>
  <si>
    <t>Chateau Fourcas Dupre</t>
  </si>
  <si>
    <t>Clos La Madeleine</t>
  </si>
  <si>
    <t>Chateau La Grande Clotte</t>
  </si>
  <si>
    <t>Chateau Latour a Pomerol</t>
  </si>
  <si>
    <t>Chateau Montlandrie</t>
  </si>
  <si>
    <t>Domaine Arnoux-Lachaux</t>
  </si>
  <si>
    <t>Perrot-Minot</t>
  </si>
  <si>
    <t>Nicolas Potel</t>
  </si>
  <si>
    <t>Domaine de Courcel</t>
  </si>
  <si>
    <t>Domaine Heitz-Lochardet</t>
  </si>
  <si>
    <t>Domaine Jean Grivot</t>
  </si>
  <si>
    <t>Ramonet Prudhon</t>
  </si>
  <si>
    <t>Domaine Darviot Perrin</t>
  </si>
  <si>
    <t>Pierre-Yves Colin-Morey</t>
  </si>
  <si>
    <t>Domaine Leflaive</t>
  </si>
  <si>
    <t>Herve Azo</t>
  </si>
  <si>
    <t>M. Chapoutier</t>
  </si>
  <si>
    <t>Domaine de la Janasse</t>
  </si>
  <si>
    <t>Tardieu-Laurent</t>
  </si>
  <si>
    <t>Domaine Pallieres</t>
  </si>
  <si>
    <t>Willi Haag</t>
  </si>
  <si>
    <t>Weingut Wittmann</t>
  </si>
  <si>
    <t>Wohrwag</t>
  </si>
  <si>
    <t>Castello Romitorio</t>
  </si>
  <si>
    <t>Siro Pacenti</t>
  </si>
  <si>
    <t>Petrolo</t>
  </si>
  <si>
    <t>Marcarini</t>
  </si>
  <si>
    <t>Rocche Costamagna</t>
  </si>
  <si>
    <t>Voerzio Martini</t>
  </si>
  <si>
    <t>Ca' Nova</t>
  </si>
  <si>
    <t>La Magia</t>
  </si>
  <si>
    <t>Marques de Murrieta</t>
  </si>
  <si>
    <t>Bartolome Vernet</t>
  </si>
  <si>
    <t>La Rioja Alta</t>
  </si>
  <si>
    <t>R. Lopez de Heredia</t>
  </si>
  <si>
    <t>CVNE</t>
  </si>
  <si>
    <t>Descendientes de J. Palacios</t>
  </si>
  <si>
    <t>Hobbs</t>
  </si>
  <si>
    <t>Shaw + Smith</t>
  </si>
  <si>
    <t>Merricks Creek</t>
  </si>
  <si>
    <t>Gibbston Valley</t>
  </si>
  <si>
    <t>Anwilka</t>
  </si>
  <si>
    <t>Alvi's Drift</t>
  </si>
  <si>
    <t>50cl</t>
  </si>
  <si>
    <t>Levels all BN, signs of old seepage.</t>
  </si>
  <si>
    <t>Levels 1 IN, 3 BN, 2 VTS, signs of old seepage.</t>
  </si>
  <si>
    <t>Labels soiled, 2 creased on corners, 2 peeling slightly from corners.</t>
  </si>
  <si>
    <t>8 labels lightly soiled, 1 scuffed, 1 peeling at bottom left corner.</t>
  </si>
  <si>
    <t>Labels lightly soiled, OWC disposed of due to woodworm detection.</t>
  </si>
  <si>
    <t>Labels soiled, OWC disposed of due to woodworm detection.</t>
  </si>
  <si>
    <t>Label lightly scuffed.</t>
  </si>
  <si>
    <t>Aged 62 years in cask, bottled in 2023, 47.7% ABV.</t>
  </si>
  <si>
    <t>Landed 1987, bottled 2002, Tanner's Ltd., labels very slightly soiled.</t>
  </si>
  <si>
    <t>Landed 1987, bottled 2002, Tanner's Ltd., labels soiled, 1 nicked.</t>
  </si>
  <si>
    <t>This is one of the last Hine 1988 available from this consignment.</t>
  </si>
  <si>
    <t>Distilled in 1954, bottled in 2012, 40% ABV.</t>
  </si>
  <si>
    <t>Distilled in 1969, bottled in 1995, 43% ABV.</t>
  </si>
  <si>
    <t>Distilled in 1996, bottled in 2006, 62.4% ABV.</t>
  </si>
  <si>
    <t>Bottled in 2012, 49% ABV.
In 2011, the first whisky experiment in space took place when Ardbeg offered a sample of whisky to the International Space Station for researching maturation in a near-zero gravity environment. To commemorate the experiment, the distillery released 'Galileo' using casks from 1999. Maturing for 12 years, partly in Bourbon and partly in Marsala wine casks to create the Galileo balance of flavors and aromas.</t>
  </si>
  <si>
    <t>Bottled in 2011, 51.2% ABV.
Ardbeg Committee's Release 'Alligator'. Known for it's depth created by the strength of charring on the inside of some of the casks used for maturation, hence giving the wood it's namesake look of 'alligator' skin.</t>
  </si>
  <si>
    <t>Bottled in 2015, 47.4% ABV.
Released to celebrate the 200 year anniversary of Ardbeg, this blends younger and older whisky, then matured in casks of sherry and bourbon for smoky, salty and umami notes.</t>
  </si>
  <si>
    <t>Bottled in 2014, 49.9% ABV.</t>
  </si>
  <si>
    <t>1967 Tokaji Aszu, 3 Puttonos
1x50cl
1988 Tokaji Aszu, 3 Puttonyos
1x50cl
1988 Tokaji Aszu, 6 Puttonyos
1x50cl
1992 Royal Tokaji, Betsek 5 Puttonyos, Tokaj
1x50cl
1993 Tokaji Aszu, 5 Puttonyos
1x50cl
2005 Royal Tokaji, 5 Puttonyos Blue Label, Tokaj
1x50cl
2007 Tokaji Aszu, 6 Puttonyos
1x50cl
Total 7x50cl</t>
  </si>
  <si>
    <t>Levels all BN.</t>
  </si>
  <si>
    <t>Levels BN, labels bin-soiled.</t>
  </si>
  <si>
    <t>Levels all TS, labels lightly soiled and scuffed.</t>
  </si>
  <si>
    <t>Level MS, label bin-soiled, scuffed and torn, import label wearing off.</t>
  </si>
  <si>
    <t>Level VTS, label torn, capsule cut to confirm vintage on embossed cork.
Colour is vibrant, fine and deep.</t>
  </si>
  <si>
    <t>Labels slightly damaged.</t>
  </si>
  <si>
    <t>Label very lightly soiled.</t>
  </si>
  <si>
    <t>The second wine of Chateau Latour.
Bottles individually wrapped in original tissue.</t>
  </si>
  <si>
    <t>The second wine of Chateau Latour.</t>
  </si>
  <si>
    <t>1 label with red mark.</t>
  </si>
  <si>
    <t>Second label of Pichon-Longueville Comtesse de Lalande ('Pichon Lalande'). Formerly labelled 'Reserve de la Comtesse'.</t>
  </si>
  <si>
    <t>Second Wine of Chateau Palmer.</t>
  </si>
  <si>
    <t>Second Wine of Chateau Gazin.</t>
  </si>
  <si>
    <t>OWC lid damaged.</t>
  </si>
  <si>
    <t>Second Wine of Chateau Ducru-Beaucaillou.
Packed in 2x6.</t>
  </si>
  <si>
    <t>2010 Chateau Cantemerle 5eme Cru Classe, Haut-Medoc
3 x 75cl
2010 Chateau Batailley 5eme Cru Classe, Pauillac
3 x 75cl
Total 6x75cl</t>
  </si>
  <si>
    <t>2010 Hortevie, Saint-Julien
3x75cl
2010 Chateau Angludet, Margaux
3x75cl
Total 6 x 75cl</t>
  </si>
  <si>
    <t>2010 Grave Pomerol, Pomerol
6 x 75cl
2012 Bourgneuf Vayron, Pomerol
2 x 75cl
Total 8 x 75cl</t>
  </si>
  <si>
    <t>Packed individually.
1 OWC lid slightly damaged.
Only released  in certain vintages. Made from the first bunches on the cane and from the best vines. Just three barrels produced.</t>
  </si>
  <si>
    <t>Label bin-soiled.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</si>
  <si>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 labels scuffed.</t>
  </si>
  <si>
    <t>1 label nicked, 2 labels scuffed.</t>
  </si>
  <si>
    <t>2016 Domaine Leflaive, Puligny-Montrachet Premier Cru, Clavoillon
1 x 75cl
Label scuffed.
2017 Domaine Leflaive, Puligny-Montrachet Premier Cru, Clavoillon
1 x 75cl
2018 Domaine Leflaive, Puligny-Montrachet Premier Cru, Clavoillon
1 x 75cl
Total 3x75cl</t>
  </si>
  <si>
    <t>2017 Domaine Leflaive, Puligny-Montrachet
1 x 75cl
2019 Domaine Leflaive, Puligny-Montrachet
1 x 75cl
2022 Domaine Leflaive, Puligny-Montrachet
1 x 75cl
Total 3x75cl</t>
  </si>
  <si>
    <t>2018 Daniel Etienne Defaix, Chablis, Vieilles Vignes
2x75cl
2018 Domaine de la Motte, Chablis Premier Cru, Beauroy
2x75cl
2019 Jean-Marc Pillot, Chassagne-Montrachet Premier Cru, Les Macherelles Blanc
2x75cl
2019 Domaine Fontaine-Gagnard, Chassagne-Montrachet Premier Cru, La Boudriotte
4x75cl
2021 Domaine Darviot-Perrin, Meursault Premier Cru, Charmes
2x75cl
Total 12x75cl
Some labels slightly damaged.</t>
  </si>
  <si>
    <t>2018 Domaine Leflaive, Bourgogne, Blanc
1 x 75cl
2019 Domaine Leflaive, Bourgogne, Blanc
1 x 75cl
Total 2x75cl</t>
  </si>
  <si>
    <t>2010 Domaine Chante Cigale, Chateauneuf-du-Pape, Rouge
1x75cl
2011 Domaine Chante Cigale, Chateauneuf-du-Pape, Rouge
1x75cl
2012 Domaine Font de Michelle, Chateauneuf-du-Pape, Etienne Gonnet
3x75cl
2019 Jean-Luc Colombo, Chateauneuf-du-Pape, Les Bartavelles
3x75cl
Total 8x75cl</t>
  </si>
  <si>
    <t>Labels and capsules slightly damaged.</t>
  </si>
  <si>
    <t>1 label torn.</t>
  </si>
  <si>
    <t>2017 von Hovel, Horecker Riesling Spatlese, Mosel
OCC
6x75cl
2018 von Hovel, Horecker Riesling, Mosel
OCC
6x75cl
Total 12x75cl
IN BOND
Packed in 2x6.</t>
  </si>
  <si>
    <t>1995 Weingut Wohrwag Unterturkheimer Herzogenberg Riesling Eiswein
3 x 37.5cl
1996 Weingut Wohrwag Unterturkheimer Herzogenberg Riesling Eiswein
3 x 37.5cl
Total 6 x 37.5cl
IN BOND
1 bottle sign of seepage.</t>
  </si>
  <si>
    <t>Refurbished OWC lid due to original missing.</t>
  </si>
  <si>
    <t>Neck capsules scuffed.</t>
  </si>
  <si>
    <t>2005 Merricks Creek, Pinot Noir, Mornington Peninsula
1x75cl
2006 Merricks Creek, Pinot Noir, Mornington Peninsula
5x75cl
Total 6x75cl
3 labels lightly stained, 2 nicked, 1 scuffed.</t>
  </si>
  <si>
    <t>Labels scuffed and torn.</t>
  </si>
  <si>
    <t>2008 Kistler, Occidental Station Vineyard Cuvee Catherine, Sonoma Valley
3 x 75cl
2008 Kistler, Bodega Headlands Vineyard Cuvee Elizabeth, Sonoma Coast
6 x 75cl
Total 9x75cl</t>
  </si>
  <si>
    <t>2011 Kistler, McCrea Vineyard, Athearn Estate, Sonoma Mountain
4x75cl
2011 Kistler, Dutton Ranch, Sonoma Coast
4x75cl
2011 Kistler, Durell Vineyard, Sonoma Coast
2x75cl
Total 10x75cl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</si>
  <si>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2011 Kistler, McCrea Vineyard, Athearn Estate, Sonoma Mountain
3x75cl
2011 Kistler, Dutton Ranch, Russian River Valley
2x75cl
2011 Kistler, Durell Vineyard, Sonoma Coast
2x75cl
Total 7x75cl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</si>
  <si>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Acquired in cask and subsequent to bottling, stored in a natural, underground cellar.  Image of the cask available upon request. 
This lot forms part of a private collection amassed mainly in the 1970s and 1980s by a discerning and knowledgeable wine enthusiast who began collecting in his student days.  The wines were meticulously stored in a traditional cellar and have lain undisturbed for decades.  This offering presents a unique opportunity to acquire rare and historical bottles from a bygone era.</t>
  </si>
  <si>
    <t>Landed in 1990, bottled in 2006, private strip label states "Bottled from cask 209 May 2006 for Hunter Thompson".
Acquired in cask from Bristol Spirits Ltd. in 1988, it was subsequently bottled in May 2006 under the supervision of Bernard Hine.  The cases were transferred to London City Bond where they have been held ever since.</t>
  </si>
  <si>
    <t>Originally purchased by the vendor's father in a first release case and stored in a Berkshire house cellar since.</t>
  </si>
  <si>
    <t>Purchased en primeur through The Wine Society until transfer for this sale.</t>
  </si>
  <si>
    <t>Stored with a renown UK merchant until removal for this sale.</t>
  </si>
  <si>
    <t>Purchased en primeur from A&amp;B and stored at LCB until transfer for this sale.</t>
  </si>
  <si>
    <t>Previously stored in a fine temperature-controlled cellar.</t>
  </si>
  <si>
    <t>Previously stored in a fine temperature-controlled cellar since release.</t>
  </si>
  <si>
    <t>From the Estate of a pioneering property titan and generous wine lover, this lot was previously stored in the underground cellars of the Garrick Club in London.</t>
  </si>
  <si>
    <t>https://auctions.dreweatts.com/auctions/9388/drewea1-10585/lot-details/921e8db3-8b47-4406-96fb-b33a01156ed4</t>
  </si>
  <si>
    <t>https://auctions.dreweatts.com/auctions/9388/drewea1-10585/lot-details/e1aefdb4-55fb-4bdf-8173-b33a01157194</t>
  </si>
  <si>
    <t>https://auctions.dreweatts.com/auctions/9388/drewea1-10585/lot-details/9d6a38c4-bbfa-4fb4-bfa7-b33a01157452</t>
  </si>
  <si>
    <t>https://auctions.dreweatts.com/auctions/9388/drewea1-10585/lot-details/523eee46-1b86-4be7-a05a-b33a011575e0</t>
  </si>
  <si>
    <t>https://auctions.dreweatts.com/auctions/9388/drewea1-10585/lot-details/d6b9166a-d385-4056-8c3e-b33a0115775a</t>
  </si>
  <si>
    <t>https://auctions.dreweatts.com/auctions/9388/drewea1-10585/lot-details/ac31c067-7813-4043-a4ea-b33a011577b9</t>
  </si>
  <si>
    <t>https://auctions.dreweatts.com/auctions/9388/drewea1-10585/lot-details/b4900f34-74af-452c-a44b-b33a01157920</t>
  </si>
  <si>
    <t>https://auctions.dreweatts.com/auctions/9388/drewea1-10585/lot-details/25ce0613-3937-4c2a-a4a6-b33a01157a75</t>
  </si>
  <si>
    <t>https://auctions.dreweatts.com/auctions/9388/drewea1-10585/lot-details/7d3b0da0-f3b9-4aab-9f4c-b33a01157be3</t>
  </si>
  <si>
    <t>https://auctions.dreweatts.com/auctions/9388/drewea1-10585/lot-details/5808ebd9-98b4-4f31-ac38-b33a01157d2f</t>
  </si>
  <si>
    <t>https://auctions.dreweatts.com/auctions/9388/drewea1-10585/lot-details/e56a5277-cdec-40ce-a33c-b33a01157e86</t>
  </si>
  <si>
    <t>https://auctions.dreweatts.com/auctions/9388/drewea1-10585/lot-details/809f36de-384f-48f0-9b9e-b33a01157fdd</t>
  </si>
  <si>
    <t>https://auctions.dreweatts.com/auctions/9388/drewea1-10585/lot-details/330b0c72-72a0-43ae-b096-b33a0115813a</t>
  </si>
  <si>
    <t>https://auctions.dreweatts.com/auctions/9388/drewea1-10585/lot-details/b903feb6-7f3a-4f8c-9d5f-b33a0115828e</t>
  </si>
  <si>
    <t>https://auctions.dreweatts.com/auctions/9388/drewea1-10585/lot-details/214a338e-4d77-4241-bf57-b33a01158409</t>
  </si>
  <si>
    <t>https://auctions.dreweatts.com/auctions/9388/drewea1-10585/lot-details/1d1d31ad-de0f-4a5d-8d35-b33a01158567</t>
  </si>
  <si>
    <t>https://auctions.dreweatts.com/auctions/9388/drewea1-10585/lot-details/fb337a9f-f1cd-4747-b26d-b33a011586e2</t>
  </si>
  <si>
    <t>https://auctions.dreweatts.com/auctions/9388/drewea1-10585/lot-details/a1a04073-8ba7-44c3-a878-b33a01158836</t>
  </si>
  <si>
    <t>https://auctions.dreweatts.com/auctions/9388/drewea1-10585/lot-details/c8c0a225-15d9-4a94-a1a7-b33a01158981</t>
  </si>
  <si>
    <t>https://auctions.dreweatts.com/auctions/9388/drewea1-10585/lot-details/21f9d710-f946-49d7-84f0-b33a01158a5d</t>
  </si>
  <si>
    <t>https://auctions.dreweatts.com/auctions/9388/drewea1-10585/lot-details/bec86c62-df68-4b43-96e7-b33a01158bb1</t>
  </si>
  <si>
    <t>https://auctions.dreweatts.com/auctions/9388/drewea1-10585/lot-details/72f880a6-7bd3-4534-be86-b33a01158d13</t>
  </si>
  <si>
    <t>https://auctions.dreweatts.com/auctions/9388/drewea1-10585/lot-details/b48ba58f-6b71-4121-bc38-b33a01158e81</t>
  </si>
  <si>
    <t>https://auctions.dreweatts.com/auctions/9388/drewea1-10585/lot-details/09b5d42e-4ab1-4059-b463-b33a01158fb6</t>
  </si>
  <si>
    <t>https://auctions.dreweatts.com/auctions/9388/drewea1-10585/lot-details/b3f7b59d-082c-46dc-ba08-b33a0115908b</t>
  </si>
  <si>
    <t>https://auctions.dreweatts.com/auctions/9388/drewea1-10585/lot-details/e031c596-080d-4706-97af-b33a01159450</t>
  </si>
  <si>
    <t>https://auctions.dreweatts.com/auctions/9388/drewea1-10585/lot-details/a362ed5a-4ff3-4355-8833-b33a01170532</t>
  </si>
  <si>
    <t>https://auctions.dreweatts.com/auctions/9388/drewea1-10585/lot-details/18f34bdf-ae33-42c0-9cea-b33a01170652</t>
  </si>
  <si>
    <t>https://auctions.dreweatts.com/auctions/9388/drewea1-10585/lot-details/7853d4ed-5680-4d81-a90f-b33a01170764</t>
  </si>
  <si>
    <t>https://auctions.dreweatts.com/auctions/9388/drewea1-10585/lot-details/7e44ad5f-6735-4fc7-9259-b33a0117087a</t>
  </si>
  <si>
    <t>https://auctions.dreweatts.com/auctions/9388/drewea1-10585/lot-details/c23086f6-0123-4fea-832f-b33a011709ac</t>
  </si>
  <si>
    <t>https://auctions.dreweatts.com/auctions/9388/drewea1-10585/lot-details/b068493b-bebc-4281-a738-b33a01170b3f</t>
  </si>
  <si>
    <t>https://auctions.dreweatts.com/auctions/9388/drewea1-10585/lot-details/6265fe6d-ded6-4c6a-b0dd-b33a01170c2f</t>
  </si>
  <si>
    <t>https://auctions.dreweatts.com/auctions/9388/drewea1-10585/lot-details/7f6af994-c2fc-4716-86a6-b33a01170df1</t>
  </si>
  <si>
    <t>https://auctions.dreweatts.com/auctions/9388/drewea1-10585/lot-details/b9c7f2dc-0228-470b-8875-b33a01170f12</t>
  </si>
  <si>
    <t>https://auctions.dreweatts.com/auctions/9388/drewea1-10585/lot-details/55fc6e59-4413-4aa9-9cbb-b33a011710a8</t>
  </si>
  <si>
    <t>https://auctions.dreweatts.com/auctions/9388/drewea1-10585/lot-details/f15472b8-9630-4a70-b099-b33a01171215</t>
  </si>
  <si>
    <t>https://auctions.dreweatts.com/auctions/9388/drewea1-10585/lot-details/13be6e34-bc9f-4a5a-8be0-b33a01171968</t>
  </si>
  <si>
    <t>https://auctions.dreweatts.com/auctions/9388/drewea1-10585/lot-details/86337970-93de-458a-9061-b33a01171a82</t>
  </si>
  <si>
    <t>https://auctions.dreweatts.com/auctions/9388/drewea1-10585/lot-details/c304fd56-c65d-4ad1-a3e8-b33a01171e72</t>
  </si>
  <si>
    <t>https://auctions.dreweatts.com/auctions/9388/drewea1-10585/lot-details/0afc5ad1-7d0f-4d13-b96d-b33a01171f7f</t>
  </si>
  <si>
    <t>https://auctions.dreweatts.com/auctions/9388/drewea1-10585/lot-details/a04b877b-8e0f-4c15-8a9e-b33a01172140</t>
  </si>
  <si>
    <t>https://auctions.dreweatts.com/auctions/9388/drewea1-10585/lot-details/bf262888-5d6c-41b1-9cca-b33a01172597</t>
  </si>
  <si>
    <t>https://auctions.dreweatts.com/auctions/9388/drewea1-10585/lot-details/11a7732f-c9e1-42b0-ae2b-b33a011726ef</t>
  </si>
  <si>
    <t>https://auctions.dreweatts.com/auctions/9388/drewea1-10585/lot-details/aee84b72-43ef-4e10-ad51-b33a0117274d</t>
  </si>
  <si>
    <t>https://auctions.dreweatts.com/auctions/9388/drewea1-10585/lot-details/7006c624-eb38-40f7-9afa-b33a01172827</t>
  </si>
  <si>
    <t>https://auctions.dreweatts.com/auctions/9388/drewea1-10585/lot-details/5e239510-de40-4cf5-81b0-b33a0117296f</t>
  </si>
  <si>
    <t>https://auctions.dreweatts.com/auctions/9388/drewea1-10585/lot-details/0b71b91e-d9cc-4119-99dc-b33a01172aef</t>
  </si>
  <si>
    <t>https://auctions.dreweatts.com/auctions/9388/drewea1-10585/lot-details/1a718504-0650-45c1-b537-b33a01172e51</t>
  </si>
  <si>
    <t>https://auctions.dreweatts.com/auctions/9388/drewea1-10585/lot-details/3fbb82ae-5484-4edd-9208-b33a01172f92</t>
  </si>
  <si>
    <t>https://auctions.dreweatts.com/auctions/9388/drewea1-10585/lot-details/788654ac-3dc8-47cc-856a-b33a011731f0</t>
  </si>
  <si>
    <t>https://auctions.dreweatts.com/auctions/9388/drewea1-10585/lot-details/1a6258f0-2f52-4764-a11d-b33a01173496</t>
  </si>
  <si>
    <t>https://auctions.dreweatts.com/auctions/9388/drewea1-10585/lot-details/7fe1eaad-1b52-43d3-8c24-b33a011735fc</t>
  </si>
  <si>
    <t>https://auctions.dreweatts.com/auctions/9388/drewea1-10585/lot-details/9e94f953-0e26-46c0-8a88-b33a01173749</t>
  </si>
  <si>
    <t>https://auctions.dreweatts.com/auctions/9388/drewea1-10585/lot-details/7ef35803-77ac-4dda-b5f6-b33a01173894</t>
  </si>
  <si>
    <t>https://auctions.dreweatts.com/auctions/9388/drewea1-10585/lot-details/5a32e9a0-67d6-4ff8-9dbb-b33a011739e8</t>
  </si>
  <si>
    <t>https://auctions.dreweatts.com/auctions/9388/drewea1-10585/lot-details/d5036dfe-0f3b-42d9-9a2d-b33a01173b38</t>
  </si>
  <si>
    <t>https://auctions.dreweatts.com/auctions/9388/drewea1-10585/lot-details/5f7ccf96-2e28-4aca-9c90-b33a01173ca9</t>
  </si>
  <si>
    <t>https://auctions.dreweatts.com/auctions/9388/drewea1-10585/lot-details/028015fb-88cd-4a61-bca5-b33a01173dc0</t>
  </si>
  <si>
    <t>https://auctions.dreweatts.com/auctions/9388/drewea1-10585/lot-details/f1fc9aef-47fa-4e9f-bd6a-b33a01173f2e</t>
  </si>
  <si>
    <t>https://auctions.dreweatts.com/auctions/9388/drewea1-10585/lot-details/872185cc-d0f6-4ac6-aea9-b33a01174080</t>
  </si>
  <si>
    <t>https://auctions.dreweatts.com/auctions/9388/drewea1-10585/lot-details/a5608c94-39d6-4005-8812-b33a011741ee</t>
  </si>
  <si>
    <t>https://auctions.dreweatts.com/auctions/9388/drewea1-10585/lot-details/4ee468b4-5f43-4d42-a61a-b33a0117433b</t>
  </si>
  <si>
    <t>https://auctions.dreweatts.com/auctions/9388/drewea1-10585/lot-details/29a785db-35d3-4659-bf67-b33a0117446b</t>
  </si>
  <si>
    <t>https://auctions.dreweatts.com/auctions/9388/drewea1-10585/lot-details/0d1302c1-e0ed-4f99-8c35-b33a011745be</t>
  </si>
  <si>
    <t>https://auctions.dreweatts.com/auctions/9388/drewea1-10585/lot-details/4f9e69df-f11d-406c-994d-b33a01174727</t>
  </si>
  <si>
    <t>https://auctions.dreweatts.com/auctions/9388/drewea1-10585/lot-details/0b4755ba-0daa-4641-a7bd-b33a0117487c</t>
  </si>
  <si>
    <t>https://auctions.dreweatts.com/auctions/9388/drewea1-10585/lot-details/1f3f06f6-2d42-4126-a949-b33a011749ec</t>
  </si>
  <si>
    <t>https://auctions.dreweatts.com/auctions/9388/drewea1-10585/lot-details/4622f3bd-8824-4bbd-8c19-b33a01174b91</t>
  </si>
  <si>
    <t>https://auctions.dreweatts.com/auctions/9388/drewea1-10585/lot-details/3cf42b0b-2102-4c20-9fc9-b33a01174cc0</t>
  </si>
  <si>
    <t>https://auctions.dreweatts.com/auctions/9388/drewea1-10585/lot-details/5987a867-1c8c-42d7-a4d3-b33a01174e30</t>
  </si>
  <si>
    <t>https://auctions.dreweatts.com/auctions/9388/drewea1-10585/lot-details/0d1bac87-84a8-44bf-926a-b33a01174f7b</t>
  </si>
  <si>
    <t>https://auctions.dreweatts.com/auctions/9388/drewea1-10585/lot-details/7d88249e-caf0-40e1-b0d7-b33a01175101</t>
  </si>
  <si>
    <t>https://auctions.dreweatts.com/auctions/9388/drewea1-10585/lot-details/27c44cfb-64ea-4145-a522-b33a01175265</t>
  </si>
  <si>
    <t>https://auctions.dreweatts.com/auctions/9388/drewea1-10585/lot-details/c0e335a0-30ec-495f-85ed-b33a011753af</t>
  </si>
  <si>
    <t>https://auctions.dreweatts.com/auctions/9388/drewea1-10585/lot-details/99a43ce3-93c4-4dcd-bc7e-b33a01175507</t>
  </si>
  <si>
    <t>https://auctions.dreweatts.com/auctions/9388/drewea1-10585/lot-details/f42e35b0-c451-4770-8802-b33a011755f3</t>
  </si>
  <si>
    <t>https://auctions.dreweatts.com/auctions/9388/drewea1-10585/lot-details/5627538b-f8d5-4bf0-ba55-b33a0117578a</t>
  </si>
  <si>
    <t>https://auctions.dreweatts.com/auctions/9388/drewea1-10585/lot-details/1b5c0e14-aa06-46b1-a32a-b33a01175905</t>
  </si>
  <si>
    <t>https://auctions.dreweatts.com/auctions/9388/drewea1-10585/lot-details/883e6471-d7d5-4258-adb3-b33a01175a85</t>
  </si>
  <si>
    <t>https://auctions.dreweatts.com/auctions/9388/drewea1-10585/lot-details/7ef54348-329d-4de2-b75d-b33a01175be2</t>
  </si>
  <si>
    <t>https://auctions.dreweatts.com/auctions/9388/drewea1-10585/lot-details/3883dcd8-7d2a-499c-aef5-b33a01175d48</t>
  </si>
  <si>
    <t>https://auctions.dreweatts.com/auctions/9388/drewea1-10585/lot-details/81d38710-d1e5-4936-8684-b33a01175e9a</t>
  </si>
  <si>
    <t>https://auctions.dreweatts.com/auctions/9388/drewea1-10585/lot-details/0d47757d-c59a-4034-9b0d-b33a01175fe6</t>
  </si>
  <si>
    <t>https://auctions.dreweatts.com/auctions/9388/drewea1-10585/lot-details/3f8c95df-77fa-4339-98cb-b33a01176161</t>
  </si>
  <si>
    <t>https://auctions.dreweatts.com/auctions/9388/drewea1-10585/lot-details/73b42ad0-9a75-4304-bd83-b33a011762ae</t>
  </si>
  <si>
    <t>https://auctions.dreweatts.com/auctions/9388/drewea1-10585/lot-details/09bc4e2d-75ed-4fb1-87f8-b33a01176405</t>
  </si>
  <si>
    <t>https://auctions.dreweatts.com/auctions/9388/drewea1-10585/lot-details/c5835aa3-95eb-49cf-b854-b33a01176595</t>
  </si>
  <si>
    <t>https://auctions.dreweatts.com/auctions/9388/drewea1-10585/lot-details/b9826db7-8864-49cd-88a4-b33a01176701</t>
  </si>
  <si>
    <t>https://auctions.dreweatts.com/auctions/9388/drewea1-10585/lot-details/61198dca-485a-4e90-92dc-b33a0117684e</t>
  </si>
  <si>
    <t>https://auctions.dreweatts.com/auctions/9388/drewea1-10585/lot-details/eb7f8202-622d-495b-80a3-b33a0117698d</t>
  </si>
  <si>
    <t>https://auctions.dreweatts.com/auctions/9388/drewea1-10585/lot-details/1d8f1d4c-2af0-4d2c-b505-b33a01176b1d</t>
  </si>
  <si>
    <t>https://auctions.dreweatts.com/auctions/9388/drewea1-10585/lot-details/dbbc019f-f88c-44da-a72a-b33a01176c65</t>
  </si>
  <si>
    <t>https://auctions.dreweatts.com/auctions/9388/drewea1-10585/lot-details/1f4723ae-a06f-4293-9bd5-b33a01176d91</t>
  </si>
  <si>
    <t>https://auctions.dreweatts.com/auctions/9388/drewea1-10585/lot-details/0c36dcb3-bde6-4509-ba2e-b33a01176eec</t>
  </si>
  <si>
    <t>https://auctions.dreweatts.com/auctions/9388/drewea1-10585/lot-details/093dc381-b0a6-424b-aafb-b33a01177035</t>
  </si>
  <si>
    <t>https://auctions.dreweatts.com/auctions/9388/drewea1-10585/lot-details/afd62aec-a678-4989-8bd3-b33a0117719d</t>
  </si>
  <si>
    <t>https://auctions.dreweatts.com/auctions/9388/drewea1-10585/lot-details/89434cc1-4c4d-4da1-a114-b33a0117731b</t>
  </si>
  <si>
    <t>https://auctions.dreweatts.com/auctions/9388/drewea1-10585/lot-details/b651baab-dc49-4568-a8e7-b33a01177487</t>
  </si>
  <si>
    <t>https://auctions.dreweatts.com/auctions/9388/drewea1-10585/lot-details/eae35e3f-0d50-415a-9463-b33a01177603</t>
  </si>
  <si>
    <t>https://auctions.dreweatts.com/auctions/9388/drewea1-10585/lot-details/1d7c5304-7d37-469c-afb9-b33a01177756</t>
  </si>
  <si>
    <t>https://auctions.dreweatts.com/auctions/9388/drewea1-10585/lot-details/840bbdb4-93a5-46c4-ad94-b33a011778ab</t>
  </si>
  <si>
    <t>https://auctions.dreweatts.com/auctions/9388/drewea1-10585/lot-details/5315256d-a3f3-498b-b0f2-b33a011779f9</t>
  </si>
  <si>
    <t>https://auctions.dreweatts.com/auctions/9388/drewea1-10585/lot-details/d970bb3b-bc15-4523-89b4-b33a01177ad6</t>
  </si>
  <si>
    <t>https://auctions.dreweatts.com/auctions/9388/drewea1-10585/lot-details/71bcfdaa-16e3-4f80-aa49-b33a01177c1c</t>
  </si>
  <si>
    <t>https://auctions.dreweatts.com/auctions/9388/drewea1-10585/lot-details/d141b90e-b0d3-418d-9ea3-b33a01177d77</t>
  </si>
  <si>
    <t>https://auctions.dreweatts.com/auctions/9388/drewea1-10585/lot-details/68a5360b-a16e-4075-be46-b33a01177edf</t>
  </si>
  <si>
    <t>https://auctions.dreweatts.com/auctions/9388/drewea1-10585/lot-details/cecd5552-a17b-4f05-ae96-b33a01178041</t>
  </si>
  <si>
    <t>https://auctions.dreweatts.com/auctions/9388/drewea1-10585/lot-details/37fef874-43da-4f3c-bbf4-b33a011781b8</t>
  </si>
  <si>
    <t>https://auctions.dreweatts.com/auctions/9388/drewea1-10585/lot-details/4a356e22-a41c-4a8b-becc-b33a01178333</t>
  </si>
  <si>
    <t>https://auctions.dreweatts.com/auctions/9388/drewea1-10585/lot-details/500f2bc0-571f-495f-bc05-b33a011784b4</t>
  </si>
  <si>
    <t>https://auctions.dreweatts.com/auctions/9388/drewea1-10585/lot-details/937e467d-6b9d-4cd0-9d27-b33a0117868c</t>
  </si>
  <si>
    <t>https://auctions.dreweatts.com/auctions/9388/drewea1-10585/lot-details/4aa5d16b-e70c-4b0f-b625-b33a01189660</t>
  </si>
  <si>
    <t>https://auctions.dreweatts.com/auctions/9388/drewea1-10585/lot-details/3b72408c-ec54-4746-9178-b33a01189801</t>
  </si>
  <si>
    <t>https://auctions.dreweatts.com/auctions/9388/drewea1-10585/lot-details/1fc528ea-c192-49c2-95a3-b33a0118996d</t>
  </si>
  <si>
    <t>https://auctions.dreweatts.com/auctions/9388/drewea1-10585/lot-details/5d1a98d2-620f-47d7-887d-b33a01189ae0</t>
  </si>
  <si>
    <t>https://auctions.dreweatts.com/auctions/9388/drewea1-10585/lot-details/29402824-bf42-4639-b545-b33a01189d6f</t>
  </si>
  <si>
    <t>https://auctions.dreweatts.com/auctions/9388/drewea1-10585/lot-details/646ab974-e1ba-4371-bd79-b33a01189efd</t>
  </si>
  <si>
    <t>https://auctions.dreweatts.com/auctions/9388/drewea1-10585/lot-details/bcf53986-e750-4c8a-a7b0-b33a0118a077</t>
  </si>
  <si>
    <t>https://auctions.dreweatts.com/auctions/9388/drewea1-10585/lot-details/c5ec4d8f-a738-449f-97a0-b33a0118a16b</t>
  </si>
  <si>
    <t>https://auctions.dreweatts.com/auctions/9388/drewea1-10585/lot-details/bb248ba3-e979-44e5-a5f4-b33a0118a2c6</t>
  </si>
  <si>
    <t>https://auctions.dreweatts.com/auctions/9388/drewea1-10585/lot-details/3a125fcf-badb-407a-83a1-b33a0118a3ad</t>
  </si>
  <si>
    <t>https://auctions.dreweatts.com/auctions/9388/drewea1-10585/lot-details/0e09efd9-26d4-417f-bdea-b33a0118a4f2</t>
  </si>
  <si>
    <t>https://auctions.dreweatts.com/auctions/9388/drewea1-10585/lot-details/deefb0dc-abdb-41ac-8361-b33a0118a65c</t>
  </si>
  <si>
    <t>https://auctions.dreweatts.com/auctions/9388/drewea1-10585/lot-details/14a2afc9-6636-43bb-b92c-b33a0118a7c4</t>
  </si>
  <si>
    <t>https://auctions.dreweatts.com/auctions/9388/drewea1-10585/lot-details/8e91041e-59e5-4285-a55e-b33a0118a922</t>
  </si>
  <si>
    <t>https://auctions.dreweatts.com/auctions/9388/drewea1-10585/lot-details/31a4c82c-e46d-4ded-a9e0-b33a0118aa79</t>
  </si>
  <si>
    <t>https://auctions.dreweatts.com/auctions/9388/drewea1-10585/lot-details/1b59a9ba-6efb-44d9-a8aa-b33a0118ac38</t>
  </si>
  <si>
    <t>https://auctions.dreweatts.com/auctions/9388/drewea1-10585/lot-details/0edb221d-6a6c-4e7d-a452-b33a0118adb2</t>
  </si>
  <si>
    <t>https://auctions.dreweatts.com/auctions/9388/drewea1-10585/lot-details/a3a7d0a6-04ae-4089-a1ba-b33a0118aeb2</t>
  </si>
  <si>
    <t>https://auctions.dreweatts.com/auctions/9388/drewea1-10585/lot-details/da3705ba-8a10-4a8e-ae5c-b33a0118b02f</t>
  </si>
  <si>
    <t>https://auctions.dreweatts.com/auctions/9388/drewea1-10585/lot-details/451639d5-6dbf-489e-95dc-b33a0118b127</t>
  </si>
  <si>
    <t>https://auctions.dreweatts.com/auctions/9388/drewea1-10585/lot-details/fd546b23-254b-43c1-b28d-b33a0118b1fb</t>
  </si>
  <si>
    <t>https://auctions.dreweatts.com/auctions/9388/drewea1-10585/lot-details/d34ad0f5-9e80-4043-82d7-b33a0118b325</t>
  </si>
  <si>
    <t>https://auctions.dreweatts.com/auctions/9388/drewea1-10585/lot-details/9e536d8d-f5c0-426c-bdaf-b33a0118b574</t>
  </si>
  <si>
    <t>https://auctions.dreweatts.com/auctions/9388/drewea1-10585/lot-details/4ba3424b-dca1-4b6c-9ecb-b33a0118b6cf</t>
  </si>
  <si>
    <t>https://auctions.dreweatts.com/auctions/9388/drewea1-10585/lot-details/0ca5dc0b-15dd-42c1-aeb7-b33a0118b80b</t>
  </si>
  <si>
    <t>https://auctions.dreweatts.com/auctions/9388/drewea1-10585/lot-details/d9332e3d-27b3-438b-b23e-b33a0118b8f7</t>
  </si>
  <si>
    <t>https://auctions.dreweatts.com/auctions/9388/drewea1-10585/lot-details/55303430-323f-4d7d-8228-b33a0118ba13</t>
  </si>
  <si>
    <t>https://auctions.dreweatts.com/auctions/9388/drewea1-10585/lot-details/74883e2e-d4b7-46c7-bfc0-b33a0118bb0a</t>
  </si>
  <si>
    <t>https://auctions.dreweatts.com/auctions/9388/drewea1-10585/lot-details/cd3a72ab-d5d0-454b-993e-b33a0118bdf4</t>
  </si>
  <si>
    <t>https://auctions.dreweatts.com/auctions/9388/drewea1-10585/lot-details/ff6aa926-5d53-4435-953d-b33a0118bec3</t>
  </si>
  <si>
    <t>https://auctions.dreweatts.com/auctions/9388/drewea1-10585/lot-details/3f9719d6-d8dd-4ad1-9dcf-b33a0118c038</t>
  </si>
  <si>
    <t>https://auctions.dreweatts.com/auctions/9388/drewea1-10585/lot-details/f9848426-e50b-43a2-9920-b33a0118c14b</t>
  </si>
  <si>
    <t>https://auctions.dreweatts.com/auctions/9388/drewea1-10585/lot-details/9b091f7a-6c39-4019-9056-b33a0118c26a</t>
  </si>
  <si>
    <t>https://auctions.dreweatts.com/auctions/9388/drewea1-10585/lot-details/92cb5749-a5cc-4e70-9f2f-b33a0118c3cd</t>
  </si>
  <si>
    <t>https://auctions.dreweatts.com/auctions/9388/drewea1-10585/lot-details/35b400a1-0d8f-4bf1-8cda-b33a0118c4c5</t>
  </si>
  <si>
    <t>https://auctions.dreweatts.com/auctions/9388/drewea1-10585/lot-details/90ea1b36-101a-4f2a-b450-b33a0118c64e</t>
  </si>
  <si>
    <t>https://auctions.dreweatts.com/auctions/9388/drewea1-10585/lot-details/b46cef8a-1930-4bea-a87e-b33a0118c7da</t>
  </si>
  <si>
    <t>https://auctions.dreweatts.com/auctions/9388/drewea1-10585/lot-details/c9fd7dc6-4c11-4bb4-a5d8-b33a0118cbb7</t>
  </si>
  <si>
    <t>https://auctions.dreweatts.com/auctions/9388/drewea1-10585/lot-details/2b2560e3-2a7a-4dea-a044-b33a0118cceb</t>
  </si>
  <si>
    <t>https://auctions.dreweatts.com/auctions/9388/drewea1-10585/lot-details/e4e33e0b-50a1-4a89-b992-b33a0118ce71</t>
  </si>
  <si>
    <t>https://auctions.dreweatts.com/auctions/9388/drewea1-10585/lot-details/436da689-0868-4c09-93f4-b33a0118cfc5</t>
  </si>
  <si>
    <t>https://auctions.dreweatts.com/auctions/9388/drewea1-10585/lot-details/9aaf5ca5-b67b-4502-99fb-b33a0118d143</t>
  </si>
  <si>
    <t>https://auctions.dreweatts.com/auctions/9388/drewea1-10585/lot-details/7846d92c-ac37-4b90-a1bb-b33a0118d311</t>
  </si>
  <si>
    <t>https://auctions.dreweatts.com/auctions/9388/drewea1-10585/lot-details/1c23d698-d9e4-43d0-92d5-b33a0118d477</t>
  </si>
  <si>
    <t>https://auctions.dreweatts.com/auctions/9388/drewea1-10585/lot-details/e2890c7e-d767-4ced-84e0-b33a0118d5e8</t>
  </si>
  <si>
    <t>https://auctions.dreweatts.com/auctions/9388/drewea1-10585/lot-details/5b7af993-f3ca-4317-beeb-b33a0118d74c</t>
  </si>
  <si>
    <t>https://auctions.dreweatts.com/auctions/9388/drewea1-10585/lot-details/282024a9-accf-4156-9e20-b33a0118d8a5</t>
  </si>
  <si>
    <t>https://auctions.dreweatts.com/auctions/9388/drewea1-10585/lot-details/d062ed03-297f-4d05-9e8d-b33a0118d9f9</t>
  </si>
  <si>
    <t>https://auctions.dreweatts.com/auctions/9388/drewea1-10585/lot-details/59b73e45-51a4-4afe-8cab-b33a0118db28</t>
  </si>
  <si>
    <t>https://auctions.dreweatts.com/auctions/9388/drewea1-10585/lot-details/ffb7d0bd-5f79-43fa-8c5e-b33a0118dcb8</t>
  </si>
  <si>
    <t>https://auctions.dreweatts.com/auctions/9388/drewea1-10585/lot-details/977a8b14-5576-48f6-a422-b33a0118df29</t>
  </si>
  <si>
    <t>https://auctions.dreweatts.com/auctions/9388/drewea1-10585/lot-details/4b5c54ae-aba9-4201-b79b-b33a0118e095</t>
  </si>
  <si>
    <t>https://auctions.dreweatts.com/auctions/9388/drewea1-10585/lot-details/16ac6633-0a56-414d-b74a-b33a0118e17e</t>
  </si>
  <si>
    <t>https://auctions.dreweatts.com/auctions/9388/drewea1-10585/lot-details/de0af99e-4a51-4242-b09f-b33a0118e2d2</t>
  </si>
  <si>
    <t>https://auctions.dreweatts.com/auctions/9388/drewea1-10585/lot-details/6bbadc21-3e40-4dbf-bcb4-b33a0118e45b</t>
  </si>
  <si>
    <t>https://auctions.dreweatts.com/auctions/9388/drewea1-10585/lot-details/07e99260-f368-4247-a15c-b33a0118e593</t>
  </si>
  <si>
    <t>https://auctions.dreweatts.com/auctions/9388/drewea1-10585/lot-details/ad50ed1c-13c6-4eb2-8998-b33a0118e67a</t>
  </si>
  <si>
    <t>https://auctions.dreweatts.com/auctions/9388/drewea1-10585/lot-details/7482606c-4754-4cf4-8f5b-b33a0118e7e1</t>
  </si>
  <si>
    <t>https://auctions.dreweatts.com/auctions/9388/drewea1-10585/lot-details/35e4ced6-1bfa-47fe-88ac-b33a0118e919</t>
  </si>
  <si>
    <t>https://auctions.dreweatts.com/auctions/9388/drewea1-10585/lot-details/9c1509b0-c8a3-4366-b7fd-b33a0118ea6a</t>
  </si>
  <si>
    <t>https://auctions.dreweatts.com/auctions/9388/drewea1-10585/lot-details/626084c4-3cf0-4b14-a38e-b33a0118ebe1</t>
  </si>
  <si>
    <t>https://auctions.dreweatts.com/auctions/9388/drewea1-10585/lot-details/c01ff9bd-cc45-4177-9047-b33a0118ed2a</t>
  </si>
  <si>
    <t>https://auctions.dreweatts.com/auctions/9388/drewea1-10585/lot-details/31a20737-78b6-4653-8f14-b33a0118ee64</t>
  </si>
  <si>
    <t>https://auctions.dreweatts.com/auctions/9388/drewea1-10585/lot-details/d9a9eee8-546b-467b-a84e-b33a0118ef55</t>
  </si>
  <si>
    <t>https://auctions.dreweatts.com/auctions/9388/drewea1-10585/lot-details/1099a1c3-c6cb-4deb-b325-b33a0118f09f</t>
  </si>
  <si>
    <t>https://auctions.dreweatts.com/auctions/9388/drewea1-10585/lot-details/f0e9269c-1eda-4c99-b80e-b33a0118f221</t>
  </si>
  <si>
    <t>https://auctions.dreweatts.com/auctions/9388/drewea1-10585/lot-details/0445a235-1292-4513-a1f2-b33a0118f339</t>
  </si>
  <si>
    <t>https://auctions.dreweatts.com/auctions/9388/drewea1-10585/lot-details/aa326f13-eae1-4e52-aa1c-b33a0118f481</t>
  </si>
  <si>
    <t>https://auctions.dreweatts.com/auctions/9388/drewea1-10585/lot-details/6fc3ad1f-2d73-466c-9ee6-b33a0118f5d3</t>
  </si>
  <si>
    <t>https://auctions.dreweatts.com/auctions/9388/drewea1-10585/lot-details/870fbf9f-e3f2-478d-9f53-b33a0118f72d</t>
  </si>
  <si>
    <t>https://auctions.dreweatts.com/auctions/9388/drewea1-10585/lot-details/bb2fb71a-5443-4fac-8ac1-b33a0118f8b4</t>
  </si>
  <si>
    <t>https://auctions.dreweatts.com/auctions/9388/drewea1-10585/lot-details/d2778fbd-ca14-4d85-9327-b33a0118fa1a</t>
  </si>
  <si>
    <t>https://auctions.dreweatts.com/auctions/9388/drewea1-10585/lot-details/4584d96b-832c-43f2-9b14-b33a0118fbe9</t>
  </si>
  <si>
    <t>https://auctions.dreweatts.com/auctions/9388/drewea1-10585/lot-details/9334cff6-051f-47f0-b864-b33a0118fdee</t>
  </si>
  <si>
    <t>https://auctions.dreweatts.com/auctions/9388/drewea1-10585/lot-details/30c883a4-a6e6-41f2-9fd0-b33a0118ff53</t>
  </si>
  <si>
    <t>https://auctions.dreweatts.com/auctions/9388/drewea1-10585/lot-details/bce83b87-224b-4979-83da-b33a011900d2</t>
  </si>
  <si>
    <t>https://auctions.dreweatts.com/auctions/9388/drewea1-10585/lot-details/7b59ed4c-397a-475e-81f9-b33a0119023c</t>
  </si>
  <si>
    <t>https://auctions.dreweatts.com/auctions/9388/drewea1-10585/lot-details/c3ba0f30-95c6-4163-b40d-b33a011905cd</t>
  </si>
  <si>
    <t>https://auctions.dreweatts.com/auctions/9388/drewea1-10585/lot-details/962ce4a4-023a-4c58-ae16-b33a0119071c</t>
  </si>
  <si>
    <t>https://auctions.dreweatts.com/auctions/9388/drewea1-10585/lot-details/1021c826-26c9-4db3-8898-b33a0119087f</t>
  </si>
  <si>
    <t>https://auctions.dreweatts.com/auctions/9388/drewea1-10585/lot-details/6e398b4c-e06c-4106-9a68-b33a011909eb</t>
  </si>
  <si>
    <t>https://auctions.dreweatts.com/auctions/9388/drewea1-10585/lot-details/4a8d9508-3d93-404f-979a-b33a01190b43</t>
  </si>
  <si>
    <t>https://auctions.dreweatts.com/auctions/9388/drewea1-10585/lot-details/5d21df8c-976b-4424-ba09-b33a01190e70</t>
  </si>
  <si>
    <t>https://auctions.dreweatts.com/auctions/9388/drewea1-10585/lot-details/fe2f8db5-f050-4225-94f6-b33a01191000</t>
  </si>
  <si>
    <t>https://auctions.dreweatts.com/auctions/9388/drewea1-10585/lot-details/574ceca6-fcb5-4272-8b06-b33a01191168</t>
  </si>
  <si>
    <t>https://auctions.dreweatts.com/auctions/9388/drewea1-10585/lot-details/0502ca95-e90b-49ee-86f7-b33a011912b9</t>
  </si>
  <si>
    <t>https://auctions.dreweatts.com/auctions/9388/drewea1-10585/lot-details/3a58531c-2729-40d6-877d-b33a01191414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</si>
</sst>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1"/>
      <color theme="1"/>
      <name val="Aptos Narrow"/>
      <family val="2"/>
      <scheme val="minor"/>
    </font>
    <font>
      <sz val="10"/>
      <name val="Arial"/>
      <family val="2"/>
    </font>
    <font>
      <sz val="11"/>
      <name val="Calibri"/>
      <family val="2"/>
    </font>
    <font>
      <b/>
      <sz val="10"/>
      <name val="Calibri"/>
      <family val="2"/>
    </font>
    <font>
      <sz val="10"/>
      <name val="Calibri"/>
      <family val="2"/>
    </font>
    <font>
      <sz val="10"/>
      <color theme="1"/>
      <name val="Calibri"/>
      <family val="2"/>
    </font>
    <font>
      <i/>
      <sz val="10"/>
      <color theme="1"/>
      <name val="Calibri"/>
      <family val="2"/>
    </font>
    <font>
      <sz val="11"/>
      <color theme="1"/>
      <name val="Aptos Narrow"/>
      <family val="2"/>
      <scheme val="minor"/>
    </font>
    <font>
      <b/>
      <sz val="10"/>
      <color theme="1"/>
      <name val="Calibri"/>
      <family val="2"/>
    </font>
    <font>
      <u/>
      <sz val="11"/>
      <color theme="10"/>
      <name val="Aptos Narrow"/>
      <family val="2"/>
      <scheme val="minor"/>
    </font>
    <font>
      <u/>
      <sz val="11"/>
      <color theme="10"/>
      <name val="Calibri"/>
      <family val="2"/>
    </font>
    <font>
      <sz val="11"/>
      <name val="Aptos Narrow"/>
      <family val="2"/>
      <scheme val="minor"/>
    </font>
    <font>
      <sz val="11"/>
      <color theme="1"/>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7" fillId="0" borderId="0"/>
    <xf numFmtId="0" fontId="1" fillId="0" borderId="0"/>
    <xf numFmtId="0" fontId="9" fillId="0" borderId="0" applyNumberFormat="0" applyFill="0" applyBorder="0" applyAlignment="0" applyProtection="0"/>
    <xf numFmtId="0" fontId="11" fillId="0" borderId="0"/>
  </cellStyleXfs>
  <cellXfs count="43">
    <xf numFmtId="0" fontId="0" fillId="0" borderId="0" xfId="0"/>
    <xf numFmtId="0" fontId="3" fillId="2" borderId="1" xfId="0" applyFont="1" applyFill="1" applyBorder="1" applyAlignment="1">
      <alignment horizontal="left" vertical="center" wrapText="1" indent="1"/>
    </xf>
    <xf numFmtId="0" fontId="3" fillId="2" borderId="1" xfId="0" applyFont="1" applyFill="1" applyBorder="1" applyAlignment="1">
      <alignment horizontal="center" vertical="center" wrapText="1"/>
    </xf>
    <xf numFmtId="0" fontId="3" fillId="2" borderId="1" xfId="1" applyFont="1" applyFill="1" applyBorder="1" applyAlignment="1">
      <alignment horizontal="center" vertical="center"/>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wrapText="1"/>
    </xf>
    <xf numFmtId="0" fontId="8" fillId="2" borderId="1" xfId="3" applyFont="1" applyFill="1" applyBorder="1" applyAlignment="1">
      <alignment horizontal="left" vertical="center" indent="1"/>
    </xf>
    <xf numFmtId="2" fontId="5" fillId="0" borderId="1" xfId="0" applyNumberFormat="1" applyFont="1" applyBorder="1" applyAlignment="1">
      <alignment horizontal="left" vertical="center" wrapText="1" indent="1"/>
    </xf>
    <xf numFmtId="2" fontId="5" fillId="0" borderId="1" xfId="0" applyNumberFormat="1" applyFont="1" applyBorder="1" applyAlignment="1">
      <alignment horizontal="left" vertical="center" indent="1"/>
    </xf>
    <xf numFmtId="2" fontId="4" fillId="0" borderId="1" xfId="0" applyNumberFormat="1" applyFont="1" applyBorder="1" applyAlignment="1">
      <alignment horizontal="left" vertical="center" wrapText="1" indent="1"/>
    </xf>
    <xf numFmtId="2" fontId="4" fillId="0" borderId="1" xfId="0" applyNumberFormat="1" applyFont="1" applyBorder="1" applyAlignment="1">
      <alignment horizontal="left" vertical="center" inden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left" vertical="center" indent="1"/>
    </xf>
    <xf numFmtId="0" fontId="5" fillId="0" borderId="0" xfId="0" applyFont="1"/>
    <xf numFmtId="0" fontId="4" fillId="0" borderId="0" xfId="0" applyFont="1"/>
    <xf numFmtId="0" fontId="4" fillId="3" borderId="0" xfId="0" applyFont="1" applyFill="1" applyAlignment="1">
      <alignment horizontal="left" vertical="center" wrapText="1"/>
    </xf>
    <xf numFmtId="0" fontId="5" fillId="0" borderId="0" xfId="0" applyFont="1" applyAlignment="1">
      <alignment horizontal="center" vertical="center"/>
    </xf>
    <xf numFmtId="0" fontId="6" fillId="0" borderId="0" xfId="0" applyFont="1"/>
    <xf numFmtId="0" fontId="5" fillId="0" borderId="0" xfId="0" applyFont="1" applyAlignment="1">
      <alignment horizontal="center"/>
    </xf>
    <xf numFmtId="2" fontId="5" fillId="0" borderId="0" xfId="0" applyNumberFormat="1" applyFont="1" applyAlignment="1">
      <alignment horizontal="center"/>
    </xf>
    <xf numFmtId="0" fontId="5" fillId="0" borderId="0" xfId="0" applyFont="1" applyAlignment="1">
      <alignment horizontal="left" indent="1"/>
    </xf>
    <xf numFmtId="164" fontId="5" fillId="0" borderId="0" xfId="0" applyNumberFormat="1" applyFont="1" applyAlignment="1">
      <alignment horizontal="center"/>
    </xf>
    <xf numFmtId="2" fontId="5" fillId="0" borderId="0" xfId="0" applyNumberFormat="1" applyFont="1" applyAlignment="1">
      <alignment horizontal="center" vertical="center"/>
    </xf>
    <xf numFmtId="49" fontId="2" fillId="0" borderId="1" xfId="5" applyNumberFormat="1" applyFont="1" applyBorder="1" applyAlignment="1">
      <alignment horizontal="center" vertical="center"/>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0" fontId="10" fillId="0" borderId="1" xfId="4" applyFont="1" applyBorder="1" applyAlignment="1">
      <alignment horizontal="left" vertical="center" indent="1"/>
    </xf>
    <xf numFmtId="0" fontId="4" fillId="0" borderId="1" xfId="3" applyFont="1" applyBorder="1" applyAlignment="1">
      <alignment horizontal="left" vertical="center" wrapText="1" indent="1"/>
    </xf>
    <xf numFmtId="0" fontId="4" fillId="0" borderId="1" xfId="3" applyFont="1" applyBorder="1" applyAlignment="1">
      <alignment horizontal="left" vertical="center" indent="1"/>
    </xf>
    <xf numFmtId="0" fontId="2" fillId="0" borderId="0" xfId="3" applyFont="1" applyAlignment="1">
      <alignment horizontal="left" vertical="center" indent="1"/>
    </xf>
    <xf numFmtId="0" fontId="2" fillId="0" borderId="0" xfId="0" applyFont="1" applyAlignment="1">
      <alignment horizontal="left" vertical="center" indent="1"/>
    </xf>
    <xf numFmtId="0" fontId="5" fillId="0" borderId="0" xfId="0" applyFont="1" applyAlignment="1">
      <alignment horizontal="left" vertical="center" indent="1"/>
    </xf>
    <xf numFmtId="2" fontId="5" fillId="0" borderId="0" xfId="0" applyNumberFormat="1" applyFont="1" applyAlignment="1">
      <alignment horizontal="left" vertical="center" indent="1"/>
    </xf>
    <xf numFmtId="2" fontId="5" fillId="0" borderId="0" xfId="0" applyNumberFormat="1" applyFont="1" applyAlignment="1">
      <alignment horizontal="left" vertical="center" wrapText="1" indent="1"/>
    </xf>
    <xf numFmtId="0" fontId="10" fillId="0" borderId="0" xfId="4" applyFont="1" applyBorder="1" applyAlignment="1">
      <alignment horizontal="left" vertical="center" indent="1"/>
    </xf>
    <xf numFmtId="49" fontId="12" fillId="0" borderId="1" xfId="0" applyNumberFormat="1" applyFont="1" applyBorder="1"/>
    <xf numFmtId="0" fontId="12" fillId="0" borderId="0" xfId="0" applyFont="1"/>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cellXfs>
  <cellStyles count="6">
    <cellStyle name="Hyperlink" xfId="4" builtinId="8"/>
    <cellStyle name="Normal" xfId="0" builtinId="0"/>
    <cellStyle name="Normal 2" xfId="1" xr:uid="{521D7198-A38D-4315-8D54-656B595C0295}"/>
    <cellStyle name="Normal 2 2" xfId="2" xr:uid="{BA362BE2-093F-405F-8D56-6043CCC8952F}"/>
    <cellStyle name="Normal 3" xfId="5" xr:uid="{60B3DA04-75DA-47B7-A75F-EE4404801743}"/>
    <cellStyle name="Normal 4" xfId="3" xr:uid="{5C9F39BF-E881-45B1-9172-C796E102BC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A854-3025-4E2B-AD64-2EF5A5B15FA7}">
  <sheetPr>
    <pageSetUpPr fitToPage="1"/>
  </sheetPr>
  <dimension ref="A1:AQ342"/>
  <sheetViews>
    <sheetView tabSelected="1" zoomScale="110" zoomScaleNormal="110" workbookViewId="0">
      <pane xSplit="2" ySplit="2" topLeftCell="C187" activePane="bottomRight" state="frozen"/>
      <selection pane="topRight" activeCell="E1" sqref="E1"/>
      <selection pane="bottomLeft" activeCell="A3" sqref="A3"/>
      <selection pane="bottomRight" sqref="A1:E201"/>
    </sheetView>
  </sheetViews>
  <sheetFormatPr defaultColWidth="9.140625" defaultRowHeight="12" customHeight="1" x14ac:dyDescent="0.2"/>
  <cols>
    <col min="1" max="1" width="10.7109375" style="25" customWidth="1"/>
    <col min="2" max="2" width="9.140625" style="21"/>
    <col min="3" max="3" width="88" style="34" customWidth="1"/>
    <col min="4" max="5" width="13.140625" style="24" customWidth="1"/>
    <col min="6" max="16" width="9.140625" style="16"/>
    <col min="17" max="17" width="63.85546875" style="16" hidden="1" customWidth="1"/>
    <col min="18" max="18" width="103.42578125" style="16" hidden="1" customWidth="1"/>
    <col min="19" max="16384" width="9.140625" style="16"/>
  </cols>
  <sheetData>
    <row r="1" spans="1:43" s="17" customFormat="1" ht="84" customHeight="1" x14ac:dyDescent="0.2">
      <c r="A1" s="40" t="s">
        <v>112</v>
      </c>
      <c r="B1" s="41"/>
      <c r="C1" s="41"/>
      <c r="D1" s="41"/>
      <c r="E1" s="42"/>
      <c r="F1" s="16"/>
      <c r="G1" s="16"/>
      <c r="H1" s="16"/>
      <c r="I1" s="16"/>
      <c r="J1" s="16"/>
      <c r="K1" s="16"/>
      <c r="L1" s="16"/>
      <c r="M1" s="16"/>
      <c r="N1" s="16"/>
      <c r="O1" s="16"/>
    </row>
    <row r="2" spans="1:43" s="18" customFormat="1" ht="39.950000000000003" customHeight="1" x14ac:dyDescent="0.2">
      <c r="A2" s="3" t="s">
        <v>0</v>
      </c>
      <c r="B2" s="2" t="s">
        <v>1</v>
      </c>
      <c r="C2" s="1" t="s">
        <v>2</v>
      </c>
      <c r="D2" s="6" t="s">
        <v>5</v>
      </c>
      <c r="E2" s="6" t="s">
        <v>13</v>
      </c>
      <c r="F2" s="16"/>
      <c r="G2" s="16"/>
      <c r="H2" s="16"/>
      <c r="I2" s="16"/>
      <c r="J2" s="16"/>
      <c r="K2" s="16"/>
      <c r="L2" s="16"/>
      <c r="M2" s="16"/>
      <c r="N2" s="16"/>
      <c r="O2" s="16"/>
      <c r="P2" s="16"/>
      <c r="Q2" s="1" t="s">
        <v>2</v>
      </c>
      <c r="R2" s="1" t="s">
        <v>36</v>
      </c>
      <c r="S2" s="16"/>
      <c r="T2" s="16"/>
      <c r="U2" s="16"/>
      <c r="V2" s="16"/>
      <c r="W2" s="16"/>
      <c r="X2" s="16"/>
      <c r="Y2" s="16"/>
      <c r="Z2" s="16"/>
      <c r="AA2" s="16"/>
      <c r="AB2" s="16"/>
      <c r="AC2" s="16"/>
      <c r="AD2" s="16"/>
      <c r="AE2" s="16"/>
      <c r="AF2" s="16"/>
      <c r="AG2" s="16"/>
      <c r="AH2" s="16"/>
      <c r="AI2" s="16"/>
      <c r="AJ2" s="16"/>
      <c r="AK2" s="16"/>
      <c r="AL2" s="16"/>
      <c r="AM2" s="16"/>
      <c r="AN2" s="16"/>
      <c r="AO2" s="16"/>
      <c r="AP2" s="16"/>
      <c r="AQ2" s="16"/>
    </row>
    <row r="3" spans="1:43" ht="12" customHeight="1" x14ac:dyDescent="0.25">
      <c r="A3" s="4">
        <v>1</v>
      </c>
      <c r="B3" s="4">
        <v>1962</v>
      </c>
      <c r="C3" s="29" t="str">
        <f>HYPERLINK(R3,Q3)</f>
        <v>Fonseca, Guimaraens Vintage Port</v>
      </c>
      <c r="D3" s="13">
        <v>1000</v>
      </c>
      <c r="E3" s="14">
        <v>1500</v>
      </c>
      <c r="Q3" s="38" t="s">
        <v>117</v>
      </c>
      <c r="R3" s="39" t="s">
        <v>412</v>
      </c>
    </row>
    <row r="4" spans="1:43" ht="12" customHeight="1" x14ac:dyDescent="0.25">
      <c r="A4" s="4">
        <v>2</v>
      </c>
      <c r="B4" s="4">
        <v>1962</v>
      </c>
      <c r="C4" s="29" t="str">
        <f>HYPERLINK(R4,Q4)</f>
        <v>Fonseca, Guimaraens Vintage Port</v>
      </c>
      <c r="D4" s="13">
        <v>1000</v>
      </c>
      <c r="E4" s="14">
        <v>1500</v>
      </c>
      <c r="Q4" s="38" t="s">
        <v>117</v>
      </c>
      <c r="R4" s="39" t="s">
        <v>413</v>
      </c>
    </row>
    <row r="5" spans="1:43" ht="12" customHeight="1" x14ac:dyDescent="0.25">
      <c r="A5" s="4">
        <v>3</v>
      </c>
      <c r="B5" s="4">
        <v>1970</v>
      </c>
      <c r="C5" s="29" t="str">
        <f>HYPERLINK(R5,Q5)</f>
        <v>Graham's, Vintage Port</v>
      </c>
      <c r="D5" s="13">
        <v>750</v>
      </c>
      <c r="E5" s="14">
        <v>950</v>
      </c>
      <c r="Q5" s="38" t="s">
        <v>48</v>
      </c>
      <c r="R5" s="39" t="s">
        <v>414</v>
      </c>
    </row>
    <row r="6" spans="1:43" ht="12" customHeight="1" x14ac:dyDescent="0.25">
      <c r="A6" s="4">
        <v>4</v>
      </c>
      <c r="B6" s="4">
        <v>1970</v>
      </c>
      <c r="C6" s="29" t="str">
        <f>HYPERLINK(R6,Q6)</f>
        <v>Graham's, Vintage Port</v>
      </c>
      <c r="D6" s="13">
        <v>750</v>
      </c>
      <c r="E6" s="14">
        <v>950</v>
      </c>
      <c r="Q6" s="38" t="s">
        <v>48</v>
      </c>
      <c r="R6" s="39" t="s">
        <v>415</v>
      </c>
    </row>
    <row r="7" spans="1:43" ht="12" customHeight="1" x14ac:dyDescent="0.25">
      <c r="A7" s="4">
        <v>5</v>
      </c>
      <c r="B7" s="4">
        <v>1991</v>
      </c>
      <c r="C7" s="29" t="str">
        <f>HYPERLINK(R7,Q7)</f>
        <v>Churchill's, Vintage Port</v>
      </c>
      <c r="D7" s="13">
        <v>300</v>
      </c>
      <c r="E7" s="14">
        <v>400</v>
      </c>
      <c r="Q7" s="38" t="s">
        <v>118</v>
      </c>
      <c r="R7" s="39" t="s">
        <v>416</v>
      </c>
    </row>
    <row r="8" spans="1:43" ht="12" customHeight="1" x14ac:dyDescent="0.25">
      <c r="A8" s="4">
        <v>6</v>
      </c>
      <c r="B8" s="4">
        <v>1994</v>
      </c>
      <c r="C8" s="29" t="str">
        <f>HYPERLINK(R8,Q8)</f>
        <v>Graham's, Vintage Port</v>
      </c>
      <c r="D8" s="13">
        <v>400</v>
      </c>
      <c r="E8" s="14">
        <v>600</v>
      </c>
      <c r="Q8" s="38" t="s">
        <v>48</v>
      </c>
      <c r="R8" s="39" t="s">
        <v>417</v>
      </c>
    </row>
    <row r="9" spans="1:43" ht="12" customHeight="1" x14ac:dyDescent="0.25">
      <c r="A9" s="4">
        <v>7</v>
      </c>
      <c r="B9" s="4">
        <v>1997</v>
      </c>
      <c r="C9" s="29" t="str">
        <f>HYPERLINK(R9,Q9)</f>
        <v>Warre's, Vintage Port</v>
      </c>
      <c r="D9" s="13">
        <v>300</v>
      </c>
      <c r="E9" s="14">
        <v>420</v>
      </c>
      <c r="Q9" s="38" t="s">
        <v>119</v>
      </c>
      <c r="R9" s="39" t="s">
        <v>418</v>
      </c>
    </row>
    <row r="10" spans="1:43" ht="12" customHeight="1" x14ac:dyDescent="0.25">
      <c r="A10" s="4">
        <v>8</v>
      </c>
      <c r="B10" s="4">
        <v>2000</v>
      </c>
      <c r="C10" s="29" t="str">
        <f>HYPERLINK(R10,Q10)</f>
        <v>Fonseca, Vintage Port</v>
      </c>
      <c r="D10" s="13">
        <v>280</v>
      </c>
      <c r="E10" s="14">
        <v>380</v>
      </c>
      <c r="Q10" s="38" t="s">
        <v>47</v>
      </c>
      <c r="R10" s="39" t="s">
        <v>419</v>
      </c>
    </row>
    <row r="11" spans="1:43" ht="12" customHeight="1" x14ac:dyDescent="0.25">
      <c r="A11" s="4">
        <v>9</v>
      </c>
      <c r="B11" s="4">
        <v>2000</v>
      </c>
      <c r="C11" s="29" t="str">
        <f>HYPERLINK(R11,Q11)</f>
        <v>Fonseca, Vintage Port</v>
      </c>
      <c r="D11" s="13">
        <v>280</v>
      </c>
      <c r="E11" s="14">
        <v>380</v>
      </c>
      <c r="Q11" s="38" t="s">
        <v>47</v>
      </c>
      <c r="R11" s="39" t="s">
        <v>420</v>
      </c>
    </row>
    <row r="12" spans="1:43" ht="12" customHeight="1" x14ac:dyDescent="0.25">
      <c r="A12" s="4">
        <v>10</v>
      </c>
      <c r="B12" s="4">
        <v>2000</v>
      </c>
      <c r="C12" s="29" t="str">
        <f>HYPERLINK(R12,Q12)</f>
        <v>Graham's, Vintage Port</v>
      </c>
      <c r="D12" s="13">
        <v>240</v>
      </c>
      <c r="E12" s="14">
        <v>320</v>
      </c>
      <c r="Q12" s="38" t="s">
        <v>48</v>
      </c>
      <c r="R12" s="39" t="s">
        <v>421</v>
      </c>
    </row>
    <row r="13" spans="1:43" ht="12" customHeight="1" x14ac:dyDescent="0.25">
      <c r="A13" s="4">
        <v>11</v>
      </c>
      <c r="B13" s="4">
        <v>2000</v>
      </c>
      <c r="C13" s="29" t="str">
        <f>HYPERLINK(R13,Q13)</f>
        <v>Graham's, Vintage Port</v>
      </c>
      <c r="D13" s="13">
        <v>240</v>
      </c>
      <c r="E13" s="14">
        <v>320</v>
      </c>
      <c r="Q13" s="38" t="s">
        <v>48</v>
      </c>
      <c r="R13" s="39" t="s">
        <v>422</v>
      </c>
    </row>
    <row r="14" spans="1:43" ht="12" customHeight="1" x14ac:dyDescent="0.25">
      <c r="A14" s="4">
        <v>12</v>
      </c>
      <c r="B14" s="4">
        <v>2000</v>
      </c>
      <c r="C14" s="29" t="str">
        <f>HYPERLINK(R14,Q14)</f>
        <v>Taylor's, Vintage Port</v>
      </c>
      <c r="D14" s="13">
        <v>280</v>
      </c>
      <c r="E14" s="14">
        <v>380</v>
      </c>
      <c r="Q14" s="38" t="s">
        <v>62</v>
      </c>
      <c r="R14" s="39" t="s">
        <v>423</v>
      </c>
    </row>
    <row r="15" spans="1:43" ht="12" customHeight="1" x14ac:dyDescent="0.25">
      <c r="A15" s="4">
        <v>13</v>
      </c>
      <c r="B15" s="4">
        <v>2000</v>
      </c>
      <c r="C15" s="29" t="str">
        <f>HYPERLINK(R15,Q15)</f>
        <v>Taylor's, Vintage Port</v>
      </c>
      <c r="D15" s="13">
        <v>280</v>
      </c>
      <c r="E15" s="14">
        <v>380</v>
      </c>
      <c r="Q15" s="38" t="s">
        <v>62</v>
      </c>
      <c r="R15" s="39" t="s">
        <v>424</v>
      </c>
    </row>
    <row r="16" spans="1:43" ht="12" customHeight="1" x14ac:dyDescent="0.25">
      <c r="A16" s="4">
        <v>14</v>
      </c>
      <c r="B16" s="4">
        <v>2009</v>
      </c>
      <c r="C16" s="29" t="str">
        <f>HYPERLINK(R16,Q16)</f>
        <v>Fonseca, Vintage Port</v>
      </c>
      <c r="D16" s="13">
        <v>340</v>
      </c>
      <c r="E16" s="14">
        <v>400</v>
      </c>
      <c r="Q16" s="38" t="s">
        <v>47</v>
      </c>
      <c r="R16" s="39" t="s">
        <v>425</v>
      </c>
    </row>
    <row r="17" spans="1:18" ht="12" customHeight="1" x14ac:dyDescent="0.25">
      <c r="A17" s="4">
        <v>15</v>
      </c>
      <c r="B17" s="4">
        <v>2011</v>
      </c>
      <c r="C17" s="29" t="str">
        <f>HYPERLINK(R17,Q17)</f>
        <v>Warre's, Vintage Port</v>
      </c>
      <c r="D17" s="13">
        <v>140</v>
      </c>
      <c r="E17" s="14">
        <v>180</v>
      </c>
      <c r="Q17" s="38" t="s">
        <v>119</v>
      </c>
      <c r="R17" s="39" t="s">
        <v>426</v>
      </c>
    </row>
    <row r="18" spans="1:18" ht="12" customHeight="1" x14ac:dyDescent="0.25">
      <c r="A18" s="4">
        <v>16</v>
      </c>
      <c r="B18" s="4">
        <v>2015</v>
      </c>
      <c r="C18" s="29" t="str">
        <f>HYPERLINK(R18,Q18)</f>
        <v>Taylor's, Vargellas Vintage Port</v>
      </c>
      <c r="D18" s="13">
        <v>110</v>
      </c>
      <c r="E18" s="14">
        <v>150</v>
      </c>
      <c r="Q18" s="38" t="s">
        <v>120</v>
      </c>
      <c r="R18" s="39" t="s">
        <v>427</v>
      </c>
    </row>
    <row r="19" spans="1:18" ht="12" customHeight="1" x14ac:dyDescent="0.25">
      <c r="A19" s="4">
        <v>17</v>
      </c>
      <c r="B19" s="4">
        <v>2017</v>
      </c>
      <c r="C19" s="29" t="str">
        <f>HYPERLINK(R19,Q19)</f>
        <v>Tanners, Vintage Port</v>
      </c>
      <c r="D19" s="13">
        <v>150</v>
      </c>
      <c r="E19" s="14">
        <v>180</v>
      </c>
      <c r="Q19" s="38" t="s">
        <v>121</v>
      </c>
      <c r="R19" s="39" t="s">
        <v>428</v>
      </c>
    </row>
    <row r="20" spans="1:18" ht="12" customHeight="1" x14ac:dyDescent="0.25">
      <c r="A20" s="4">
        <v>18</v>
      </c>
      <c r="B20" s="4" t="s">
        <v>24</v>
      </c>
      <c r="C20" s="29" t="str">
        <f>HYPERLINK(R20,Q20)</f>
        <v>Krohn, Tawny 10YO Port</v>
      </c>
      <c r="D20" s="13">
        <v>80</v>
      </c>
      <c r="E20" s="14">
        <v>120</v>
      </c>
      <c r="Q20" s="38" t="s">
        <v>122</v>
      </c>
      <c r="R20" s="39" t="s">
        <v>429</v>
      </c>
    </row>
    <row r="21" spans="1:18" ht="12" customHeight="1" x14ac:dyDescent="0.25">
      <c r="A21" s="4">
        <v>19</v>
      </c>
      <c r="B21" s="4">
        <v>1928</v>
      </c>
      <c r="C21" s="29" t="str">
        <f>HYPERLINK(R21,Q21)</f>
        <v>Veuve J. Goudoulin, Vieil Vintage, Armagnac</v>
      </c>
      <c r="D21" s="13">
        <v>200</v>
      </c>
      <c r="E21" s="14">
        <v>400</v>
      </c>
      <c r="Q21" s="38" t="s">
        <v>123</v>
      </c>
      <c r="R21" s="39" t="s">
        <v>430</v>
      </c>
    </row>
    <row r="22" spans="1:18" ht="12" customHeight="1" x14ac:dyDescent="0.25">
      <c r="A22" s="4">
        <v>20</v>
      </c>
      <c r="B22" s="4">
        <v>1960</v>
      </c>
      <c r="C22" s="29" t="str">
        <f>HYPERLINK(R22,Q22)</f>
        <v>Hine, Vintage, Grande Champagne Cognac</v>
      </c>
      <c r="D22" s="13">
        <v>1000</v>
      </c>
      <c r="E22" s="14">
        <v>1500</v>
      </c>
      <c r="Q22" s="38" t="s">
        <v>124</v>
      </c>
      <c r="R22" s="39" t="s">
        <v>431</v>
      </c>
    </row>
    <row r="23" spans="1:18" ht="12" customHeight="1" x14ac:dyDescent="0.25">
      <c r="A23" s="4">
        <v>21</v>
      </c>
      <c r="B23" s="4">
        <v>1985</v>
      </c>
      <c r="C23" s="29" t="str">
        <f>HYPERLINK(R23,Q23)</f>
        <v>Hine, Vintage Early Landed, Cognac</v>
      </c>
      <c r="D23" s="13">
        <v>560</v>
      </c>
      <c r="E23" s="14">
        <v>700</v>
      </c>
      <c r="Q23" s="38" t="s">
        <v>25</v>
      </c>
      <c r="R23" s="39" t="s">
        <v>432</v>
      </c>
    </row>
    <row r="24" spans="1:18" ht="12" customHeight="1" x14ac:dyDescent="0.25">
      <c r="A24" s="4">
        <v>22</v>
      </c>
      <c r="B24" s="4">
        <v>1985</v>
      </c>
      <c r="C24" s="29" t="str">
        <f>HYPERLINK(R24,Q24)</f>
        <v>Hine, Vintage Early Landed, Cognac</v>
      </c>
      <c r="D24" s="13">
        <v>560</v>
      </c>
      <c r="E24" s="14">
        <v>700</v>
      </c>
      <c r="Q24" s="38" t="s">
        <v>25</v>
      </c>
      <c r="R24" s="39" t="s">
        <v>433</v>
      </c>
    </row>
    <row r="25" spans="1:18" ht="12" customHeight="1" x14ac:dyDescent="0.25">
      <c r="A25" s="4">
        <v>23</v>
      </c>
      <c r="B25" s="4">
        <v>1988</v>
      </c>
      <c r="C25" s="29" t="str">
        <f>HYPERLINK(R25,Q25)</f>
        <v>Hine, Vintage Early Landed, Cognac</v>
      </c>
      <c r="D25" s="13">
        <v>560</v>
      </c>
      <c r="E25" s="14">
        <v>700</v>
      </c>
      <c r="Q25" s="38" t="s">
        <v>25</v>
      </c>
      <c r="R25" s="39" t="s">
        <v>434</v>
      </c>
    </row>
    <row r="26" spans="1:18" ht="12" customHeight="1" x14ac:dyDescent="0.25">
      <c r="A26" s="4">
        <v>24</v>
      </c>
      <c r="B26" s="4">
        <v>1954</v>
      </c>
      <c r="C26" s="29" t="str">
        <f>HYPERLINK(R26,Q26)</f>
        <v>Glen Grant (Gordon &amp; Macphail), Single Malt Scotch 1954, Speyside</v>
      </c>
      <c r="D26" s="13">
        <v>1000</v>
      </c>
      <c r="E26" s="14">
        <v>1500</v>
      </c>
      <c r="Q26" s="38" t="s">
        <v>125</v>
      </c>
      <c r="R26" s="39" t="s">
        <v>435</v>
      </c>
    </row>
    <row r="27" spans="1:18" ht="12" customHeight="1" x14ac:dyDescent="0.25">
      <c r="A27" s="4">
        <v>25</v>
      </c>
      <c r="B27" s="4">
        <v>1995</v>
      </c>
      <c r="C27" s="29" t="str">
        <f>HYPERLINK(R27,Q27)</f>
        <v>Macallan, Highland Single Malt Anniversary Malt 25YO Bottled 1995, Speyside</v>
      </c>
      <c r="D27" s="13">
        <v>2000</v>
      </c>
      <c r="E27" s="14">
        <v>2500</v>
      </c>
      <c r="Q27" s="38" t="s">
        <v>126</v>
      </c>
      <c r="R27" s="39" t="s">
        <v>436</v>
      </c>
    </row>
    <row r="28" spans="1:18" ht="12" customHeight="1" x14ac:dyDescent="0.25">
      <c r="A28" s="4">
        <v>26</v>
      </c>
      <c r="B28" s="4">
        <v>1996</v>
      </c>
      <c r="C28" s="29" t="str">
        <f>HYPERLINK(R28,Q28)</f>
        <v>Scotch Whisky, Speyside Distillery (Private bottling)</v>
      </c>
      <c r="D28" s="13">
        <v>100</v>
      </c>
      <c r="E28" s="14">
        <v>150</v>
      </c>
      <c r="Q28" s="38" t="s">
        <v>127</v>
      </c>
      <c r="R28" s="39" t="s">
        <v>437</v>
      </c>
    </row>
    <row r="29" spans="1:18" ht="12" customHeight="1" x14ac:dyDescent="0.25">
      <c r="A29" s="4">
        <v>27</v>
      </c>
      <c r="B29" s="4">
        <v>1999</v>
      </c>
      <c r="C29" s="29" t="str">
        <f>HYPERLINK(R29,Q29)</f>
        <v>Ardbeg, Single Malt Galileo Bottled 2012, Islay</v>
      </c>
      <c r="D29" s="13">
        <v>200</v>
      </c>
      <c r="E29" s="14">
        <v>300</v>
      </c>
      <c r="Q29" s="38" t="s">
        <v>128</v>
      </c>
      <c r="R29" s="39" t="s">
        <v>438</v>
      </c>
    </row>
    <row r="30" spans="1:18" ht="12" customHeight="1" x14ac:dyDescent="0.25">
      <c r="A30" s="4">
        <v>28</v>
      </c>
      <c r="B30" s="4" t="s">
        <v>24</v>
      </c>
      <c r="C30" s="29" t="str">
        <f>HYPERLINK(R30,Q30)</f>
        <v>Ardbeg, Single Malt Alligator, Islay</v>
      </c>
      <c r="D30" s="13">
        <v>260</v>
      </c>
      <c r="E30" s="14">
        <v>380</v>
      </c>
      <c r="Q30" s="38" t="s">
        <v>129</v>
      </c>
      <c r="R30" s="39" t="s">
        <v>439</v>
      </c>
    </row>
    <row r="31" spans="1:18" ht="12" customHeight="1" x14ac:dyDescent="0.25">
      <c r="A31" s="4">
        <v>29</v>
      </c>
      <c r="B31" s="4" t="s">
        <v>24</v>
      </c>
      <c r="C31" s="29" t="str">
        <f>HYPERLINK(R31,Q31)</f>
        <v>Ardbeg, Single Malt Perpetuum Here's To The Next 200 Years, Islay</v>
      </c>
      <c r="D31" s="13">
        <v>80</v>
      </c>
      <c r="E31" s="14">
        <v>120</v>
      </c>
      <c r="Q31" s="38" t="s">
        <v>130</v>
      </c>
      <c r="R31" s="39" t="s">
        <v>440</v>
      </c>
    </row>
    <row r="32" spans="1:18" ht="12" customHeight="1" x14ac:dyDescent="0.25">
      <c r="A32" s="4">
        <v>30</v>
      </c>
      <c r="B32" s="4" t="s">
        <v>24</v>
      </c>
      <c r="C32" s="29" t="str">
        <f>HYPERLINK(R32,Q32)</f>
        <v>Ardbeg, Single Malt Auriverdes, Islay</v>
      </c>
      <c r="D32" s="13">
        <v>80</v>
      </c>
      <c r="E32" s="14">
        <v>120</v>
      </c>
      <c r="Q32" s="38" t="s">
        <v>131</v>
      </c>
      <c r="R32" s="39" t="s">
        <v>441</v>
      </c>
    </row>
    <row r="33" spans="1:18" ht="12" customHeight="1" x14ac:dyDescent="0.25">
      <c r="A33" s="4">
        <v>31</v>
      </c>
      <c r="B33" s="4" t="s">
        <v>24</v>
      </c>
      <c r="C33" s="29" t="str">
        <f>HYPERLINK(R33,Q33)</f>
        <v>40 Years of Tokaji (Half Litres)</v>
      </c>
      <c r="D33" s="13">
        <v>200</v>
      </c>
      <c r="E33" s="14">
        <v>300</v>
      </c>
      <c r="Q33" s="38" t="s">
        <v>132</v>
      </c>
      <c r="R33" s="39" t="s">
        <v>442</v>
      </c>
    </row>
    <row r="34" spans="1:18" ht="12" customHeight="1" x14ac:dyDescent="0.25">
      <c r="A34" s="4">
        <v>32</v>
      </c>
      <c r="B34" s="4">
        <v>1983</v>
      </c>
      <c r="C34" s="29" t="str">
        <f>HYPERLINK(R34,Q34)</f>
        <v>Chateau d'Yquem Premier Cru Superieur, Sauternes</v>
      </c>
      <c r="D34" s="13">
        <v>280</v>
      </c>
      <c r="E34" s="14">
        <v>380</v>
      </c>
      <c r="Q34" s="38" t="s">
        <v>76</v>
      </c>
      <c r="R34" s="39" t="s">
        <v>443</v>
      </c>
    </row>
    <row r="35" spans="1:18" ht="12" customHeight="1" x14ac:dyDescent="0.25">
      <c r="A35" s="4">
        <v>33</v>
      </c>
      <c r="B35" s="4">
        <v>1983</v>
      </c>
      <c r="C35" s="29" t="str">
        <f>HYPERLINK(R35,Q35)</f>
        <v>Chateau d'Yquem Premier Cru Superieur, Sauternes</v>
      </c>
      <c r="D35" s="13">
        <v>280</v>
      </c>
      <c r="E35" s="14">
        <v>380</v>
      </c>
      <c r="Q35" s="38" t="s">
        <v>76</v>
      </c>
      <c r="R35" s="39" t="s">
        <v>444</v>
      </c>
    </row>
    <row r="36" spans="1:18" ht="12" customHeight="1" x14ac:dyDescent="0.25">
      <c r="A36" s="4">
        <v>34</v>
      </c>
      <c r="B36" s="4">
        <v>1990</v>
      </c>
      <c r="C36" s="29" t="str">
        <f>HYPERLINK(R36,Q36)</f>
        <v>Chateau Suduiraut Premier Cru Classe, Sauternes</v>
      </c>
      <c r="D36" s="13">
        <v>120</v>
      </c>
      <c r="E36" s="14">
        <v>180</v>
      </c>
      <c r="Q36" s="38" t="s">
        <v>77</v>
      </c>
      <c r="R36" s="39" t="s">
        <v>445</v>
      </c>
    </row>
    <row r="37" spans="1:18" ht="12" customHeight="1" x14ac:dyDescent="0.25">
      <c r="A37" s="4">
        <v>35</v>
      </c>
      <c r="B37" s="4">
        <v>1996</v>
      </c>
      <c r="C37" s="29" t="str">
        <f>HYPERLINK(R37,Q37)</f>
        <v>Chateau du Mayne, Sauternes</v>
      </c>
      <c r="D37" s="13">
        <v>150</v>
      </c>
      <c r="E37" s="14">
        <v>250</v>
      </c>
      <c r="Q37" s="38" t="s">
        <v>133</v>
      </c>
      <c r="R37" s="39" t="s">
        <v>446</v>
      </c>
    </row>
    <row r="38" spans="1:18" ht="12" customHeight="1" x14ac:dyDescent="0.25">
      <c r="A38" s="4">
        <v>36</v>
      </c>
      <c r="B38" s="4">
        <v>1996</v>
      </c>
      <c r="C38" s="29" t="str">
        <f>HYPERLINK(R38,Q38)</f>
        <v>Chateau du Mayne, Sauternes</v>
      </c>
      <c r="D38" s="13">
        <v>150</v>
      </c>
      <c r="E38" s="14">
        <v>250</v>
      </c>
      <c r="Q38" s="38" t="s">
        <v>133</v>
      </c>
      <c r="R38" s="39" t="s">
        <v>447</v>
      </c>
    </row>
    <row r="39" spans="1:18" ht="12" customHeight="1" x14ac:dyDescent="0.25">
      <c r="A39" s="4">
        <v>37</v>
      </c>
      <c r="B39" s="4">
        <v>1996</v>
      </c>
      <c r="C39" s="29" t="str">
        <f>HYPERLINK(R39,Q39)</f>
        <v>Chateau du Mayne, Sauternes</v>
      </c>
      <c r="D39" s="13">
        <v>150</v>
      </c>
      <c r="E39" s="14">
        <v>250</v>
      </c>
      <c r="Q39" s="38" t="s">
        <v>133</v>
      </c>
      <c r="R39" s="39" t="s">
        <v>448</v>
      </c>
    </row>
    <row r="40" spans="1:18" ht="12" customHeight="1" x14ac:dyDescent="0.25">
      <c r="A40" s="4">
        <v>38</v>
      </c>
      <c r="B40" s="4">
        <v>1997</v>
      </c>
      <c r="C40" s="29" t="str">
        <f>HYPERLINK(R40,Q40)</f>
        <v>Chateau Rieussec Premier Cru Classe, Sauternes</v>
      </c>
      <c r="D40" s="13">
        <v>120</v>
      </c>
      <c r="E40" s="14">
        <v>180</v>
      </c>
      <c r="Q40" s="38" t="s">
        <v>60</v>
      </c>
      <c r="R40" s="39" t="s">
        <v>449</v>
      </c>
    </row>
    <row r="41" spans="1:18" ht="12" customHeight="1" x14ac:dyDescent="0.25">
      <c r="A41" s="4">
        <v>39</v>
      </c>
      <c r="B41" s="4">
        <v>1963</v>
      </c>
      <c r="C41" s="29" t="str">
        <f>HYPERLINK(R41,Q41)</f>
        <v>Chateau Latour Premier Cru Classe, Pauillac</v>
      </c>
      <c r="D41" s="13">
        <v>600</v>
      </c>
      <c r="E41" s="14">
        <v>900</v>
      </c>
      <c r="Q41" s="38" t="s">
        <v>37</v>
      </c>
      <c r="R41" s="39" t="s">
        <v>450</v>
      </c>
    </row>
    <row r="42" spans="1:18" ht="12" customHeight="1" x14ac:dyDescent="0.25">
      <c r="A42" s="4">
        <v>40</v>
      </c>
      <c r="B42" s="4">
        <v>1966</v>
      </c>
      <c r="C42" s="29" t="str">
        <f>HYPERLINK(R42,Q42)</f>
        <v>Chateau Cheval Blanc, Saint-Emilion Grand Cru</v>
      </c>
      <c r="D42" s="13">
        <v>180</v>
      </c>
      <c r="E42" s="14">
        <v>280</v>
      </c>
      <c r="Q42" s="38" t="s">
        <v>134</v>
      </c>
      <c r="R42" s="39" t="s">
        <v>451</v>
      </c>
    </row>
    <row r="43" spans="1:18" ht="12" customHeight="1" x14ac:dyDescent="0.25">
      <c r="A43" s="4">
        <v>41</v>
      </c>
      <c r="B43" s="4">
        <v>1979</v>
      </c>
      <c r="C43" s="29" t="str">
        <f>HYPERLINK(R43,Q43)</f>
        <v>Petrus, Pomerol</v>
      </c>
      <c r="D43" s="13">
        <v>500</v>
      </c>
      <c r="E43" s="14">
        <v>700</v>
      </c>
      <c r="Q43" s="38" t="s">
        <v>135</v>
      </c>
      <c r="R43" s="39" t="s">
        <v>452</v>
      </c>
    </row>
    <row r="44" spans="1:18" ht="12" customHeight="1" x14ac:dyDescent="0.25">
      <c r="A44" s="4">
        <v>42</v>
      </c>
      <c r="B44" s="4">
        <v>1982</v>
      </c>
      <c r="C44" s="29" t="str">
        <f>HYPERLINK(R44,Q44)</f>
        <v>Chateau Rauzan-Gassies 2eme Cru Classe, Margaux</v>
      </c>
      <c r="D44" s="13">
        <v>360</v>
      </c>
      <c r="E44" s="14">
        <v>480</v>
      </c>
      <c r="Q44" s="38" t="s">
        <v>136</v>
      </c>
      <c r="R44" s="39" t="s">
        <v>453</v>
      </c>
    </row>
    <row r="45" spans="1:18" ht="12" customHeight="1" x14ac:dyDescent="0.25">
      <c r="A45" s="4">
        <v>43</v>
      </c>
      <c r="B45" s="4">
        <v>1982</v>
      </c>
      <c r="C45" s="29" t="str">
        <f>HYPERLINK(R45,Q45)</f>
        <v>Chateau Gazin, Pomerol</v>
      </c>
      <c r="D45" s="13">
        <v>500</v>
      </c>
      <c r="E45" s="14">
        <v>700</v>
      </c>
      <c r="Q45" s="38" t="s">
        <v>65</v>
      </c>
      <c r="R45" s="39" t="s">
        <v>454</v>
      </c>
    </row>
    <row r="46" spans="1:18" ht="12" customHeight="1" x14ac:dyDescent="0.25">
      <c r="A46" s="4">
        <v>44</v>
      </c>
      <c r="B46" s="4">
        <v>1986</v>
      </c>
      <c r="C46" s="29" t="str">
        <f>HYPERLINK(R46,Q46)</f>
        <v>Chateau Latour Premier Cru Classe, Pauillac</v>
      </c>
      <c r="D46" s="13">
        <v>280</v>
      </c>
      <c r="E46" s="14">
        <v>380</v>
      </c>
      <c r="Q46" s="38" t="s">
        <v>37</v>
      </c>
      <c r="R46" s="39" t="s">
        <v>455</v>
      </c>
    </row>
    <row r="47" spans="1:18" ht="12" customHeight="1" x14ac:dyDescent="0.25">
      <c r="A47" s="4">
        <v>45</v>
      </c>
      <c r="B47" s="4">
        <v>1989</v>
      </c>
      <c r="C47" s="29" t="str">
        <f>HYPERLINK(R47,Q47)</f>
        <v>Chateau Margaux Premier Cru Classe, Margaux</v>
      </c>
      <c r="D47" s="13">
        <v>300</v>
      </c>
      <c r="E47" s="14">
        <v>400</v>
      </c>
      <c r="Q47" s="38" t="s">
        <v>137</v>
      </c>
      <c r="R47" s="39" t="s">
        <v>456</v>
      </c>
    </row>
    <row r="48" spans="1:18" ht="12" customHeight="1" x14ac:dyDescent="0.25">
      <c r="A48" s="4">
        <v>46</v>
      </c>
      <c r="B48" s="4">
        <v>1992</v>
      </c>
      <c r="C48" s="29" t="str">
        <f>HYPERLINK(R48,Q48)</f>
        <v>Les Forts de Latour, Pauillac</v>
      </c>
      <c r="D48" s="13">
        <v>280</v>
      </c>
      <c r="E48" s="14">
        <v>380</v>
      </c>
      <c r="Q48" s="38" t="s">
        <v>43</v>
      </c>
      <c r="R48" s="39" t="s">
        <v>457</v>
      </c>
    </row>
    <row r="49" spans="1:18" ht="12" customHeight="1" x14ac:dyDescent="0.25">
      <c r="A49" s="4">
        <v>47</v>
      </c>
      <c r="B49" s="4">
        <v>1994</v>
      </c>
      <c r="C49" s="29" t="str">
        <f>HYPERLINK(R49,Q49)</f>
        <v>Les Forts de Latour, Pauillac</v>
      </c>
      <c r="D49" s="13">
        <v>900</v>
      </c>
      <c r="E49" s="14">
        <v>1200</v>
      </c>
      <c r="Q49" s="38" t="s">
        <v>43</v>
      </c>
      <c r="R49" s="39" t="s">
        <v>458</v>
      </c>
    </row>
    <row r="50" spans="1:18" ht="12" customHeight="1" x14ac:dyDescent="0.25">
      <c r="A50" s="4">
        <v>48</v>
      </c>
      <c r="B50" s="4">
        <v>1995</v>
      </c>
      <c r="C50" s="29" t="str">
        <f>HYPERLINK(R50,Q50)</f>
        <v>Grand Vin Leoville Marquis Las Cases, Saint-Julien</v>
      </c>
      <c r="D50" s="13">
        <v>1000</v>
      </c>
      <c r="E50" s="14">
        <v>1350</v>
      </c>
      <c r="Q50" s="38" t="s">
        <v>138</v>
      </c>
      <c r="R50" s="39" t="s">
        <v>459</v>
      </c>
    </row>
    <row r="51" spans="1:18" ht="12" customHeight="1" x14ac:dyDescent="0.25">
      <c r="A51" s="4">
        <v>49</v>
      </c>
      <c r="B51" s="4">
        <v>2001</v>
      </c>
      <c r="C51" s="29" t="str">
        <f>HYPERLINK(R51,Q51)</f>
        <v>Pichon Comtesse Reserve, Pauillac</v>
      </c>
      <c r="D51" s="13">
        <v>280</v>
      </c>
      <c r="E51" s="14">
        <v>360</v>
      </c>
      <c r="Q51" s="38" t="s">
        <v>139</v>
      </c>
      <c r="R51" s="39" t="s">
        <v>460</v>
      </c>
    </row>
    <row r="52" spans="1:18" ht="12" customHeight="1" x14ac:dyDescent="0.25">
      <c r="A52" s="4">
        <v>50</v>
      </c>
      <c r="B52" s="4">
        <v>2002</v>
      </c>
      <c r="C52" s="29" t="str">
        <f>HYPERLINK(R52,Q52)</f>
        <v>Chateau Lagrange 3eme Cru Classe, Saint-Julien</v>
      </c>
      <c r="D52" s="13">
        <v>300</v>
      </c>
      <c r="E52" s="14">
        <v>400</v>
      </c>
      <c r="Q52" s="38" t="s">
        <v>140</v>
      </c>
      <c r="R52" s="39" t="s">
        <v>461</v>
      </c>
    </row>
    <row r="53" spans="1:18" ht="12" customHeight="1" x14ac:dyDescent="0.25">
      <c r="A53" s="4">
        <v>51</v>
      </c>
      <c r="B53" s="4">
        <v>2002</v>
      </c>
      <c r="C53" s="29" t="str">
        <f>HYPERLINK(R53,Q53)</f>
        <v>Chateau Pavie Macquin Premier Grand Cru Classe B, Saint-Emilion Grand Cru</v>
      </c>
      <c r="D53" s="13">
        <v>400</v>
      </c>
      <c r="E53" s="14">
        <v>600</v>
      </c>
      <c r="Q53" s="38" t="s">
        <v>141</v>
      </c>
      <c r="R53" s="39" t="s">
        <v>462</v>
      </c>
    </row>
    <row r="54" spans="1:18" ht="12" customHeight="1" x14ac:dyDescent="0.25">
      <c r="A54" s="4">
        <v>52</v>
      </c>
      <c r="B54" s="4">
        <v>2005</v>
      </c>
      <c r="C54" s="29" t="str">
        <f>HYPERLINK(R54,Q54)</f>
        <v>Chateau Durfort-Vivens 2eme Cru Classe, Margaux</v>
      </c>
      <c r="D54" s="13">
        <v>420</v>
      </c>
      <c r="E54" s="14">
        <v>520</v>
      </c>
      <c r="Q54" s="38" t="s">
        <v>66</v>
      </c>
      <c r="R54" s="39" t="s">
        <v>463</v>
      </c>
    </row>
    <row r="55" spans="1:18" ht="12" customHeight="1" x14ac:dyDescent="0.25">
      <c r="A55" s="4">
        <v>53</v>
      </c>
      <c r="B55" s="4">
        <v>2005</v>
      </c>
      <c r="C55" s="29" t="str">
        <f>HYPERLINK(R55,Q55)</f>
        <v>Chateau Cantemerle 5eme Cru Classe, Haut-Medoc</v>
      </c>
      <c r="D55" s="13">
        <v>300</v>
      </c>
      <c r="E55" s="14">
        <v>400</v>
      </c>
      <c r="Q55" s="38" t="s">
        <v>142</v>
      </c>
      <c r="R55" s="39" t="s">
        <v>464</v>
      </c>
    </row>
    <row r="56" spans="1:18" ht="12" customHeight="1" x14ac:dyDescent="0.25">
      <c r="A56" s="4">
        <v>54</v>
      </c>
      <c r="B56" s="4">
        <v>2006</v>
      </c>
      <c r="C56" s="29" t="str">
        <f>HYPERLINK(R56,Q56)</f>
        <v>Clos du Marquis, Saint-Julien</v>
      </c>
      <c r="D56" s="13">
        <v>150</v>
      </c>
      <c r="E56" s="14">
        <v>200</v>
      </c>
      <c r="Q56" s="38" t="s">
        <v>143</v>
      </c>
      <c r="R56" s="39" t="s">
        <v>465</v>
      </c>
    </row>
    <row r="57" spans="1:18" ht="12" customHeight="1" x14ac:dyDescent="0.25">
      <c r="A57" s="4">
        <v>55</v>
      </c>
      <c r="B57" s="4">
        <v>2007</v>
      </c>
      <c r="C57" s="29" t="str">
        <f>HYPERLINK(R57,Q57)</f>
        <v>Mathilde, Chateau La Fleur Morange, Saint-Emilion</v>
      </c>
      <c r="D57" s="13">
        <v>100</v>
      </c>
      <c r="E57" s="14">
        <v>150</v>
      </c>
      <c r="Q57" s="38" t="s">
        <v>144</v>
      </c>
      <c r="R57" s="39" t="s">
        <v>466</v>
      </c>
    </row>
    <row r="58" spans="1:18" ht="12" customHeight="1" x14ac:dyDescent="0.25">
      <c r="A58" s="4">
        <v>56</v>
      </c>
      <c r="B58" s="4">
        <v>2007</v>
      </c>
      <c r="C58" s="29" t="str">
        <f>HYPERLINK(R58,Q58)</f>
        <v>Mathilde, Chateau La Fleur Morange, Saint-Emilion</v>
      </c>
      <c r="D58" s="13">
        <v>100</v>
      </c>
      <c r="E58" s="14">
        <v>150</v>
      </c>
      <c r="Q58" s="38" t="s">
        <v>144</v>
      </c>
      <c r="R58" s="39" t="s">
        <v>467</v>
      </c>
    </row>
    <row r="59" spans="1:18" ht="12" customHeight="1" x14ac:dyDescent="0.25">
      <c r="A59" s="4">
        <v>57</v>
      </c>
      <c r="B59" s="4">
        <v>2008</v>
      </c>
      <c r="C59" s="29" t="str">
        <f>HYPERLINK(R59,Q59)</f>
        <v>Chateau Angludet, Margaux</v>
      </c>
      <c r="D59" s="13">
        <v>200</v>
      </c>
      <c r="E59" s="14">
        <v>280</v>
      </c>
      <c r="Q59" s="38" t="s">
        <v>67</v>
      </c>
      <c r="R59" s="39" t="s">
        <v>468</v>
      </c>
    </row>
    <row r="60" spans="1:18" ht="12" customHeight="1" x14ac:dyDescent="0.25">
      <c r="A60" s="4">
        <v>58</v>
      </c>
      <c r="B60" s="4">
        <v>2009</v>
      </c>
      <c r="C60" s="29" t="str">
        <f>HYPERLINK(R60,Q60)</f>
        <v>Chateau Batailley 5eme Cru Classe, Pauillac</v>
      </c>
      <c r="D60" s="13">
        <v>100</v>
      </c>
      <c r="E60" s="14">
        <v>150</v>
      </c>
      <c r="Q60" s="38" t="s">
        <v>145</v>
      </c>
      <c r="R60" s="39" t="s">
        <v>469</v>
      </c>
    </row>
    <row r="61" spans="1:18" ht="12" customHeight="1" x14ac:dyDescent="0.25">
      <c r="A61" s="4">
        <v>59</v>
      </c>
      <c r="B61" s="4">
        <v>2009</v>
      </c>
      <c r="C61" s="29" t="str">
        <f>HYPERLINK(R61,Q61)</f>
        <v>Chateau Chasse-Spleen, Moulis en Medoc</v>
      </c>
      <c r="D61" s="13">
        <v>150</v>
      </c>
      <c r="E61" s="14">
        <v>200</v>
      </c>
      <c r="Q61" s="38" t="s">
        <v>146</v>
      </c>
      <c r="R61" s="39" t="s">
        <v>470</v>
      </c>
    </row>
    <row r="62" spans="1:18" ht="12" customHeight="1" x14ac:dyDescent="0.25">
      <c r="A62" s="4">
        <v>60</v>
      </c>
      <c r="B62" s="4">
        <v>2010</v>
      </c>
      <c r="C62" s="29" t="str">
        <f>HYPERLINK(R62,Q62)</f>
        <v>Ducru-Beaucaillou 2eme Cru Classe, Saint-Julien</v>
      </c>
      <c r="D62" s="13">
        <v>750</v>
      </c>
      <c r="E62" s="14">
        <v>900</v>
      </c>
      <c r="Q62" s="38" t="s">
        <v>31</v>
      </c>
      <c r="R62" s="39" t="s">
        <v>471</v>
      </c>
    </row>
    <row r="63" spans="1:18" ht="12" customHeight="1" x14ac:dyDescent="0.25">
      <c r="A63" s="4">
        <v>61</v>
      </c>
      <c r="B63" s="4">
        <v>2010</v>
      </c>
      <c r="C63" s="29" t="str">
        <f>HYPERLINK(R63,Q63)</f>
        <v>Chateau Leoville Poyferre 2eme Cru Classe, Saint-Julien</v>
      </c>
      <c r="D63" s="13">
        <v>380</v>
      </c>
      <c r="E63" s="14">
        <v>460</v>
      </c>
      <c r="Q63" s="38" t="s">
        <v>147</v>
      </c>
      <c r="R63" s="39" t="s">
        <v>472</v>
      </c>
    </row>
    <row r="64" spans="1:18" ht="12" customHeight="1" x14ac:dyDescent="0.25">
      <c r="A64" s="4">
        <v>62</v>
      </c>
      <c r="B64" s="4">
        <v>2010</v>
      </c>
      <c r="C64" s="29" t="str">
        <f>HYPERLINK(R64,Q64)</f>
        <v>Chateau Cantemerle 5eme Cru Classe, Haut-Medoc</v>
      </c>
      <c r="D64" s="13">
        <v>280</v>
      </c>
      <c r="E64" s="14">
        <v>340</v>
      </c>
      <c r="Q64" s="38" t="s">
        <v>142</v>
      </c>
      <c r="R64" s="39" t="s">
        <v>473</v>
      </c>
    </row>
    <row r="65" spans="1:18" ht="12" customHeight="1" x14ac:dyDescent="0.25">
      <c r="A65" s="4">
        <v>63</v>
      </c>
      <c r="B65" s="4">
        <v>2010</v>
      </c>
      <c r="C65" s="29" t="str">
        <f>HYPERLINK(R65,Q65)</f>
        <v>Chateau Haut-Bailly Cru Classe, Pessac-Leognan</v>
      </c>
      <c r="D65" s="13">
        <v>900</v>
      </c>
      <c r="E65" s="14">
        <v>1100</v>
      </c>
      <c r="Q65" s="38" t="s">
        <v>148</v>
      </c>
      <c r="R65" s="39" t="s">
        <v>474</v>
      </c>
    </row>
    <row r="66" spans="1:18" ht="12" customHeight="1" x14ac:dyDescent="0.25">
      <c r="A66" s="4">
        <v>64</v>
      </c>
      <c r="B66" s="4">
        <v>2010</v>
      </c>
      <c r="C66" s="29" t="str">
        <f>HYPERLINK(R66,Q66)</f>
        <v>Alter Ego, Margaux</v>
      </c>
      <c r="D66" s="13">
        <v>300</v>
      </c>
      <c r="E66" s="14">
        <v>400</v>
      </c>
      <c r="Q66" s="38" t="s">
        <v>149</v>
      </c>
      <c r="R66" s="39" t="s">
        <v>475</v>
      </c>
    </row>
    <row r="67" spans="1:18" ht="12" customHeight="1" x14ac:dyDescent="0.25">
      <c r="A67" s="4">
        <v>65</v>
      </c>
      <c r="B67" s="4">
        <v>2010</v>
      </c>
      <c r="C67" s="29" t="str">
        <f>HYPERLINK(R67,Q67)</f>
        <v>Pavillon Rouge du Chateau Margaux, Margaux</v>
      </c>
      <c r="D67" s="13">
        <v>460</v>
      </c>
      <c r="E67" s="14">
        <v>600</v>
      </c>
      <c r="Q67" s="38" t="s">
        <v>150</v>
      </c>
      <c r="R67" s="39" t="s">
        <v>476</v>
      </c>
    </row>
    <row r="68" spans="1:18" ht="12" customHeight="1" x14ac:dyDescent="0.25">
      <c r="A68" s="4">
        <v>66</v>
      </c>
      <c r="B68" s="4">
        <v>2010</v>
      </c>
      <c r="C68" s="29" t="str">
        <f t="shared" ref="C68:C131" si="0">HYPERLINK(R68,Q68)</f>
        <v>Segla, Margaux</v>
      </c>
      <c r="D68" s="13">
        <v>300</v>
      </c>
      <c r="E68" s="14">
        <v>400</v>
      </c>
      <c r="Q68" s="38" t="s">
        <v>151</v>
      </c>
      <c r="R68" s="39" t="s">
        <v>477</v>
      </c>
    </row>
    <row r="69" spans="1:18" ht="12" customHeight="1" x14ac:dyDescent="0.25">
      <c r="A69" s="4">
        <v>67</v>
      </c>
      <c r="B69" s="4">
        <v>2010</v>
      </c>
      <c r="C69" s="29" t="str">
        <f t="shared" si="0"/>
        <v>Chateau Ormes de Pez, Saint-Estephe</v>
      </c>
      <c r="D69" s="13">
        <v>180</v>
      </c>
      <c r="E69" s="14">
        <v>220</v>
      </c>
      <c r="Q69" s="38" t="s">
        <v>152</v>
      </c>
      <c r="R69" s="39" t="s">
        <v>478</v>
      </c>
    </row>
    <row r="70" spans="1:18" ht="12" customHeight="1" x14ac:dyDescent="0.25">
      <c r="A70" s="4">
        <v>68</v>
      </c>
      <c r="B70" s="4">
        <v>2010</v>
      </c>
      <c r="C70" s="29" t="str">
        <f t="shared" si="0"/>
        <v>L'Hospitalet de Gazin, Pomerol</v>
      </c>
      <c r="D70" s="13">
        <v>160</v>
      </c>
      <c r="E70" s="14">
        <v>200</v>
      </c>
      <c r="Q70" s="38" t="s">
        <v>153</v>
      </c>
      <c r="R70" s="39" t="s">
        <v>479</v>
      </c>
    </row>
    <row r="71" spans="1:18" ht="12" customHeight="1" x14ac:dyDescent="0.25">
      <c r="A71" s="4">
        <v>69</v>
      </c>
      <c r="B71" s="4">
        <v>2011</v>
      </c>
      <c r="C71" s="29" t="str">
        <f t="shared" si="0"/>
        <v>Chateau Branaire-Ducru 4eme Cru Classe, Saint-Julien</v>
      </c>
      <c r="D71" s="13">
        <v>130</v>
      </c>
      <c r="E71" s="14">
        <v>170</v>
      </c>
      <c r="Q71" s="38" t="s">
        <v>154</v>
      </c>
      <c r="R71" s="39" t="s">
        <v>480</v>
      </c>
    </row>
    <row r="72" spans="1:18" ht="12" customHeight="1" x14ac:dyDescent="0.25">
      <c r="A72" s="4">
        <v>70</v>
      </c>
      <c r="B72" s="4">
        <v>2012</v>
      </c>
      <c r="C72" s="29" t="str">
        <f t="shared" si="0"/>
        <v>Chateau Rauzan-Gassies 2eme Cru Classe, Margaux</v>
      </c>
      <c r="D72" s="13">
        <v>300</v>
      </c>
      <c r="E72" s="14">
        <v>400</v>
      </c>
      <c r="Q72" s="38" t="s">
        <v>136</v>
      </c>
      <c r="R72" s="39" t="s">
        <v>481</v>
      </c>
    </row>
    <row r="73" spans="1:18" ht="12" customHeight="1" x14ac:dyDescent="0.25">
      <c r="A73" s="4">
        <v>71</v>
      </c>
      <c r="B73" s="4">
        <v>2012</v>
      </c>
      <c r="C73" s="29" t="str">
        <f t="shared" si="0"/>
        <v>Chateau Malescot St. Exupery 3eme Cru Classe, Margaux</v>
      </c>
      <c r="D73" s="13">
        <v>280</v>
      </c>
      <c r="E73" s="14">
        <v>360</v>
      </c>
      <c r="Q73" s="38" t="s">
        <v>155</v>
      </c>
      <c r="R73" s="39" t="s">
        <v>482</v>
      </c>
    </row>
    <row r="74" spans="1:18" ht="12" customHeight="1" x14ac:dyDescent="0.25">
      <c r="A74" s="4">
        <v>72</v>
      </c>
      <c r="B74" s="4">
        <v>2013</v>
      </c>
      <c r="C74" s="29" t="str">
        <f t="shared" si="0"/>
        <v>Chateau Mouton Rothschild Premier Cru Classe, Pauillac</v>
      </c>
      <c r="D74" s="13">
        <v>1300</v>
      </c>
      <c r="E74" s="14">
        <v>2000</v>
      </c>
      <c r="Q74" s="38" t="s">
        <v>32</v>
      </c>
      <c r="R74" s="39" t="s">
        <v>483</v>
      </c>
    </row>
    <row r="75" spans="1:18" ht="12" customHeight="1" x14ac:dyDescent="0.25">
      <c r="A75" s="4">
        <v>73</v>
      </c>
      <c r="B75" s="4">
        <v>2014</v>
      </c>
      <c r="C75" s="29" t="str">
        <f t="shared" si="0"/>
        <v>Chateau Grand-Puy Ducasse 5eme Cru Classe, Pauillac</v>
      </c>
      <c r="D75" s="13">
        <v>240</v>
      </c>
      <c r="E75" s="14">
        <v>300</v>
      </c>
      <c r="Q75" s="38" t="s">
        <v>156</v>
      </c>
      <c r="R75" s="39" t="s">
        <v>484</v>
      </c>
    </row>
    <row r="76" spans="1:18" ht="12" customHeight="1" x14ac:dyDescent="0.25">
      <c r="A76" s="4">
        <v>74</v>
      </c>
      <c r="B76" s="4">
        <v>2014</v>
      </c>
      <c r="C76" s="29" t="str">
        <f t="shared" si="0"/>
        <v>Chateau Grand-Puy Ducasse 5eme Cru Classe, Pauillac</v>
      </c>
      <c r="D76" s="13">
        <v>180</v>
      </c>
      <c r="E76" s="14">
        <v>220</v>
      </c>
      <c r="Q76" s="38" t="s">
        <v>156</v>
      </c>
      <c r="R76" s="39" t="s">
        <v>485</v>
      </c>
    </row>
    <row r="77" spans="1:18" ht="12" customHeight="1" x14ac:dyDescent="0.25">
      <c r="A77" s="4">
        <v>75</v>
      </c>
      <c r="B77" s="4">
        <v>2014</v>
      </c>
      <c r="C77" s="29" t="str">
        <f t="shared" si="0"/>
        <v>Chateau Le Boscq, Saint-Estephe</v>
      </c>
      <c r="D77" s="13">
        <v>120</v>
      </c>
      <c r="E77" s="14">
        <v>160</v>
      </c>
      <c r="Q77" s="38" t="s">
        <v>157</v>
      </c>
      <c r="R77" s="39" t="s">
        <v>486</v>
      </c>
    </row>
    <row r="78" spans="1:18" ht="12" customHeight="1" x14ac:dyDescent="0.25">
      <c r="A78" s="4">
        <v>76</v>
      </c>
      <c r="B78" s="4">
        <v>2014</v>
      </c>
      <c r="C78" s="29" t="str">
        <f t="shared" si="0"/>
        <v>Chateau La Grave, Pomerol</v>
      </c>
      <c r="D78" s="13">
        <v>100</v>
      </c>
      <c r="E78" s="14">
        <v>150</v>
      </c>
      <c r="Q78" s="38" t="s">
        <v>158</v>
      </c>
      <c r="R78" s="39" t="s">
        <v>487</v>
      </c>
    </row>
    <row r="79" spans="1:18" ht="12" customHeight="1" x14ac:dyDescent="0.25">
      <c r="A79" s="4">
        <v>77</v>
      </c>
      <c r="B79" s="4">
        <v>2015</v>
      </c>
      <c r="C79" s="29" t="str">
        <f t="shared" si="0"/>
        <v>Chateau Chasse-Spleen, Moulis en Medoc</v>
      </c>
      <c r="D79" s="13">
        <v>120</v>
      </c>
      <c r="E79" s="14">
        <v>170</v>
      </c>
      <c r="Q79" s="38" t="s">
        <v>146</v>
      </c>
      <c r="R79" s="39" t="s">
        <v>488</v>
      </c>
    </row>
    <row r="80" spans="1:18" ht="12" customHeight="1" x14ac:dyDescent="0.25">
      <c r="A80" s="4">
        <v>78</v>
      </c>
      <c r="B80" s="4">
        <v>2015</v>
      </c>
      <c r="C80" s="29" t="str">
        <f t="shared" si="0"/>
        <v>Chateau Cheval Blanc Premier Grand Cru Classe A, Saint-Emilion Grand Cru</v>
      </c>
      <c r="D80" s="13">
        <v>2300</v>
      </c>
      <c r="E80" s="14">
        <v>3300</v>
      </c>
      <c r="Q80" s="38" t="s">
        <v>159</v>
      </c>
      <c r="R80" s="39" t="s">
        <v>489</v>
      </c>
    </row>
    <row r="81" spans="1:18" ht="12" customHeight="1" x14ac:dyDescent="0.25">
      <c r="A81" s="4">
        <v>79</v>
      </c>
      <c r="B81" s="4">
        <v>2016</v>
      </c>
      <c r="C81" s="29" t="str">
        <f t="shared" si="0"/>
        <v>Chateau Batailley 5eme Cru Classe, Pauillac</v>
      </c>
      <c r="D81" s="13">
        <v>360</v>
      </c>
      <c r="E81" s="14">
        <v>400</v>
      </c>
      <c r="Q81" s="38" t="s">
        <v>145</v>
      </c>
      <c r="R81" s="39" t="s">
        <v>490</v>
      </c>
    </row>
    <row r="82" spans="1:18" ht="12" customHeight="1" x14ac:dyDescent="0.25">
      <c r="A82" s="4">
        <v>80</v>
      </c>
      <c r="B82" s="4">
        <v>2016</v>
      </c>
      <c r="C82" s="29" t="str">
        <f t="shared" si="0"/>
        <v>Chateau de Fonbel, Saint-Emilion Grand Cru</v>
      </c>
      <c r="D82" s="13">
        <v>90</v>
      </c>
      <c r="E82" s="14">
        <v>120</v>
      </c>
      <c r="Q82" s="38" t="s">
        <v>70</v>
      </c>
      <c r="R82" s="39" t="s">
        <v>491</v>
      </c>
    </row>
    <row r="83" spans="1:18" ht="12" customHeight="1" x14ac:dyDescent="0.25">
      <c r="A83" s="4">
        <v>81</v>
      </c>
      <c r="B83" s="4">
        <v>2016</v>
      </c>
      <c r="C83" s="29" t="str">
        <f t="shared" si="0"/>
        <v>Chateau Clinet, Pomerol</v>
      </c>
      <c r="D83" s="13">
        <v>240</v>
      </c>
      <c r="E83" s="14">
        <v>300</v>
      </c>
      <c r="Q83" s="38" t="s">
        <v>160</v>
      </c>
      <c r="R83" s="39" t="s">
        <v>492</v>
      </c>
    </row>
    <row r="84" spans="1:18" ht="12" customHeight="1" x14ac:dyDescent="0.25">
      <c r="A84" s="4">
        <v>82</v>
      </c>
      <c r="B84" s="4">
        <v>2016</v>
      </c>
      <c r="C84" s="29" t="str">
        <f t="shared" si="0"/>
        <v>Chateau Les Cruzelles, Lalande de Pomerol</v>
      </c>
      <c r="D84" s="13">
        <v>170</v>
      </c>
      <c r="E84" s="14">
        <v>220</v>
      </c>
      <c r="Q84" s="38" t="s">
        <v>161</v>
      </c>
      <c r="R84" s="39" t="s">
        <v>493</v>
      </c>
    </row>
    <row r="85" spans="1:18" ht="12" customHeight="1" x14ac:dyDescent="0.25">
      <c r="A85" s="4">
        <v>83</v>
      </c>
      <c r="B85" s="4">
        <v>2017</v>
      </c>
      <c r="C85" s="29" t="str">
        <f t="shared" si="0"/>
        <v>Chateau Brane-Cantenac 2eme Cru Classe, Margaux</v>
      </c>
      <c r="D85" s="13">
        <v>160</v>
      </c>
      <c r="E85" s="14">
        <v>220</v>
      </c>
      <c r="Q85" s="38" t="s">
        <v>162</v>
      </c>
      <c r="R85" s="39" t="s">
        <v>494</v>
      </c>
    </row>
    <row r="86" spans="1:18" ht="12" customHeight="1" x14ac:dyDescent="0.25">
      <c r="A86" s="4">
        <v>84</v>
      </c>
      <c r="B86" s="4">
        <v>2017</v>
      </c>
      <c r="C86" s="29" t="str">
        <f t="shared" si="0"/>
        <v>Chateau Durfort-Vivens 2eme Cru Classe, Margaux</v>
      </c>
      <c r="D86" s="13">
        <v>150</v>
      </c>
      <c r="E86" s="14">
        <v>200</v>
      </c>
      <c r="Q86" s="38" t="s">
        <v>66</v>
      </c>
      <c r="R86" s="39" t="s">
        <v>495</v>
      </c>
    </row>
    <row r="87" spans="1:18" ht="12" customHeight="1" x14ac:dyDescent="0.25">
      <c r="A87" s="4">
        <v>85</v>
      </c>
      <c r="B87" s="4">
        <v>2017</v>
      </c>
      <c r="C87" s="29" t="str">
        <f t="shared" si="0"/>
        <v>Chateau Clerc Milon 5eme Cru Classe, Pauillac</v>
      </c>
      <c r="D87" s="13">
        <v>250</v>
      </c>
      <c r="E87" s="14">
        <v>320</v>
      </c>
      <c r="Q87" s="38" t="s">
        <v>163</v>
      </c>
      <c r="R87" s="39" t="s">
        <v>496</v>
      </c>
    </row>
    <row r="88" spans="1:18" ht="12" customHeight="1" x14ac:dyDescent="0.25">
      <c r="A88" s="4">
        <v>86</v>
      </c>
      <c r="B88" s="4">
        <v>2017</v>
      </c>
      <c r="C88" s="29" t="str">
        <f t="shared" si="0"/>
        <v>Chateau Belgrave 5eme Cru Classe, Haut-Medoc</v>
      </c>
      <c r="D88" s="13">
        <v>90</v>
      </c>
      <c r="E88" s="14">
        <v>120</v>
      </c>
      <c r="Q88" s="38" t="s">
        <v>69</v>
      </c>
      <c r="R88" s="39" t="s">
        <v>497</v>
      </c>
    </row>
    <row r="89" spans="1:18" ht="12" customHeight="1" x14ac:dyDescent="0.25">
      <c r="A89" s="4">
        <v>87</v>
      </c>
      <c r="B89" s="4">
        <v>2018</v>
      </c>
      <c r="C89" s="29" t="str">
        <f t="shared" si="0"/>
        <v>Domaine de Chevalier, Rouge Cru Classe, Pessac-Leognan</v>
      </c>
      <c r="D89" s="13">
        <v>400</v>
      </c>
      <c r="E89" s="14">
        <v>450</v>
      </c>
      <c r="Q89" s="38" t="s">
        <v>72</v>
      </c>
      <c r="R89" s="39" t="s">
        <v>498</v>
      </c>
    </row>
    <row r="90" spans="1:18" ht="12" customHeight="1" x14ac:dyDescent="0.25">
      <c r="A90" s="4">
        <v>88</v>
      </c>
      <c r="B90" s="4">
        <v>2018</v>
      </c>
      <c r="C90" s="29" t="str">
        <f t="shared" si="0"/>
        <v>La Croix Ducru-Beaucaillou, Saint-Julien</v>
      </c>
      <c r="D90" s="13">
        <v>280</v>
      </c>
      <c r="E90" s="14">
        <v>320</v>
      </c>
      <c r="Q90" s="38" t="s">
        <v>164</v>
      </c>
      <c r="R90" s="39" t="s">
        <v>499</v>
      </c>
    </row>
    <row r="91" spans="1:18" ht="12" customHeight="1" x14ac:dyDescent="0.25">
      <c r="A91" s="4">
        <v>89</v>
      </c>
      <c r="B91" s="4">
        <v>2018</v>
      </c>
      <c r="C91" s="29" t="str">
        <f t="shared" si="0"/>
        <v>Chateau Anthonic, Moulis en Medoc</v>
      </c>
      <c r="D91" s="13">
        <v>120</v>
      </c>
      <c r="E91" s="14">
        <v>150</v>
      </c>
      <c r="Q91" s="38" t="s">
        <v>165</v>
      </c>
      <c r="R91" s="39" t="s">
        <v>500</v>
      </c>
    </row>
    <row r="92" spans="1:18" ht="12" customHeight="1" x14ac:dyDescent="0.25">
      <c r="A92" s="4">
        <v>90</v>
      </c>
      <c r="B92" s="4">
        <v>2018</v>
      </c>
      <c r="C92" s="29" t="str">
        <f t="shared" si="0"/>
        <v>Chateau Anthonic, Moulis en Medoc</v>
      </c>
      <c r="D92" s="13">
        <v>120</v>
      </c>
      <c r="E92" s="14">
        <v>150</v>
      </c>
      <c r="Q92" s="38" t="s">
        <v>165</v>
      </c>
      <c r="R92" s="39" t="s">
        <v>501</v>
      </c>
    </row>
    <row r="93" spans="1:18" ht="12" customHeight="1" x14ac:dyDescent="0.25">
      <c r="A93" s="4">
        <v>91</v>
      </c>
      <c r="B93" s="4">
        <v>2019</v>
      </c>
      <c r="C93" s="29" t="str">
        <f t="shared" si="0"/>
        <v>Chateau Leoville Barton 2eme Cru Classe, Saint-Julien</v>
      </c>
      <c r="D93" s="13">
        <v>280</v>
      </c>
      <c r="E93" s="14">
        <v>320</v>
      </c>
      <c r="Q93" s="38" t="s">
        <v>57</v>
      </c>
      <c r="R93" s="39" t="s">
        <v>502</v>
      </c>
    </row>
    <row r="94" spans="1:18" ht="12" customHeight="1" x14ac:dyDescent="0.25">
      <c r="A94" s="4">
        <v>92</v>
      </c>
      <c r="B94" s="4">
        <v>2019</v>
      </c>
      <c r="C94" s="29" t="str">
        <f t="shared" si="0"/>
        <v>Chateau d'Issan 3eme Cru Classe, Margaux</v>
      </c>
      <c r="D94" s="13">
        <v>260</v>
      </c>
      <c r="E94" s="14">
        <v>300</v>
      </c>
      <c r="Q94" s="38" t="s">
        <v>75</v>
      </c>
      <c r="R94" s="39" t="s">
        <v>503</v>
      </c>
    </row>
    <row r="95" spans="1:18" ht="12" customHeight="1" x14ac:dyDescent="0.25">
      <c r="A95" s="4">
        <v>93</v>
      </c>
      <c r="B95" s="4">
        <v>2019</v>
      </c>
      <c r="C95" s="29" t="str">
        <f t="shared" si="0"/>
        <v>Chateau Tour St Bonnet, Medoc</v>
      </c>
      <c r="D95" s="13">
        <v>90</v>
      </c>
      <c r="E95" s="14">
        <v>120</v>
      </c>
      <c r="Q95" s="38" t="s">
        <v>166</v>
      </c>
      <c r="R95" s="39" t="s">
        <v>504</v>
      </c>
    </row>
    <row r="96" spans="1:18" ht="12" customHeight="1" x14ac:dyDescent="0.25">
      <c r="A96" s="4">
        <v>94</v>
      </c>
      <c r="B96" s="4">
        <v>2019</v>
      </c>
      <c r="C96" s="29" t="str">
        <f t="shared" si="0"/>
        <v>Chateau Tour St Bonnet, Medoc</v>
      </c>
      <c r="D96" s="13">
        <v>90</v>
      </c>
      <c r="E96" s="14">
        <v>120</v>
      </c>
      <c r="Q96" s="38" t="s">
        <v>166</v>
      </c>
      <c r="R96" s="39" t="s">
        <v>505</v>
      </c>
    </row>
    <row r="97" spans="1:18" ht="12" customHeight="1" x14ac:dyDescent="0.25">
      <c r="A97" s="4">
        <v>95</v>
      </c>
      <c r="B97" s="4">
        <v>2019</v>
      </c>
      <c r="C97" s="29" t="str">
        <f t="shared" si="0"/>
        <v>Chateau Les Cruzelles, Lalande de Pomerol</v>
      </c>
      <c r="D97" s="13">
        <v>170</v>
      </c>
      <c r="E97" s="14">
        <v>220</v>
      </c>
      <c r="Q97" s="38" t="s">
        <v>161</v>
      </c>
      <c r="R97" s="39" t="s">
        <v>506</v>
      </c>
    </row>
    <row r="98" spans="1:18" ht="12" customHeight="1" x14ac:dyDescent="0.25">
      <c r="A98" s="4">
        <v>96</v>
      </c>
      <c r="B98" s="4">
        <v>2020</v>
      </c>
      <c r="C98" s="29" t="str">
        <f t="shared" si="0"/>
        <v>Chateau Grand-Puy-Lacoste 5eme Cru Classe, Pauillac</v>
      </c>
      <c r="D98" s="13">
        <v>360</v>
      </c>
      <c r="E98" s="14">
        <v>400</v>
      </c>
      <c r="Q98" s="38" t="s">
        <v>71</v>
      </c>
      <c r="R98" s="39" t="s">
        <v>507</v>
      </c>
    </row>
    <row r="99" spans="1:18" ht="12" customHeight="1" x14ac:dyDescent="0.25">
      <c r="A99" s="4">
        <v>97</v>
      </c>
      <c r="B99" s="4">
        <v>2020</v>
      </c>
      <c r="C99" s="29" t="str">
        <f t="shared" si="0"/>
        <v>Chateau Siran, Margaux</v>
      </c>
      <c r="D99" s="13">
        <v>190</v>
      </c>
      <c r="E99" s="14">
        <v>220</v>
      </c>
      <c r="Q99" s="38" t="s">
        <v>167</v>
      </c>
      <c r="R99" s="39" t="s">
        <v>508</v>
      </c>
    </row>
    <row r="100" spans="1:18" ht="12" customHeight="1" x14ac:dyDescent="0.25">
      <c r="A100" s="4">
        <v>98</v>
      </c>
      <c r="B100" s="4">
        <v>2020</v>
      </c>
      <c r="C100" s="29" t="str">
        <f t="shared" si="0"/>
        <v>Chateau Siran, Margaux</v>
      </c>
      <c r="D100" s="13">
        <v>190</v>
      </c>
      <c r="E100" s="14">
        <v>220</v>
      </c>
      <c r="Q100" s="38" t="s">
        <v>167</v>
      </c>
      <c r="R100" s="39" t="s">
        <v>509</v>
      </c>
    </row>
    <row r="101" spans="1:18" ht="12" customHeight="1" x14ac:dyDescent="0.25">
      <c r="A101" s="4">
        <v>99</v>
      </c>
      <c r="B101" s="4">
        <v>2020</v>
      </c>
      <c r="C101" s="29" t="str">
        <f t="shared" si="0"/>
        <v>Chateau Fourcas Dupre, Listrac-Medoc</v>
      </c>
      <c r="D101" s="13">
        <v>100</v>
      </c>
      <c r="E101" s="14">
        <v>120</v>
      </c>
      <c r="Q101" s="38" t="s">
        <v>168</v>
      </c>
      <c r="R101" s="39" t="s">
        <v>510</v>
      </c>
    </row>
    <row r="102" spans="1:18" ht="12" customHeight="1" x14ac:dyDescent="0.25">
      <c r="A102" s="4">
        <v>100</v>
      </c>
      <c r="B102" s="4">
        <v>2020</v>
      </c>
      <c r="C102" s="29" t="str">
        <f t="shared" si="0"/>
        <v>Clos La Madeleine Grand Cru Classe, Saint-Emilion Grand Cru</v>
      </c>
      <c r="D102" s="13">
        <v>170</v>
      </c>
      <c r="E102" s="14">
        <v>220</v>
      </c>
      <c r="Q102" s="38" t="s">
        <v>169</v>
      </c>
      <c r="R102" s="39" t="s">
        <v>511</v>
      </c>
    </row>
    <row r="103" spans="1:18" ht="12" customHeight="1" x14ac:dyDescent="0.25">
      <c r="A103" s="4">
        <v>101</v>
      </c>
      <c r="B103" s="4">
        <v>2020</v>
      </c>
      <c r="C103" s="29" t="str">
        <f t="shared" si="0"/>
        <v>Chateau La Grande Clotte, Lussac-Saint-Emilion</v>
      </c>
      <c r="D103" s="13">
        <v>90</v>
      </c>
      <c r="E103" s="14">
        <v>120</v>
      </c>
      <c r="Q103" s="38" t="s">
        <v>170</v>
      </c>
      <c r="R103" s="39" t="s">
        <v>512</v>
      </c>
    </row>
    <row r="104" spans="1:18" ht="12" customHeight="1" x14ac:dyDescent="0.25">
      <c r="A104" s="4">
        <v>102</v>
      </c>
      <c r="B104" s="4">
        <v>2020</v>
      </c>
      <c r="C104" s="29" t="str">
        <f t="shared" si="0"/>
        <v>Chateau La Grande Clotte, Lussac-Saint-Emilion</v>
      </c>
      <c r="D104" s="13">
        <v>90</v>
      </c>
      <c r="E104" s="14">
        <v>120</v>
      </c>
      <c r="Q104" s="38" t="s">
        <v>170</v>
      </c>
      <c r="R104" s="39" t="s">
        <v>513</v>
      </c>
    </row>
    <row r="105" spans="1:18" ht="12" customHeight="1" x14ac:dyDescent="0.25">
      <c r="A105" s="4">
        <v>103</v>
      </c>
      <c r="B105" s="4">
        <v>2020</v>
      </c>
      <c r="C105" s="29" t="str">
        <f t="shared" si="0"/>
        <v>Chateau Latour a Pomerol, Pomerol</v>
      </c>
      <c r="D105" s="13">
        <v>120</v>
      </c>
      <c r="E105" s="14">
        <v>170</v>
      </c>
      <c r="Q105" s="38" t="s">
        <v>171</v>
      </c>
      <c r="R105" s="39" t="s">
        <v>514</v>
      </c>
    </row>
    <row r="106" spans="1:18" ht="12" customHeight="1" x14ac:dyDescent="0.25">
      <c r="A106" s="4">
        <v>104</v>
      </c>
      <c r="B106" s="4">
        <v>2016</v>
      </c>
      <c r="C106" s="29" t="str">
        <f t="shared" si="0"/>
        <v>Chateau Montlandrie, Castillon-Cotes de Bordeaux</v>
      </c>
      <c r="D106" s="13">
        <v>120</v>
      </c>
      <c r="E106" s="14">
        <v>170</v>
      </c>
      <c r="Q106" s="38" t="s">
        <v>172</v>
      </c>
      <c r="R106" s="39" t="s">
        <v>515</v>
      </c>
    </row>
    <row r="107" spans="1:18" ht="12" customHeight="1" x14ac:dyDescent="0.25">
      <c r="A107" s="4">
        <v>105</v>
      </c>
      <c r="B107" s="4">
        <v>2019</v>
      </c>
      <c r="C107" s="29" t="str">
        <f t="shared" si="0"/>
        <v>Chateau Montlandrie, Castillon-Cotes de Bordeaux</v>
      </c>
      <c r="D107" s="13">
        <v>120</v>
      </c>
      <c r="E107" s="14">
        <v>170</v>
      </c>
      <c r="Q107" s="38" t="s">
        <v>172</v>
      </c>
      <c r="R107" s="39" t="s">
        <v>516</v>
      </c>
    </row>
    <row r="108" spans="1:18" ht="12" customHeight="1" x14ac:dyDescent="0.25">
      <c r="A108" s="4">
        <v>106</v>
      </c>
      <c r="B108" s="4">
        <v>2010</v>
      </c>
      <c r="C108" s="29" t="str">
        <f t="shared" si="0"/>
        <v>Mixed Lot of Fifth Growths</v>
      </c>
      <c r="D108" s="13">
        <v>170</v>
      </c>
      <c r="E108" s="14">
        <v>230</v>
      </c>
      <c r="Q108" s="38" t="s">
        <v>173</v>
      </c>
      <c r="R108" s="39" t="s">
        <v>517</v>
      </c>
    </row>
    <row r="109" spans="1:18" ht="12" customHeight="1" x14ac:dyDescent="0.25">
      <c r="A109" s="4">
        <v>107</v>
      </c>
      <c r="B109" s="4">
        <v>2010</v>
      </c>
      <c r="C109" s="29" t="str">
        <f t="shared" si="0"/>
        <v>Mixed Lot of Hortevie &amp; Angludet</v>
      </c>
      <c r="D109" s="13">
        <v>200</v>
      </c>
      <c r="E109" s="14">
        <v>250</v>
      </c>
      <c r="Q109" s="38" t="s">
        <v>174</v>
      </c>
      <c r="R109" s="39" t="s">
        <v>518</v>
      </c>
    </row>
    <row r="110" spans="1:18" ht="12" customHeight="1" x14ac:dyDescent="0.25">
      <c r="A110" s="4">
        <v>108</v>
      </c>
      <c r="B110" s="4" t="s">
        <v>24</v>
      </c>
      <c r="C110" s="29" t="str">
        <f t="shared" si="0"/>
        <v>2010/2012 Mixed Lot of Pomerol</v>
      </c>
      <c r="D110" s="13">
        <v>200</v>
      </c>
      <c r="E110" s="14">
        <v>250</v>
      </c>
      <c r="Q110" s="38" t="s">
        <v>175</v>
      </c>
      <c r="R110" s="39" t="s">
        <v>519</v>
      </c>
    </row>
    <row r="111" spans="1:18" ht="12" customHeight="1" x14ac:dyDescent="0.25">
      <c r="A111" s="4">
        <v>109</v>
      </c>
      <c r="B111" s="4">
        <v>2007</v>
      </c>
      <c r="C111" s="29" t="str">
        <f t="shared" si="0"/>
        <v>Domaine Arnoux-Lachaux, Nuits-Saint-Georges Premier Cru, Clos des Corvees Pagets</v>
      </c>
      <c r="D111" s="13">
        <v>600</v>
      </c>
      <c r="E111" s="14">
        <v>900</v>
      </c>
      <c r="Q111" s="38" t="s">
        <v>176</v>
      </c>
      <c r="R111" s="39" t="s">
        <v>520</v>
      </c>
    </row>
    <row r="112" spans="1:18" ht="12" customHeight="1" x14ac:dyDescent="0.25">
      <c r="A112" s="4">
        <v>110</v>
      </c>
      <c r="B112" s="4">
        <v>2009</v>
      </c>
      <c r="C112" s="29" t="str">
        <f t="shared" si="0"/>
        <v>Domaine Arnoux-Lachaux, Vosne-Romanee, Les Hautes Maizieres</v>
      </c>
      <c r="D112" s="13">
        <v>2400</v>
      </c>
      <c r="E112" s="14">
        <v>3200</v>
      </c>
      <c r="Q112" s="38" t="s">
        <v>177</v>
      </c>
      <c r="R112" s="39" t="s">
        <v>521</v>
      </c>
    </row>
    <row r="113" spans="1:18" ht="12" customHeight="1" x14ac:dyDescent="0.25">
      <c r="A113" s="4">
        <v>111</v>
      </c>
      <c r="B113" s="4">
        <v>2010</v>
      </c>
      <c r="C113" s="29" t="str">
        <f t="shared" si="0"/>
        <v>Domaine Arnoux-Lachaux, Nuits-Saint-Georges, Rouge</v>
      </c>
      <c r="D113" s="13">
        <v>1500</v>
      </c>
      <c r="E113" s="14">
        <v>2000</v>
      </c>
      <c r="Q113" s="38" t="s">
        <v>178</v>
      </c>
      <c r="R113" s="39" t="s">
        <v>522</v>
      </c>
    </row>
    <row r="114" spans="1:18" ht="12" customHeight="1" x14ac:dyDescent="0.25">
      <c r="A114" s="4">
        <v>112</v>
      </c>
      <c r="B114" s="4">
        <v>2011</v>
      </c>
      <c r="C114" s="29" t="str">
        <f t="shared" si="0"/>
        <v>Domaine de Montille, Corton Grand Cru, Le Clos du Roi</v>
      </c>
      <c r="D114" s="13">
        <v>280</v>
      </c>
      <c r="E114" s="14">
        <v>340</v>
      </c>
      <c r="Q114" s="38" t="s">
        <v>179</v>
      </c>
      <c r="R114" s="39" t="s">
        <v>523</v>
      </c>
    </row>
    <row r="115" spans="1:18" ht="12" customHeight="1" x14ac:dyDescent="0.25">
      <c r="A115" s="4">
        <v>113</v>
      </c>
      <c r="B115" s="4">
        <v>2011</v>
      </c>
      <c r="C115" s="29" t="str">
        <f t="shared" si="0"/>
        <v>Domaine Humbert Freres, Gevrey-Chambertin Premier Cru, Poissenot</v>
      </c>
      <c r="D115" s="13">
        <v>280</v>
      </c>
      <c r="E115" s="14">
        <v>340</v>
      </c>
      <c r="Q115" s="38" t="s">
        <v>180</v>
      </c>
      <c r="R115" s="39" t="s">
        <v>524</v>
      </c>
    </row>
    <row r="116" spans="1:18" ht="12" customHeight="1" x14ac:dyDescent="0.25">
      <c r="A116" s="4">
        <v>114</v>
      </c>
      <c r="B116" s="4">
        <v>2011</v>
      </c>
      <c r="C116" s="29" t="str">
        <f t="shared" si="0"/>
        <v>Domaine Meo Camuzet, Nuits-Saint-Georges Premier Cru, Aux Murgers</v>
      </c>
      <c r="D116" s="13">
        <v>700</v>
      </c>
      <c r="E116" s="14">
        <v>900</v>
      </c>
      <c r="Q116" s="38" t="s">
        <v>181</v>
      </c>
      <c r="R116" s="39" t="s">
        <v>525</v>
      </c>
    </row>
    <row r="117" spans="1:18" ht="12" customHeight="1" x14ac:dyDescent="0.25">
      <c r="A117" s="4">
        <v>115</v>
      </c>
      <c r="B117" s="4">
        <v>2011</v>
      </c>
      <c r="C117" s="29" t="str">
        <f t="shared" si="0"/>
        <v>Meo Camuzet Frere et Soeurs, Marsannay</v>
      </c>
      <c r="D117" s="13">
        <v>360</v>
      </c>
      <c r="E117" s="14">
        <v>420</v>
      </c>
      <c r="Q117" s="38" t="s">
        <v>182</v>
      </c>
      <c r="R117" s="39" t="s">
        <v>526</v>
      </c>
    </row>
    <row r="118" spans="1:18" ht="12" customHeight="1" x14ac:dyDescent="0.25">
      <c r="A118" s="4">
        <v>116</v>
      </c>
      <c r="B118" s="4">
        <v>2013</v>
      </c>
      <c r="C118" s="29" t="str">
        <f t="shared" si="0"/>
        <v>Domaine Leroy, Nuits-Saint-Georges, Aux Allots</v>
      </c>
      <c r="D118" s="13">
        <v>3500</v>
      </c>
      <c r="E118" s="14">
        <v>4500</v>
      </c>
      <c r="Q118" s="38" t="s">
        <v>183</v>
      </c>
      <c r="R118" s="39" t="s">
        <v>527</v>
      </c>
    </row>
    <row r="119" spans="1:18" ht="12" customHeight="1" x14ac:dyDescent="0.25">
      <c r="A119" s="4">
        <v>117</v>
      </c>
      <c r="B119" s="4">
        <v>2013</v>
      </c>
      <c r="C119" s="29" t="str">
        <f t="shared" si="0"/>
        <v>Domaine Confuron Cotetidot, Nuits-Saint-Georges Premier Cru, Aux Vignerondes</v>
      </c>
      <c r="D119" s="13">
        <v>200</v>
      </c>
      <c r="E119" s="14">
        <v>300</v>
      </c>
      <c r="Q119" s="38" t="s">
        <v>184</v>
      </c>
      <c r="R119" s="39" t="s">
        <v>528</v>
      </c>
    </row>
    <row r="120" spans="1:18" ht="12" customHeight="1" x14ac:dyDescent="0.25">
      <c r="A120" s="4">
        <v>118</v>
      </c>
      <c r="B120" s="4">
        <v>2015</v>
      </c>
      <c r="C120" s="29" t="str">
        <f t="shared" si="0"/>
        <v>Gerard Raphet, Clos de Vougeot Grand Cru, Vieilles Vignes</v>
      </c>
      <c r="D120" s="13">
        <v>360</v>
      </c>
      <c r="E120" s="14">
        <v>460</v>
      </c>
      <c r="Q120" s="38" t="s">
        <v>185</v>
      </c>
      <c r="R120" s="39" t="s">
        <v>529</v>
      </c>
    </row>
    <row r="121" spans="1:18" ht="12" customHeight="1" x14ac:dyDescent="0.25">
      <c r="A121" s="4">
        <v>119</v>
      </c>
      <c r="B121" s="4">
        <v>2015</v>
      </c>
      <c r="C121" s="29" t="str">
        <f t="shared" si="0"/>
        <v>Remoissenet Pere &amp; Fils, Vosne-Romanee Premier Cru, Les Suchots</v>
      </c>
      <c r="D121" s="13">
        <v>160</v>
      </c>
      <c r="E121" s="14">
        <v>260</v>
      </c>
      <c r="Q121" s="38" t="s">
        <v>186</v>
      </c>
      <c r="R121" s="39" t="s">
        <v>530</v>
      </c>
    </row>
    <row r="122" spans="1:18" ht="12" customHeight="1" x14ac:dyDescent="0.25">
      <c r="A122" s="4">
        <v>120</v>
      </c>
      <c r="B122" s="4">
        <v>2015</v>
      </c>
      <c r="C122" s="29" t="str">
        <f t="shared" si="0"/>
        <v>Perrot-Minot, Nuits-Saint-Georges, La Richemone Vignes Centenaires</v>
      </c>
      <c r="D122" s="13">
        <v>750</v>
      </c>
      <c r="E122" s="14">
        <v>1000</v>
      </c>
      <c r="Q122" s="38" t="s">
        <v>187</v>
      </c>
      <c r="R122" s="39" t="s">
        <v>531</v>
      </c>
    </row>
    <row r="123" spans="1:18" ht="12" customHeight="1" x14ac:dyDescent="0.25">
      <c r="A123" s="4">
        <v>121</v>
      </c>
      <c r="B123" s="4">
        <v>2015</v>
      </c>
      <c r="C123" s="29" t="str">
        <f t="shared" si="0"/>
        <v>Domaine Arnoux-Lachaux, Bourgogne, Pinot Fin</v>
      </c>
      <c r="D123" s="13">
        <v>120</v>
      </c>
      <c r="E123" s="14">
        <v>180</v>
      </c>
      <c r="Q123" s="38" t="s">
        <v>188</v>
      </c>
      <c r="R123" s="39" t="s">
        <v>532</v>
      </c>
    </row>
    <row r="124" spans="1:18" ht="12" customHeight="1" x14ac:dyDescent="0.25">
      <c r="A124" s="4">
        <v>122</v>
      </c>
      <c r="B124" s="4">
        <v>2016</v>
      </c>
      <c r="C124" s="29" t="str">
        <f t="shared" si="0"/>
        <v>Chateau de la Tour, Clos de Vougeot Grand Cru, Hommage a Jean Morin</v>
      </c>
      <c r="D124" s="13">
        <v>1400</v>
      </c>
      <c r="E124" s="14">
        <v>1800</v>
      </c>
      <c r="Q124" s="38" t="s">
        <v>189</v>
      </c>
      <c r="R124" s="39" t="s">
        <v>533</v>
      </c>
    </row>
    <row r="125" spans="1:18" ht="12" customHeight="1" x14ac:dyDescent="0.25">
      <c r="A125" s="4">
        <v>123</v>
      </c>
      <c r="B125" s="4">
        <v>2016</v>
      </c>
      <c r="C125" s="29" t="str">
        <f t="shared" si="0"/>
        <v>Domaine Vigot Fabrice, Vosne-Romanee, La Colombiere</v>
      </c>
      <c r="D125" s="13">
        <v>160</v>
      </c>
      <c r="E125" s="14">
        <v>260</v>
      </c>
      <c r="Q125" s="38" t="s">
        <v>190</v>
      </c>
      <c r="R125" s="39" t="s">
        <v>534</v>
      </c>
    </row>
    <row r="126" spans="1:18" ht="12" customHeight="1" x14ac:dyDescent="0.25">
      <c r="A126" s="4">
        <v>124</v>
      </c>
      <c r="B126" s="4">
        <v>2016</v>
      </c>
      <c r="C126" s="29" t="str">
        <f t="shared" si="0"/>
        <v>Nicolas Potel, Cote de Nuits-Villages</v>
      </c>
      <c r="D126" s="13">
        <v>100</v>
      </c>
      <c r="E126" s="14">
        <v>150</v>
      </c>
      <c r="Q126" s="38" t="s">
        <v>191</v>
      </c>
      <c r="R126" s="39" t="s">
        <v>535</v>
      </c>
    </row>
    <row r="127" spans="1:18" ht="12" customHeight="1" x14ac:dyDescent="0.25">
      <c r="A127" s="4">
        <v>125</v>
      </c>
      <c r="B127" s="4">
        <v>2017</v>
      </c>
      <c r="C127" s="29" t="str">
        <f t="shared" si="0"/>
        <v>Domaine de Courcel, Pommard Premier Cru, Les Grands Epenots</v>
      </c>
      <c r="D127" s="13">
        <v>200</v>
      </c>
      <c r="E127" s="14">
        <v>300</v>
      </c>
      <c r="Q127" s="38" t="s">
        <v>192</v>
      </c>
      <c r="R127" s="39" t="s">
        <v>536</v>
      </c>
    </row>
    <row r="128" spans="1:18" ht="12" customHeight="1" x14ac:dyDescent="0.25">
      <c r="A128" s="4">
        <v>126</v>
      </c>
      <c r="B128" s="4">
        <v>2017</v>
      </c>
      <c r="C128" s="29" t="str">
        <f t="shared" si="0"/>
        <v>Domaine Arnoux-Lachaux, Bourgogne, Pinot Fin</v>
      </c>
      <c r="D128" s="13">
        <v>600</v>
      </c>
      <c r="E128" s="14">
        <v>900</v>
      </c>
      <c r="Q128" s="38" t="s">
        <v>188</v>
      </c>
      <c r="R128" s="39" t="s">
        <v>537</v>
      </c>
    </row>
    <row r="129" spans="1:18" ht="12" customHeight="1" x14ac:dyDescent="0.25">
      <c r="A129" s="4">
        <v>127</v>
      </c>
      <c r="B129" s="4">
        <v>2018</v>
      </c>
      <c r="C129" s="29" t="str">
        <f t="shared" si="0"/>
        <v>Domaine Confuron Cotetidot, Gevrey-Chambertin Premier Cru, Craipillot</v>
      </c>
      <c r="D129" s="13">
        <v>200</v>
      </c>
      <c r="E129" s="14">
        <v>300</v>
      </c>
      <c r="Q129" s="38" t="s">
        <v>78</v>
      </c>
      <c r="R129" s="39" t="s">
        <v>538</v>
      </c>
    </row>
    <row r="130" spans="1:18" ht="12" customHeight="1" x14ac:dyDescent="0.25">
      <c r="A130" s="4">
        <v>128</v>
      </c>
      <c r="B130" s="4">
        <v>2018</v>
      </c>
      <c r="C130" s="29" t="str">
        <f t="shared" si="0"/>
        <v>Domaine Heitz-Lochardet, Beaune Premier Cru, Les Boucherottes</v>
      </c>
      <c r="D130" s="13">
        <v>140</v>
      </c>
      <c r="E130" s="14">
        <v>180</v>
      </c>
      <c r="Q130" s="38" t="s">
        <v>193</v>
      </c>
      <c r="R130" s="39" t="s">
        <v>539</v>
      </c>
    </row>
    <row r="131" spans="1:18" ht="12" customHeight="1" x14ac:dyDescent="0.25">
      <c r="A131" s="4">
        <v>129</v>
      </c>
      <c r="B131" s="4">
        <v>2018</v>
      </c>
      <c r="C131" s="29" t="str">
        <f t="shared" si="0"/>
        <v>Domaine Arnoux-Lachaux, Bourgogne, Pinot Fin</v>
      </c>
      <c r="D131" s="13">
        <v>240</v>
      </c>
      <c r="E131" s="14">
        <v>360</v>
      </c>
      <c r="Q131" s="38" t="s">
        <v>188</v>
      </c>
      <c r="R131" s="39" t="s">
        <v>540</v>
      </c>
    </row>
    <row r="132" spans="1:18" ht="12" customHeight="1" x14ac:dyDescent="0.25">
      <c r="A132" s="4">
        <v>130</v>
      </c>
      <c r="B132" s="4">
        <v>2019</v>
      </c>
      <c r="C132" s="29" t="str">
        <f t="shared" ref="C132:C195" si="1">HYPERLINK(R132,Q132)</f>
        <v>Domaine Jean Grivot, Vosne-Romanee</v>
      </c>
      <c r="D132" s="13">
        <v>280</v>
      </c>
      <c r="E132" s="14">
        <v>340</v>
      </c>
      <c r="Q132" s="38" t="s">
        <v>194</v>
      </c>
      <c r="R132" s="39" t="s">
        <v>541</v>
      </c>
    </row>
    <row r="133" spans="1:18" ht="12" customHeight="1" x14ac:dyDescent="0.25">
      <c r="A133" s="4">
        <v>131</v>
      </c>
      <c r="B133" s="4">
        <v>2019</v>
      </c>
      <c r="C133" s="29" t="str">
        <f t="shared" si="1"/>
        <v>Domaine Arnoux-Lachaux, Bourgogne, Pinot Fin</v>
      </c>
      <c r="D133" s="13">
        <v>120</v>
      </c>
      <c r="E133" s="14">
        <v>180</v>
      </c>
      <c r="Q133" s="38" t="s">
        <v>188</v>
      </c>
      <c r="R133" s="39" t="s">
        <v>542</v>
      </c>
    </row>
    <row r="134" spans="1:18" ht="12" customHeight="1" x14ac:dyDescent="0.25">
      <c r="A134" s="4">
        <v>132</v>
      </c>
      <c r="B134" s="4">
        <v>1997</v>
      </c>
      <c r="C134" s="29" t="str">
        <f t="shared" si="1"/>
        <v>Ramonet, Batard-Montrachet Grand Cru</v>
      </c>
      <c r="D134" s="13">
        <v>260</v>
      </c>
      <c r="E134" s="14">
        <v>320</v>
      </c>
      <c r="Q134" s="38" t="s">
        <v>195</v>
      </c>
      <c r="R134" s="39" t="s">
        <v>543</v>
      </c>
    </row>
    <row r="135" spans="1:18" ht="12" customHeight="1" x14ac:dyDescent="0.25">
      <c r="A135" s="4">
        <v>133</v>
      </c>
      <c r="B135" s="4">
        <v>2010</v>
      </c>
      <c r="C135" s="29" t="str">
        <f t="shared" si="1"/>
        <v>Domaine Darviot-Perrin, Chassagne-Montrachet Premier Cru, Blanchot Dessus</v>
      </c>
      <c r="D135" s="13">
        <v>360</v>
      </c>
      <c r="E135" s="14">
        <v>420</v>
      </c>
      <c r="Q135" s="38" t="s">
        <v>196</v>
      </c>
      <c r="R135" s="39" t="s">
        <v>544</v>
      </c>
    </row>
    <row r="136" spans="1:18" ht="12" customHeight="1" x14ac:dyDescent="0.25">
      <c r="A136" s="4">
        <v>134</v>
      </c>
      <c r="B136" s="4">
        <v>2017</v>
      </c>
      <c r="C136" s="29" t="str">
        <f t="shared" si="1"/>
        <v>Pierre-Yves Colin-Morey, Saint-Aubin Premier Cru, Hommage a Marguerite</v>
      </c>
      <c r="D136" s="13">
        <v>260</v>
      </c>
      <c r="E136" s="14">
        <v>340</v>
      </c>
      <c r="Q136" s="38" t="s">
        <v>197</v>
      </c>
      <c r="R136" s="39" t="s">
        <v>545</v>
      </c>
    </row>
    <row r="137" spans="1:18" ht="12" customHeight="1" x14ac:dyDescent="0.25">
      <c r="A137" s="4">
        <v>135</v>
      </c>
      <c r="B137" s="4">
        <v>2018</v>
      </c>
      <c r="C137" s="29" t="str">
        <f t="shared" si="1"/>
        <v>Pierre-Yves Colin-Morey, Saint-Aubin Premier Cru, La Chateniere</v>
      </c>
      <c r="D137" s="13">
        <v>280</v>
      </c>
      <c r="E137" s="14">
        <v>360</v>
      </c>
      <c r="F137" s="20"/>
      <c r="G137" s="20"/>
      <c r="H137" s="20"/>
      <c r="I137" s="20"/>
      <c r="J137" s="20"/>
      <c r="K137" s="20"/>
      <c r="L137" s="20"/>
      <c r="M137" s="20"/>
      <c r="N137" s="20"/>
      <c r="O137" s="20"/>
      <c r="P137" s="20"/>
      <c r="Q137" s="38" t="s">
        <v>198</v>
      </c>
      <c r="R137" s="39" t="s">
        <v>546</v>
      </c>
    </row>
    <row r="138" spans="1:18" ht="12" customHeight="1" x14ac:dyDescent="0.25">
      <c r="A138" s="4">
        <v>136</v>
      </c>
      <c r="B138" s="4">
        <v>2018</v>
      </c>
      <c r="C138" s="29" t="str">
        <f t="shared" si="1"/>
        <v>Pierre-Yves Colin-Morey, Saint-Aubin Premier Cru, Hommage a Marguerite</v>
      </c>
      <c r="D138" s="13">
        <v>260</v>
      </c>
      <c r="E138" s="14">
        <v>340</v>
      </c>
      <c r="F138" s="20"/>
      <c r="G138" s="20"/>
      <c r="H138" s="20"/>
      <c r="I138" s="20"/>
      <c r="J138" s="20"/>
      <c r="K138" s="20"/>
      <c r="L138" s="20"/>
      <c r="M138" s="20"/>
      <c r="N138" s="20"/>
      <c r="O138" s="20"/>
      <c r="P138" s="20"/>
      <c r="Q138" s="38" t="s">
        <v>197</v>
      </c>
      <c r="R138" s="39" t="s">
        <v>547</v>
      </c>
    </row>
    <row r="139" spans="1:18" ht="12" customHeight="1" x14ac:dyDescent="0.25">
      <c r="A139" s="4">
        <v>137</v>
      </c>
      <c r="B139" s="4">
        <v>2018</v>
      </c>
      <c r="C139" s="29" t="str">
        <f t="shared" si="1"/>
        <v>Domaine Leflaive, Puligny-Montrachet Premier Cru, Les Folatieres</v>
      </c>
      <c r="D139" s="13">
        <v>200</v>
      </c>
      <c r="E139" s="14">
        <v>300</v>
      </c>
      <c r="Q139" s="38" t="s">
        <v>199</v>
      </c>
      <c r="R139" s="39" t="s">
        <v>548</v>
      </c>
    </row>
    <row r="140" spans="1:18" ht="12" customHeight="1" x14ac:dyDescent="0.25">
      <c r="A140" s="4">
        <v>138</v>
      </c>
      <c r="B140" s="4">
        <v>2018</v>
      </c>
      <c r="C140" s="29" t="str">
        <f t="shared" si="1"/>
        <v>Domaine Leflaive, Puligny-Montrachet</v>
      </c>
      <c r="D140" s="13">
        <v>300</v>
      </c>
      <c r="E140" s="14">
        <v>400</v>
      </c>
      <c r="Q140" s="38" t="s">
        <v>200</v>
      </c>
      <c r="R140" s="39" t="s">
        <v>549</v>
      </c>
    </row>
    <row r="141" spans="1:18" ht="12" customHeight="1" x14ac:dyDescent="0.25">
      <c r="A141" s="4">
        <v>139</v>
      </c>
      <c r="B141" s="4">
        <v>2019</v>
      </c>
      <c r="C141" s="29" t="str">
        <f t="shared" si="1"/>
        <v>Domaine Leflaive, Puligny-Montrachet Premier Cru, Clavoillon</v>
      </c>
      <c r="D141" s="13">
        <v>340</v>
      </c>
      <c r="E141" s="14">
        <v>440</v>
      </c>
      <c r="Q141" s="38" t="s">
        <v>201</v>
      </c>
      <c r="R141" s="39" t="s">
        <v>550</v>
      </c>
    </row>
    <row r="142" spans="1:18" ht="12" customHeight="1" x14ac:dyDescent="0.25">
      <c r="A142" s="4">
        <v>140</v>
      </c>
      <c r="B142" s="4">
        <v>2020</v>
      </c>
      <c r="C142" s="29" t="str">
        <f t="shared" si="1"/>
        <v>Pierre-Yves Colin-Morey, Chassagne-Montrachet Premier Cru, Les Baudines</v>
      </c>
      <c r="D142" s="13">
        <v>750</v>
      </c>
      <c r="E142" s="14">
        <v>950</v>
      </c>
      <c r="Q142" s="38" t="s">
        <v>91</v>
      </c>
      <c r="R142" s="39" t="s">
        <v>551</v>
      </c>
    </row>
    <row r="143" spans="1:18" ht="12" customHeight="1" x14ac:dyDescent="0.25">
      <c r="A143" s="4">
        <v>141</v>
      </c>
      <c r="B143" s="4">
        <v>2020</v>
      </c>
      <c r="C143" s="29" t="str">
        <f t="shared" si="1"/>
        <v>Ramonet, Batard-Montrachet Grand Cru</v>
      </c>
      <c r="D143" s="13">
        <v>480</v>
      </c>
      <c r="E143" s="14">
        <v>600</v>
      </c>
      <c r="Q143" s="38" t="s">
        <v>195</v>
      </c>
      <c r="R143" s="39" t="s">
        <v>552</v>
      </c>
    </row>
    <row r="144" spans="1:18" ht="12" customHeight="1" x14ac:dyDescent="0.25">
      <c r="A144" s="4">
        <v>142</v>
      </c>
      <c r="B144" s="4">
        <v>2022</v>
      </c>
      <c r="C144" s="29" t="str">
        <f t="shared" si="1"/>
        <v>Herve Azo, Chablis</v>
      </c>
      <c r="D144" s="13">
        <v>120</v>
      </c>
      <c r="E144" s="14">
        <v>180</v>
      </c>
      <c r="Q144" s="38" t="s">
        <v>202</v>
      </c>
      <c r="R144" s="39" t="s">
        <v>553</v>
      </c>
    </row>
    <row r="145" spans="1:18" ht="12" customHeight="1" x14ac:dyDescent="0.25">
      <c r="A145" s="4">
        <v>143</v>
      </c>
      <c r="B145" s="4" t="s">
        <v>24</v>
      </c>
      <c r="C145" s="29" t="str">
        <f t="shared" si="1"/>
        <v>2016/2018 Vertical of Domaine Leflaive, Puligny-Montrachet Premier Cru, Clavoillon</v>
      </c>
      <c r="D145" s="13">
        <v>500</v>
      </c>
      <c r="E145" s="14">
        <v>700</v>
      </c>
      <c r="Q145" s="38" t="s">
        <v>203</v>
      </c>
      <c r="R145" s="39" t="s">
        <v>554</v>
      </c>
    </row>
    <row r="146" spans="1:18" ht="12" customHeight="1" x14ac:dyDescent="0.25">
      <c r="A146" s="4">
        <v>144</v>
      </c>
      <c r="B146" s="4" t="s">
        <v>24</v>
      </c>
      <c r="C146" s="29" t="str">
        <f t="shared" si="1"/>
        <v>2017/2022 Trio of Domaine Leflaive, Puligny-Montrachet</v>
      </c>
      <c r="D146" s="13">
        <v>300</v>
      </c>
      <c r="E146" s="14">
        <v>400</v>
      </c>
      <c r="F146" s="20"/>
      <c r="G146" s="20"/>
      <c r="H146" s="20"/>
      <c r="I146" s="20"/>
      <c r="J146" s="20"/>
      <c r="K146" s="20"/>
      <c r="L146" s="20"/>
      <c r="M146" s="20"/>
      <c r="N146" s="20"/>
      <c r="O146" s="20"/>
      <c r="P146" s="20"/>
      <c r="Q146" s="38" t="s">
        <v>204</v>
      </c>
      <c r="R146" s="39" t="s">
        <v>555</v>
      </c>
    </row>
    <row r="147" spans="1:18" ht="12" customHeight="1" x14ac:dyDescent="0.25">
      <c r="A147" s="4">
        <v>145</v>
      </c>
      <c r="B147" s="4" t="s">
        <v>24</v>
      </c>
      <c r="C147" s="29" t="str">
        <f t="shared" si="1"/>
        <v>2018/2021 Mixed Lot of White Burgundy</v>
      </c>
      <c r="D147" s="13">
        <v>300</v>
      </c>
      <c r="E147" s="14">
        <v>500</v>
      </c>
      <c r="Q147" s="38" t="s">
        <v>205</v>
      </c>
      <c r="R147" s="39" t="s">
        <v>556</v>
      </c>
    </row>
    <row r="148" spans="1:18" ht="12" customHeight="1" x14ac:dyDescent="0.25">
      <c r="A148" s="4">
        <v>146</v>
      </c>
      <c r="B148" s="4" t="s">
        <v>24</v>
      </c>
      <c r="C148" s="29" t="str">
        <f t="shared" si="1"/>
        <v>2018/2019 Domaine Leflaive, Bourgogne, Blanc</v>
      </c>
      <c r="D148" s="13">
        <v>120</v>
      </c>
      <c r="E148" s="14">
        <v>160</v>
      </c>
      <c r="Q148" s="38" t="s">
        <v>206</v>
      </c>
      <c r="R148" s="39" t="s">
        <v>557</v>
      </c>
    </row>
    <row r="149" spans="1:18" ht="12" customHeight="1" x14ac:dyDescent="0.25">
      <c r="A149" s="4">
        <v>147</v>
      </c>
      <c r="B149" s="4">
        <v>1997</v>
      </c>
      <c r="C149" s="29" t="str">
        <f t="shared" si="1"/>
        <v>Paul Jaboulet Aine, Crozes-Hermitage, Domaine de Roure</v>
      </c>
      <c r="D149" s="13">
        <v>160</v>
      </c>
      <c r="E149" s="14">
        <v>220</v>
      </c>
      <c r="Q149" s="38" t="s">
        <v>93</v>
      </c>
      <c r="R149" s="39" t="s">
        <v>558</v>
      </c>
    </row>
    <row r="150" spans="1:18" ht="12" customHeight="1" x14ac:dyDescent="0.25">
      <c r="A150" s="4">
        <v>148</v>
      </c>
      <c r="B150" s="4">
        <v>1997</v>
      </c>
      <c r="C150" s="29" t="str">
        <f t="shared" si="1"/>
        <v>Delas, Hermitage, Les Bessards</v>
      </c>
      <c r="D150" s="13">
        <v>380</v>
      </c>
      <c r="E150" s="14">
        <v>550</v>
      </c>
      <c r="Q150" s="38" t="s">
        <v>94</v>
      </c>
      <c r="R150" s="39" t="s">
        <v>559</v>
      </c>
    </row>
    <row r="151" spans="1:18" ht="12" customHeight="1" x14ac:dyDescent="0.25">
      <c r="A151" s="4">
        <v>149</v>
      </c>
      <c r="B151" s="4">
        <v>1997</v>
      </c>
      <c r="C151" s="29" t="str">
        <f t="shared" si="1"/>
        <v>Paul Jaboulet Aine, Cornas, Domaine de Saint Pierre</v>
      </c>
      <c r="D151" s="13">
        <v>160</v>
      </c>
      <c r="E151" s="14">
        <v>220</v>
      </c>
      <c r="Q151" s="38" t="s">
        <v>97</v>
      </c>
      <c r="R151" s="39" t="s">
        <v>560</v>
      </c>
    </row>
    <row r="152" spans="1:18" ht="12" customHeight="1" x14ac:dyDescent="0.25">
      <c r="A152" s="4">
        <v>150</v>
      </c>
      <c r="B152" s="4">
        <v>2005</v>
      </c>
      <c r="C152" s="29" t="str">
        <f t="shared" si="1"/>
        <v>M. Chapoutier, Hermitage, Monier de la Sizeranne</v>
      </c>
      <c r="D152" s="13">
        <v>100</v>
      </c>
      <c r="E152" s="14">
        <v>150</v>
      </c>
      <c r="Q152" s="38" t="s">
        <v>207</v>
      </c>
      <c r="R152" s="39" t="s">
        <v>561</v>
      </c>
    </row>
    <row r="153" spans="1:18" ht="12" customHeight="1" x14ac:dyDescent="0.25">
      <c r="A153" s="4">
        <v>151</v>
      </c>
      <c r="B153" s="4">
        <v>2010</v>
      </c>
      <c r="C153" s="29" t="str">
        <f t="shared" si="1"/>
        <v>Domaine de la Janasse, Cotes du Rhone, Villages Terre d'Argile</v>
      </c>
      <c r="D153" s="13">
        <v>50</v>
      </c>
      <c r="E153" s="14">
        <v>80</v>
      </c>
      <c r="Q153" s="38" t="s">
        <v>208</v>
      </c>
      <c r="R153" s="39" t="s">
        <v>562</v>
      </c>
    </row>
    <row r="154" spans="1:18" ht="12" customHeight="1" x14ac:dyDescent="0.25">
      <c r="A154" s="4">
        <v>152</v>
      </c>
      <c r="B154" s="4">
        <v>2012</v>
      </c>
      <c r="C154" s="29" t="str">
        <f t="shared" si="1"/>
        <v>Tardieu-Laurent, Chateauneuf-du-Pape, Cuvee Speciale</v>
      </c>
      <c r="D154" s="13">
        <v>120</v>
      </c>
      <c r="E154" s="14">
        <v>160</v>
      </c>
      <c r="Q154" s="38" t="s">
        <v>209</v>
      </c>
      <c r="R154" s="39" t="s">
        <v>563</v>
      </c>
    </row>
    <row r="155" spans="1:18" ht="12" customHeight="1" x14ac:dyDescent="0.25">
      <c r="A155" s="4">
        <v>153</v>
      </c>
      <c r="B155" s="4">
        <v>2016</v>
      </c>
      <c r="C155" s="29" t="str">
        <f t="shared" si="1"/>
        <v>Domaine Les Pallieres, Gigondas, Les Racines</v>
      </c>
      <c r="D155" s="13">
        <v>180</v>
      </c>
      <c r="E155" s="14">
        <v>240</v>
      </c>
      <c r="Q155" s="38" t="s">
        <v>210</v>
      </c>
      <c r="R155" s="39" t="s">
        <v>564</v>
      </c>
    </row>
    <row r="156" spans="1:18" ht="12" customHeight="1" x14ac:dyDescent="0.25">
      <c r="A156" s="4">
        <v>154</v>
      </c>
      <c r="B156" s="4" t="s">
        <v>24</v>
      </c>
      <c r="C156" s="29" t="str">
        <f t="shared" si="1"/>
        <v>2010/2019 Mixed Lot of Chateauneuf-du-Pape</v>
      </c>
      <c r="D156" s="13">
        <v>180</v>
      </c>
      <c r="E156" s="14">
        <v>280</v>
      </c>
      <c r="Q156" s="38" t="s">
        <v>211</v>
      </c>
      <c r="R156" s="39" t="s">
        <v>565</v>
      </c>
    </row>
    <row r="157" spans="1:18" ht="12" customHeight="1" x14ac:dyDescent="0.25">
      <c r="A157" s="4">
        <v>155</v>
      </c>
      <c r="B157" s="4">
        <v>1990</v>
      </c>
      <c r="C157" s="29" t="str">
        <f t="shared" si="1"/>
        <v>von Hovel, Oberemmeler Hutte Riesling Auslese, Mosel</v>
      </c>
      <c r="D157" s="13">
        <v>180</v>
      </c>
      <c r="E157" s="14">
        <v>260</v>
      </c>
      <c r="Q157" s="38" t="s">
        <v>212</v>
      </c>
      <c r="R157" s="39" t="s">
        <v>566</v>
      </c>
    </row>
    <row r="158" spans="1:18" ht="12" customHeight="1" x14ac:dyDescent="0.25">
      <c r="A158" s="4">
        <v>156</v>
      </c>
      <c r="B158" s="4">
        <v>2007</v>
      </c>
      <c r="C158" s="29" t="str">
        <f t="shared" si="1"/>
        <v>Willi Haag, Brauneberger Juffer Sonnenuhr Riesling Auslese Goldkapsel, Mosel</v>
      </c>
      <c r="D158" s="13">
        <v>240</v>
      </c>
      <c r="E158" s="14">
        <v>320</v>
      </c>
      <c r="Q158" s="38" t="s">
        <v>213</v>
      </c>
      <c r="R158" s="39" t="s">
        <v>567</v>
      </c>
    </row>
    <row r="159" spans="1:18" ht="12" customHeight="1" x14ac:dyDescent="0.25">
      <c r="A159" s="4">
        <v>157</v>
      </c>
      <c r="B159" s="4">
        <v>2017</v>
      </c>
      <c r="C159" s="29" t="str">
        <f t="shared" si="1"/>
        <v>von Hovel, Kanzemer Horecker Riesling Spatlese Auction, Mosel</v>
      </c>
      <c r="D159" s="13">
        <v>150</v>
      </c>
      <c r="E159" s="14">
        <v>200</v>
      </c>
      <c r="Q159" s="38" t="s">
        <v>214</v>
      </c>
      <c r="R159" s="39" t="s">
        <v>568</v>
      </c>
    </row>
    <row r="160" spans="1:18" ht="12" customHeight="1" x14ac:dyDescent="0.25">
      <c r="A160" s="4">
        <v>158</v>
      </c>
      <c r="B160" s="4">
        <v>2019</v>
      </c>
      <c r="C160" s="29" t="str">
        <f t="shared" si="1"/>
        <v>Ansgar Clusserath, Trittenheimer Apotheke Riesling Trocken, Mosel</v>
      </c>
      <c r="D160" s="13">
        <v>120</v>
      </c>
      <c r="E160" s="14">
        <v>180</v>
      </c>
      <c r="Q160" s="38" t="s">
        <v>215</v>
      </c>
      <c r="R160" s="39" t="s">
        <v>569</v>
      </c>
    </row>
    <row r="161" spans="1:18" ht="12" customHeight="1" x14ac:dyDescent="0.25">
      <c r="A161" s="4">
        <v>159</v>
      </c>
      <c r="B161" s="4">
        <v>2020</v>
      </c>
      <c r="C161" s="29" t="str">
        <f t="shared" si="1"/>
        <v>Weingut Wittmann, Borne Alte Reben Riesling, Rheinhessen</v>
      </c>
      <c r="D161" s="13">
        <v>800</v>
      </c>
      <c r="E161" s="14">
        <v>1200</v>
      </c>
      <c r="Q161" s="38" t="s">
        <v>216</v>
      </c>
      <c r="R161" s="39" t="s">
        <v>570</v>
      </c>
    </row>
    <row r="162" spans="1:18" ht="12" customHeight="1" x14ac:dyDescent="0.25">
      <c r="A162" s="4">
        <v>160</v>
      </c>
      <c r="B162" s="4">
        <v>2020</v>
      </c>
      <c r="C162" s="29" t="str">
        <f t="shared" si="1"/>
        <v>Ansgar Clusserath, Steinreich Riesling Trocken, Mosel</v>
      </c>
      <c r="D162" s="13">
        <v>120</v>
      </c>
      <c r="E162" s="14">
        <v>180</v>
      </c>
      <c r="Q162" s="38" t="s">
        <v>217</v>
      </c>
      <c r="R162" s="39" t="s">
        <v>571</v>
      </c>
    </row>
    <row r="163" spans="1:18" ht="12" customHeight="1" x14ac:dyDescent="0.25">
      <c r="A163" s="4">
        <v>161</v>
      </c>
      <c r="B163" s="4" t="s">
        <v>24</v>
      </c>
      <c r="C163" s="29" t="str">
        <f t="shared" si="1"/>
        <v>2017/2018 Mixed Lot from von Hovel - In Bond</v>
      </c>
      <c r="D163" s="13">
        <v>150</v>
      </c>
      <c r="E163" s="14">
        <v>200</v>
      </c>
      <c r="Q163" s="38" t="s">
        <v>218</v>
      </c>
      <c r="R163" s="39" t="s">
        <v>572</v>
      </c>
    </row>
    <row r="164" spans="1:18" ht="12" customHeight="1" x14ac:dyDescent="0.25">
      <c r="A164" s="4">
        <v>162</v>
      </c>
      <c r="B164" s="4" t="s">
        <v>24</v>
      </c>
      <c r="C164" s="29" t="str">
        <f t="shared" si="1"/>
        <v>1995/1996 Weingut Wohrwag Unterturkheimer Herzogenberg Riesling Eiswein (Halves) - In Bond</v>
      </c>
      <c r="D164" s="13">
        <v>170</v>
      </c>
      <c r="E164" s="14">
        <v>260</v>
      </c>
      <c r="Q164" s="38" t="s">
        <v>219</v>
      </c>
      <c r="R164" s="39" t="s">
        <v>573</v>
      </c>
    </row>
    <row r="165" spans="1:18" ht="12" customHeight="1" x14ac:dyDescent="0.25">
      <c r="A165" s="4">
        <v>163</v>
      </c>
      <c r="B165" s="4">
        <v>2006</v>
      </c>
      <c r="C165" s="29" t="str">
        <f t="shared" si="1"/>
        <v>Gianni Voerzio, Barolo, La Serra</v>
      </c>
      <c r="D165" s="13">
        <v>220</v>
      </c>
      <c r="E165" s="14">
        <v>280</v>
      </c>
      <c r="Q165" s="38" t="s">
        <v>220</v>
      </c>
      <c r="R165" s="39" t="s">
        <v>574</v>
      </c>
    </row>
    <row r="166" spans="1:18" ht="12" customHeight="1" x14ac:dyDescent="0.25">
      <c r="A166" s="4">
        <v>164</v>
      </c>
      <c r="B166" s="4">
        <v>2006</v>
      </c>
      <c r="C166" s="29" t="str">
        <f t="shared" si="1"/>
        <v>Gigi Rosso, Barolo, Arione dell'Ulivo Riserva</v>
      </c>
      <c r="D166" s="13">
        <v>90</v>
      </c>
      <c r="E166" s="14">
        <v>120</v>
      </c>
      <c r="Q166" s="38" t="s">
        <v>221</v>
      </c>
      <c r="R166" s="39" t="s">
        <v>575</v>
      </c>
    </row>
    <row r="167" spans="1:18" ht="12" customHeight="1" x14ac:dyDescent="0.25">
      <c r="A167" s="4">
        <v>165</v>
      </c>
      <c r="B167" s="4">
        <v>2008</v>
      </c>
      <c r="C167" s="29" t="str">
        <f t="shared" si="1"/>
        <v>Le Macchiole, Scrio, Toscana</v>
      </c>
      <c r="D167" s="13">
        <v>380</v>
      </c>
      <c r="E167" s="14">
        <v>480</v>
      </c>
      <c r="Q167" s="38" t="s">
        <v>222</v>
      </c>
      <c r="R167" s="39" t="s">
        <v>576</v>
      </c>
    </row>
    <row r="168" spans="1:18" ht="12" customHeight="1" x14ac:dyDescent="0.25">
      <c r="A168" s="4">
        <v>166</v>
      </c>
      <c r="B168" s="4">
        <v>2010</v>
      </c>
      <c r="C168" s="29" t="str">
        <f t="shared" si="1"/>
        <v>Castello Romitorio, Brunello di Montalcino, Filo di Seta</v>
      </c>
      <c r="D168" s="13">
        <v>300</v>
      </c>
      <c r="E168" s="14">
        <v>400</v>
      </c>
      <c r="Q168" s="38" t="s">
        <v>223</v>
      </c>
      <c r="R168" s="39" t="s">
        <v>577</v>
      </c>
    </row>
    <row r="169" spans="1:18" ht="12" customHeight="1" x14ac:dyDescent="0.25">
      <c r="A169" s="4">
        <v>167</v>
      </c>
      <c r="B169" s="4">
        <v>2010</v>
      </c>
      <c r="C169" s="29" t="str">
        <f t="shared" si="1"/>
        <v>Siro Pacenti, Brunello di Montalcino, Pelagrilli</v>
      </c>
      <c r="D169" s="13">
        <v>240</v>
      </c>
      <c r="E169" s="14">
        <v>340</v>
      </c>
      <c r="Q169" s="38" t="s">
        <v>224</v>
      </c>
      <c r="R169" s="39" t="s">
        <v>578</v>
      </c>
    </row>
    <row r="170" spans="1:18" ht="12" customHeight="1" x14ac:dyDescent="0.25">
      <c r="A170" s="4">
        <v>168</v>
      </c>
      <c r="B170" s="4">
        <v>2012</v>
      </c>
      <c r="C170" s="29" t="str">
        <f t="shared" si="1"/>
        <v>Petrolo, Galatrona, Toscana</v>
      </c>
      <c r="D170" s="13">
        <v>120</v>
      </c>
      <c r="E170" s="14">
        <v>170</v>
      </c>
      <c r="Q170" s="38" t="s">
        <v>225</v>
      </c>
      <c r="R170" s="39" t="s">
        <v>579</v>
      </c>
    </row>
    <row r="171" spans="1:18" ht="12" customHeight="1" x14ac:dyDescent="0.25">
      <c r="A171" s="4">
        <v>169</v>
      </c>
      <c r="B171" s="4">
        <v>2015</v>
      </c>
      <c r="C171" s="29" t="str">
        <f t="shared" si="1"/>
        <v>Marcarini, Barolo, Brunate</v>
      </c>
      <c r="D171" s="13">
        <v>120</v>
      </c>
      <c r="E171" s="14">
        <v>160</v>
      </c>
      <c r="Q171" s="38" t="s">
        <v>226</v>
      </c>
      <c r="R171" s="39" t="s">
        <v>580</v>
      </c>
    </row>
    <row r="172" spans="1:18" ht="12" customHeight="1" x14ac:dyDescent="0.25">
      <c r="A172" s="4">
        <v>170</v>
      </c>
      <c r="B172" s="4">
        <v>2015</v>
      </c>
      <c r="C172" s="29" t="str">
        <f t="shared" si="1"/>
        <v>Rocche Costamagna, Barolo, Rocche dell'Annunziata</v>
      </c>
      <c r="D172" s="13">
        <v>180</v>
      </c>
      <c r="E172" s="14">
        <v>240</v>
      </c>
      <c r="Q172" s="38" t="s">
        <v>227</v>
      </c>
      <c r="R172" s="39" t="s">
        <v>581</v>
      </c>
    </row>
    <row r="173" spans="1:18" ht="12" customHeight="1" x14ac:dyDescent="0.25">
      <c r="A173" s="4">
        <v>171</v>
      </c>
      <c r="B173" s="4">
        <v>2015</v>
      </c>
      <c r="C173" s="29" t="str">
        <f t="shared" si="1"/>
        <v>Voerzio Martini, Barolo, La Serra</v>
      </c>
      <c r="D173" s="13">
        <v>240</v>
      </c>
      <c r="E173" s="14">
        <v>320</v>
      </c>
      <c r="Q173" s="38" t="s">
        <v>228</v>
      </c>
      <c r="R173" s="39" t="s">
        <v>582</v>
      </c>
    </row>
    <row r="174" spans="1:18" ht="12" customHeight="1" x14ac:dyDescent="0.25">
      <c r="A174" s="4">
        <v>172</v>
      </c>
      <c r="B174" s="4">
        <v>2015</v>
      </c>
      <c r="C174" s="29" t="str">
        <f t="shared" si="1"/>
        <v>Ca' Nova, Barbaresco, Montefico</v>
      </c>
      <c r="D174" s="13">
        <v>340</v>
      </c>
      <c r="E174" s="14">
        <v>420</v>
      </c>
      <c r="Q174" s="38" t="s">
        <v>229</v>
      </c>
      <c r="R174" s="39" t="s">
        <v>583</v>
      </c>
    </row>
    <row r="175" spans="1:18" ht="12" customHeight="1" x14ac:dyDescent="0.25">
      <c r="A175" s="4">
        <v>173</v>
      </c>
      <c r="B175" s="4">
        <v>2016</v>
      </c>
      <c r="C175" s="29" t="str">
        <f t="shared" si="1"/>
        <v>La Magia, Brunello di Montalcino</v>
      </c>
      <c r="D175" s="13">
        <v>380</v>
      </c>
      <c r="E175" s="14">
        <v>480</v>
      </c>
      <c r="Q175" s="38" t="s">
        <v>230</v>
      </c>
      <c r="R175" s="39" t="s">
        <v>584</v>
      </c>
    </row>
    <row r="176" spans="1:18" ht="12" customHeight="1" x14ac:dyDescent="0.25">
      <c r="A176" s="4">
        <v>174</v>
      </c>
      <c r="B176" s="4">
        <v>2017</v>
      </c>
      <c r="C176" s="29" t="str">
        <f t="shared" si="1"/>
        <v>Rocche Costamagna, Barolo, Rocche dell'Annunziata</v>
      </c>
      <c r="D176" s="13">
        <v>200</v>
      </c>
      <c r="E176" s="14">
        <v>280</v>
      </c>
      <c r="Q176" s="38" t="s">
        <v>227</v>
      </c>
      <c r="R176" s="39" t="s">
        <v>585</v>
      </c>
    </row>
    <row r="177" spans="1:18" ht="12" customHeight="1" x14ac:dyDescent="0.25">
      <c r="A177" s="4">
        <v>175</v>
      </c>
      <c r="B177" s="4">
        <v>1970</v>
      </c>
      <c r="C177" s="29" t="str">
        <f t="shared" si="1"/>
        <v>Marques de Murrieta, Castillo Ygay Gran Reserva, Rioja</v>
      </c>
      <c r="D177" s="13">
        <v>500</v>
      </c>
      <c r="E177" s="14">
        <v>800</v>
      </c>
      <c r="Q177" s="38" t="s">
        <v>231</v>
      </c>
      <c r="R177" s="39" t="s">
        <v>586</v>
      </c>
    </row>
    <row r="178" spans="1:18" ht="12" customHeight="1" x14ac:dyDescent="0.25">
      <c r="A178" s="4">
        <v>176</v>
      </c>
      <c r="B178" s="4">
        <v>1999</v>
      </c>
      <c r="C178" s="29" t="str">
        <f t="shared" si="1"/>
        <v>Bartolome Vernet, Priorat, Primitiu Bellmunt</v>
      </c>
      <c r="D178" s="13">
        <v>150</v>
      </c>
      <c r="E178" s="14">
        <v>200</v>
      </c>
      <c r="Q178" s="38" t="s">
        <v>232</v>
      </c>
      <c r="R178" s="39" t="s">
        <v>587</v>
      </c>
    </row>
    <row r="179" spans="1:18" ht="12" customHeight="1" x14ac:dyDescent="0.25">
      <c r="A179" s="4">
        <v>177</v>
      </c>
      <c r="B179" s="4">
        <v>2004</v>
      </c>
      <c r="C179" s="29" t="str">
        <f t="shared" si="1"/>
        <v>La Rioja Alta, 890 Gran Reserva, Rioja</v>
      </c>
      <c r="D179" s="13">
        <v>460</v>
      </c>
      <c r="E179" s="14">
        <v>500</v>
      </c>
      <c r="Q179" s="38" t="s">
        <v>233</v>
      </c>
      <c r="R179" s="39" t="s">
        <v>588</v>
      </c>
    </row>
    <row r="180" spans="1:18" ht="12" customHeight="1" x14ac:dyDescent="0.25">
      <c r="A180" s="4">
        <v>178</v>
      </c>
      <c r="B180" s="4">
        <v>2006</v>
      </c>
      <c r="C180" s="29" t="str">
        <f t="shared" si="1"/>
        <v>Vega Sicilia, Unico Gran Reserva, Ribera del Duero DO</v>
      </c>
      <c r="D180" s="13">
        <v>600</v>
      </c>
      <c r="E180" s="14">
        <v>700</v>
      </c>
      <c r="Q180" s="38" t="s">
        <v>234</v>
      </c>
      <c r="R180" s="39" t="s">
        <v>589</v>
      </c>
    </row>
    <row r="181" spans="1:18" ht="12" customHeight="1" x14ac:dyDescent="0.25">
      <c r="A181" s="4">
        <v>179</v>
      </c>
      <c r="B181" s="4">
        <v>2006</v>
      </c>
      <c r="C181" s="29" t="str">
        <f t="shared" si="1"/>
        <v>R. Lopez de Heredia, Tondonia Tinto Reserva, Rioja</v>
      </c>
      <c r="D181" s="13">
        <v>200</v>
      </c>
      <c r="E181" s="14">
        <v>260</v>
      </c>
      <c r="Q181" s="38" t="s">
        <v>235</v>
      </c>
      <c r="R181" s="39" t="s">
        <v>590</v>
      </c>
    </row>
    <row r="182" spans="1:18" ht="12" customHeight="1" x14ac:dyDescent="0.25">
      <c r="A182" s="4">
        <v>180</v>
      </c>
      <c r="B182" s="4">
        <v>2009</v>
      </c>
      <c r="C182" s="29" t="str">
        <f t="shared" si="1"/>
        <v>La Rioja Alta, Vina Ardanza Reserva, Rioja</v>
      </c>
      <c r="D182" s="13">
        <v>80</v>
      </c>
      <c r="E182" s="14">
        <v>120</v>
      </c>
      <c r="Q182" s="38" t="s">
        <v>236</v>
      </c>
      <c r="R182" s="39" t="s">
        <v>591</v>
      </c>
    </row>
    <row r="183" spans="1:18" ht="12" customHeight="1" x14ac:dyDescent="0.25">
      <c r="A183" s="4">
        <v>181</v>
      </c>
      <c r="B183" s="4">
        <v>2011</v>
      </c>
      <c r="C183" s="29" t="str">
        <f t="shared" si="1"/>
        <v>La Rioja Alta, 904 Gran Reserva, Rioja</v>
      </c>
      <c r="D183" s="13">
        <v>180</v>
      </c>
      <c r="E183" s="14">
        <v>200</v>
      </c>
      <c r="Q183" s="38" t="s">
        <v>237</v>
      </c>
      <c r="R183" s="39" t="s">
        <v>592</v>
      </c>
    </row>
    <row r="184" spans="1:18" ht="12" customHeight="1" x14ac:dyDescent="0.25">
      <c r="A184" s="4">
        <v>182</v>
      </c>
      <c r="B184" s="4">
        <v>2011</v>
      </c>
      <c r="C184" s="29" t="str">
        <f t="shared" si="1"/>
        <v>R. Lopez de Heredia, Tondonia Tinto Reserva, Rioja</v>
      </c>
      <c r="D184" s="13">
        <v>120</v>
      </c>
      <c r="E184" s="14">
        <v>150</v>
      </c>
      <c r="Q184" s="38" t="s">
        <v>235</v>
      </c>
      <c r="R184" s="39" t="s">
        <v>593</v>
      </c>
    </row>
    <row r="185" spans="1:18" ht="12" customHeight="1" x14ac:dyDescent="0.25">
      <c r="A185" s="4">
        <v>183</v>
      </c>
      <c r="B185" s="4">
        <v>2012</v>
      </c>
      <c r="C185" s="29" t="str">
        <f t="shared" si="1"/>
        <v>CVNE, Imperial Gran Reserva, Rioja</v>
      </c>
      <c r="D185" s="13">
        <v>320</v>
      </c>
      <c r="E185" s="14">
        <v>420</v>
      </c>
      <c r="Q185" s="38" t="s">
        <v>238</v>
      </c>
      <c r="R185" s="39" t="s">
        <v>594</v>
      </c>
    </row>
    <row r="186" spans="1:18" ht="12" customHeight="1" x14ac:dyDescent="0.25">
      <c r="A186" s="4">
        <v>184</v>
      </c>
      <c r="B186" s="4">
        <v>2012</v>
      </c>
      <c r="C186" s="29" t="str">
        <f t="shared" si="1"/>
        <v>R. Lopez de Heredia, Bosconia Reserva, Rioja</v>
      </c>
      <c r="D186" s="13">
        <v>240</v>
      </c>
      <c r="E186" s="14">
        <v>280</v>
      </c>
      <c r="Q186" s="38" t="s">
        <v>239</v>
      </c>
      <c r="R186" s="39" t="s">
        <v>595</v>
      </c>
    </row>
    <row r="187" spans="1:18" ht="12" customHeight="1" x14ac:dyDescent="0.25">
      <c r="A187" s="4">
        <v>185</v>
      </c>
      <c r="B187" s="4">
        <v>2016</v>
      </c>
      <c r="C187" s="29" t="str">
        <f t="shared" si="1"/>
        <v>La Rioja Alta, Vina Ardanza Reserva, Rioja</v>
      </c>
      <c r="D187" s="13">
        <v>90</v>
      </c>
      <c r="E187" s="14">
        <v>120</v>
      </c>
      <c r="Q187" s="38" t="s">
        <v>236</v>
      </c>
      <c r="R187" s="39" t="s">
        <v>596</v>
      </c>
    </row>
    <row r="188" spans="1:18" ht="12" customHeight="1" x14ac:dyDescent="0.25">
      <c r="A188" s="4">
        <v>186</v>
      </c>
      <c r="B188" s="4">
        <v>2019</v>
      </c>
      <c r="C188" s="29" t="str">
        <f t="shared" si="1"/>
        <v>Descendientes de J. Palacios, Bierzo, Villa Corullon</v>
      </c>
      <c r="D188" s="13">
        <v>180</v>
      </c>
      <c r="E188" s="14">
        <v>240</v>
      </c>
      <c r="Q188" s="38" t="s">
        <v>240</v>
      </c>
      <c r="R188" s="39" t="s">
        <v>597</v>
      </c>
    </row>
    <row r="189" spans="1:18" ht="12" customHeight="1" x14ac:dyDescent="0.25">
      <c r="A189" s="4">
        <v>187</v>
      </c>
      <c r="B189" s="4">
        <v>1998</v>
      </c>
      <c r="C189" s="29" t="str">
        <f t="shared" si="1"/>
        <v>Penfolds, Bin 707 Cabernet Sauvignon, South Australia</v>
      </c>
      <c r="D189" s="13">
        <v>800</v>
      </c>
      <c r="E189" s="14">
        <v>1000</v>
      </c>
      <c r="Q189" s="38" t="s">
        <v>58</v>
      </c>
      <c r="R189" s="39" t="s">
        <v>598</v>
      </c>
    </row>
    <row r="190" spans="1:18" ht="12" customHeight="1" x14ac:dyDescent="0.25">
      <c r="A190" s="4">
        <v>188</v>
      </c>
      <c r="B190" s="4">
        <v>2002</v>
      </c>
      <c r="C190" s="29" t="str">
        <f t="shared" si="1"/>
        <v>Rolf Binder, Hanisch Shiraz, Barossa Valley</v>
      </c>
      <c r="D190" s="13">
        <v>200</v>
      </c>
      <c r="E190" s="14">
        <v>300</v>
      </c>
      <c r="Q190" s="38" t="s">
        <v>59</v>
      </c>
      <c r="R190" s="39" t="s">
        <v>599</v>
      </c>
    </row>
    <row r="191" spans="1:18" ht="12" customHeight="1" x14ac:dyDescent="0.25">
      <c r="A191" s="4">
        <v>189</v>
      </c>
      <c r="B191" s="4">
        <v>2004</v>
      </c>
      <c r="C191" s="29" t="str">
        <f t="shared" si="1"/>
        <v>Hobbs, Shiraz, Barossa Valley</v>
      </c>
      <c r="D191" s="13">
        <v>180</v>
      </c>
      <c r="E191" s="14">
        <v>240</v>
      </c>
      <c r="Q191" s="38" t="s">
        <v>241</v>
      </c>
      <c r="R191" s="39" t="s">
        <v>600</v>
      </c>
    </row>
    <row r="192" spans="1:18" ht="12" customHeight="1" x14ac:dyDescent="0.25">
      <c r="A192" s="4">
        <v>190</v>
      </c>
      <c r="B192" s="4">
        <v>2021</v>
      </c>
      <c r="C192" s="29" t="str">
        <f t="shared" si="1"/>
        <v>Shaw + Smith, M3 Chardonnay, Adelaide Hills</v>
      </c>
      <c r="D192" s="13">
        <v>160</v>
      </c>
      <c r="E192" s="14">
        <v>200</v>
      </c>
      <c r="Q192" s="38" t="s">
        <v>242</v>
      </c>
      <c r="R192" s="39" t="s">
        <v>601</v>
      </c>
    </row>
    <row r="193" spans="1:18" ht="12" customHeight="1" x14ac:dyDescent="0.25">
      <c r="A193" s="4">
        <v>191</v>
      </c>
      <c r="B193" s="4" t="s">
        <v>24</v>
      </c>
      <c r="C193" s="29" t="str">
        <f t="shared" si="1"/>
        <v>2005/2006 Merricks Creek, Pinot Noir, Mornington Peninsula</v>
      </c>
      <c r="D193" s="13">
        <v>70</v>
      </c>
      <c r="E193" s="14">
        <v>100</v>
      </c>
      <c r="Q193" s="38" t="s">
        <v>243</v>
      </c>
      <c r="R193" s="39" t="s">
        <v>602</v>
      </c>
    </row>
    <row r="194" spans="1:18" ht="12" customHeight="1" x14ac:dyDescent="0.25">
      <c r="A194" s="4">
        <v>192</v>
      </c>
      <c r="B194" s="4">
        <v>2000</v>
      </c>
      <c r="C194" s="29" t="str">
        <f t="shared" si="1"/>
        <v>Gibbston Valley, Pinot Noir Reserve, Central Otago</v>
      </c>
      <c r="D194" s="13">
        <v>200</v>
      </c>
      <c r="E194" s="14">
        <v>300</v>
      </c>
      <c r="Q194" s="38" t="s">
        <v>244</v>
      </c>
      <c r="R194" s="39" t="s">
        <v>603</v>
      </c>
    </row>
    <row r="195" spans="1:18" ht="12" customHeight="1" x14ac:dyDescent="0.25">
      <c r="A195" s="4">
        <v>193</v>
      </c>
      <c r="B195" s="4">
        <v>2015</v>
      </c>
      <c r="C195" s="29" t="str">
        <f t="shared" si="1"/>
        <v>Anwilka, Stellenbosch</v>
      </c>
      <c r="D195" s="13">
        <v>250</v>
      </c>
      <c r="E195" s="14">
        <v>280</v>
      </c>
      <c r="Q195" s="38" t="s">
        <v>245</v>
      </c>
      <c r="R195" s="39" t="s">
        <v>604</v>
      </c>
    </row>
    <row r="196" spans="1:18" ht="12" customHeight="1" x14ac:dyDescent="0.25">
      <c r="A196" s="4">
        <v>194</v>
      </c>
      <c r="B196" s="4">
        <v>2019</v>
      </c>
      <c r="C196" s="29" t="str">
        <f t="shared" ref="C196:C201" si="2">HYPERLINK(R196,Q196)</f>
        <v>Alvi's Drift, Albertus Viljoen Limited Release Chardonnay, Worcester</v>
      </c>
      <c r="D196" s="13">
        <v>90</v>
      </c>
      <c r="E196" s="14">
        <v>120</v>
      </c>
      <c r="Q196" s="38" t="s">
        <v>246</v>
      </c>
      <c r="R196" s="39" t="s">
        <v>605</v>
      </c>
    </row>
    <row r="197" spans="1:18" ht="12" customHeight="1" x14ac:dyDescent="0.25">
      <c r="A197" s="4">
        <v>195</v>
      </c>
      <c r="B197" s="4">
        <v>2019</v>
      </c>
      <c r="C197" s="29" t="str">
        <f t="shared" si="2"/>
        <v>Alvi's Drift, Albertus Viljoen Limited Release Chardonnay, Worcester</v>
      </c>
      <c r="D197" s="13">
        <v>90</v>
      </c>
      <c r="E197" s="14">
        <v>120</v>
      </c>
      <c r="Q197" s="38" t="s">
        <v>246</v>
      </c>
      <c r="R197" s="39" t="s">
        <v>606</v>
      </c>
    </row>
    <row r="198" spans="1:18" ht="12" customHeight="1" x14ac:dyDescent="0.25">
      <c r="A198" s="4">
        <v>196</v>
      </c>
      <c r="B198" s="4">
        <v>2008</v>
      </c>
      <c r="C198" s="29" t="str">
        <f t="shared" si="2"/>
        <v>Mixed Lot of Kistler, Pinot Noir, Sonoma Coast</v>
      </c>
      <c r="D198" s="13">
        <v>700</v>
      </c>
      <c r="E198" s="14">
        <v>900</v>
      </c>
      <c r="Q198" s="38" t="s">
        <v>109</v>
      </c>
      <c r="R198" s="39" t="s">
        <v>607</v>
      </c>
    </row>
    <row r="199" spans="1:18" ht="12" customHeight="1" x14ac:dyDescent="0.25">
      <c r="A199" s="4">
        <v>197</v>
      </c>
      <c r="B199" s="4">
        <v>2009</v>
      </c>
      <c r="C199" s="29" t="str">
        <f t="shared" si="2"/>
        <v>Kistler, McCrea Vineyard, Athearn Estate, Sonoma Mountain</v>
      </c>
      <c r="D199" s="13">
        <v>260</v>
      </c>
      <c r="E199" s="14">
        <v>380</v>
      </c>
      <c r="Q199" s="38" t="s">
        <v>108</v>
      </c>
      <c r="R199" s="39" t="s">
        <v>608</v>
      </c>
    </row>
    <row r="200" spans="1:18" ht="12" customHeight="1" x14ac:dyDescent="0.25">
      <c r="A200" s="4">
        <v>198</v>
      </c>
      <c r="B200" s="4">
        <v>2011</v>
      </c>
      <c r="C200" s="29" t="str">
        <f t="shared" si="2"/>
        <v>Mixed Lot of Kistler Chardonnay</v>
      </c>
      <c r="D200" s="13">
        <v>540</v>
      </c>
      <c r="E200" s="14">
        <v>750</v>
      </c>
      <c r="Q200" s="38" t="s">
        <v>111</v>
      </c>
      <c r="R200" s="39" t="s">
        <v>609</v>
      </c>
    </row>
    <row r="201" spans="1:18" ht="12" customHeight="1" x14ac:dyDescent="0.25">
      <c r="A201" s="4">
        <v>199</v>
      </c>
      <c r="B201" s="4">
        <v>2011</v>
      </c>
      <c r="C201" s="29" t="str">
        <f t="shared" si="2"/>
        <v>Mixed Lot of Kistler Chardonnay</v>
      </c>
      <c r="D201" s="13">
        <v>400</v>
      </c>
      <c r="E201" s="14">
        <v>600</v>
      </c>
      <c r="Q201" s="38" t="s">
        <v>111</v>
      </c>
      <c r="R201" s="39" t="s">
        <v>610</v>
      </c>
    </row>
    <row r="202" spans="1:18" ht="12" customHeight="1" x14ac:dyDescent="0.25">
      <c r="A202" s="19"/>
      <c r="C202" s="37"/>
      <c r="R202" s="39"/>
    </row>
    <row r="203" spans="1:18" ht="12" customHeight="1" x14ac:dyDescent="0.25">
      <c r="A203" s="19"/>
      <c r="C203" s="37"/>
      <c r="R203" s="39"/>
    </row>
    <row r="204" spans="1:18" ht="12" customHeight="1" x14ac:dyDescent="0.25">
      <c r="A204" s="19"/>
      <c r="C204" s="37"/>
      <c r="R204" s="39"/>
    </row>
    <row r="205" spans="1:18" ht="12" customHeight="1" x14ac:dyDescent="0.25">
      <c r="A205" s="19"/>
      <c r="C205" s="37"/>
      <c r="R205" s="39"/>
    </row>
    <row r="206" spans="1:18" ht="12" customHeight="1" x14ac:dyDescent="0.25">
      <c r="A206" s="19"/>
      <c r="C206" s="37"/>
      <c r="R206" s="39"/>
    </row>
    <row r="207" spans="1:18" ht="12" customHeight="1" x14ac:dyDescent="0.25">
      <c r="A207" s="19"/>
      <c r="C207" s="37"/>
      <c r="R207" s="39"/>
    </row>
    <row r="208" spans="1:18" ht="12" customHeight="1" x14ac:dyDescent="0.25">
      <c r="A208" s="19"/>
      <c r="C208" s="37"/>
      <c r="R208" s="39"/>
    </row>
    <row r="209" spans="1:18" ht="12" customHeight="1" x14ac:dyDescent="0.25">
      <c r="A209" s="19"/>
      <c r="C209" s="37"/>
      <c r="R209" s="39"/>
    </row>
    <row r="210" spans="1:18" ht="12" customHeight="1" x14ac:dyDescent="0.25">
      <c r="A210" s="19"/>
      <c r="C210" s="37"/>
      <c r="R210" s="39"/>
    </row>
    <row r="211" spans="1:18" ht="12" customHeight="1" x14ac:dyDescent="0.25">
      <c r="A211" s="19"/>
      <c r="C211" s="37"/>
      <c r="R211" s="39"/>
    </row>
    <row r="212" spans="1:18" ht="12" customHeight="1" x14ac:dyDescent="0.25">
      <c r="A212" s="19"/>
      <c r="C212" s="37"/>
      <c r="R212" s="39"/>
    </row>
    <row r="213" spans="1:18" ht="12" customHeight="1" x14ac:dyDescent="0.25">
      <c r="A213" s="19"/>
      <c r="C213" s="37"/>
      <c r="R213" s="39"/>
    </row>
    <row r="214" spans="1:18" ht="12" customHeight="1" x14ac:dyDescent="0.25">
      <c r="A214" s="19"/>
      <c r="C214" s="37"/>
      <c r="R214" s="39"/>
    </row>
    <row r="215" spans="1:18" ht="12" customHeight="1" x14ac:dyDescent="0.25">
      <c r="A215" s="19"/>
      <c r="C215" s="37"/>
      <c r="R215" s="39"/>
    </row>
    <row r="216" spans="1:18" ht="12" customHeight="1" x14ac:dyDescent="0.25">
      <c r="A216" s="19"/>
      <c r="C216" s="37"/>
      <c r="R216" s="39"/>
    </row>
    <row r="217" spans="1:18" ht="12" customHeight="1" x14ac:dyDescent="0.25">
      <c r="A217" s="19"/>
      <c r="C217" s="37"/>
      <c r="R217" s="39"/>
    </row>
    <row r="218" spans="1:18" ht="12" customHeight="1" x14ac:dyDescent="0.25">
      <c r="A218" s="19"/>
      <c r="C218" s="37"/>
      <c r="R218" s="39"/>
    </row>
    <row r="219" spans="1:18" ht="12" customHeight="1" x14ac:dyDescent="0.25">
      <c r="A219" s="19"/>
      <c r="C219" s="37"/>
      <c r="R219" s="39"/>
    </row>
    <row r="220" spans="1:18" ht="12" customHeight="1" x14ac:dyDescent="0.25">
      <c r="A220" s="19"/>
      <c r="C220" s="37"/>
      <c r="R220" s="39"/>
    </row>
    <row r="221" spans="1:18" ht="12" customHeight="1" x14ac:dyDescent="0.25">
      <c r="A221" s="19"/>
      <c r="C221" s="37"/>
      <c r="R221" s="39"/>
    </row>
    <row r="222" spans="1:18" ht="12" customHeight="1" x14ac:dyDescent="0.25">
      <c r="A222" s="19"/>
      <c r="C222" s="37"/>
      <c r="R222" s="39"/>
    </row>
    <row r="223" spans="1:18" ht="12" customHeight="1" x14ac:dyDescent="0.25">
      <c r="A223" s="19"/>
      <c r="C223" s="37"/>
      <c r="R223" s="39"/>
    </row>
    <row r="224" spans="1:18" ht="12" customHeight="1" x14ac:dyDescent="0.25">
      <c r="A224" s="19"/>
      <c r="C224" s="37"/>
      <c r="R224" s="39"/>
    </row>
    <row r="225" spans="1:18" ht="12" customHeight="1" x14ac:dyDescent="0.25">
      <c r="A225" s="19"/>
      <c r="C225" s="37"/>
      <c r="R225" s="39"/>
    </row>
    <row r="226" spans="1:18" ht="12" customHeight="1" x14ac:dyDescent="0.25">
      <c r="A226" s="19"/>
      <c r="C226" s="37"/>
      <c r="R226" s="39"/>
    </row>
    <row r="227" spans="1:18" ht="12" customHeight="1" x14ac:dyDescent="0.25">
      <c r="A227" s="19"/>
      <c r="C227" s="37"/>
      <c r="R227" s="39"/>
    </row>
    <row r="228" spans="1:18" ht="12" customHeight="1" x14ac:dyDescent="0.25">
      <c r="A228" s="19"/>
      <c r="C228" s="37"/>
      <c r="R228" s="39"/>
    </row>
    <row r="229" spans="1:18" ht="12" customHeight="1" x14ac:dyDescent="0.25">
      <c r="A229" s="19"/>
      <c r="C229" s="37"/>
      <c r="R229" s="39"/>
    </row>
    <row r="230" spans="1:18" ht="12" customHeight="1" x14ac:dyDescent="0.25">
      <c r="A230" s="19"/>
      <c r="C230" s="37"/>
      <c r="R230" s="39"/>
    </row>
    <row r="231" spans="1:18" ht="12" customHeight="1" x14ac:dyDescent="0.25">
      <c r="A231" s="19"/>
      <c r="C231" s="37"/>
      <c r="R231" s="39"/>
    </row>
    <row r="232" spans="1:18" ht="12" customHeight="1" x14ac:dyDescent="0.25">
      <c r="A232" s="19"/>
      <c r="C232" s="37"/>
      <c r="R232" s="39"/>
    </row>
    <row r="233" spans="1:18" ht="12" customHeight="1" x14ac:dyDescent="0.25">
      <c r="A233" s="19"/>
      <c r="C233" s="37"/>
      <c r="R233" s="39"/>
    </row>
    <row r="234" spans="1:18" ht="12" customHeight="1" x14ac:dyDescent="0.25">
      <c r="A234" s="19"/>
      <c r="C234" s="37"/>
      <c r="R234" s="39"/>
    </row>
    <row r="235" spans="1:18" ht="12" customHeight="1" x14ac:dyDescent="0.25">
      <c r="A235" s="19"/>
      <c r="C235" s="37"/>
      <c r="R235" s="39"/>
    </row>
    <row r="236" spans="1:18" ht="12" customHeight="1" x14ac:dyDescent="0.25">
      <c r="A236" s="19"/>
      <c r="C236" s="37"/>
      <c r="R236" s="39"/>
    </row>
    <row r="237" spans="1:18" ht="12" customHeight="1" x14ac:dyDescent="0.25">
      <c r="A237" s="19"/>
      <c r="C237" s="37"/>
      <c r="R237" s="39"/>
    </row>
    <row r="238" spans="1:18" ht="12" customHeight="1" x14ac:dyDescent="0.25">
      <c r="A238" s="19"/>
      <c r="C238" s="37"/>
      <c r="R238" s="39"/>
    </row>
    <row r="239" spans="1:18" ht="12" customHeight="1" x14ac:dyDescent="0.25">
      <c r="A239" s="19"/>
      <c r="C239" s="37"/>
      <c r="R239" s="39"/>
    </row>
    <row r="240" spans="1:18" ht="12" customHeight="1" x14ac:dyDescent="0.25">
      <c r="A240" s="19"/>
      <c r="C240" s="37"/>
      <c r="R240" s="39"/>
    </row>
    <row r="241" spans="1:18" ht="12" customHeight="1" x14ac:dyDescent="0.25">
      <c r="A241" s="19"/>
      <c r="C241" s="37"/>
      <c r="R241" s="39"/>
    </row>
    <row r="242" spans="1:18" ht="12" customHeight="1" x14ac:dyDescent="0.25">
      <c r="A242" s="19"/>
      <c r="C242" s="37"/>
      <c r="R242" s="39"/>
    </row>
    <row r="243" spans="1:18" ht="12" customHeight="1" x14ac:dyDescent="0.25">
      <c r="A243" s="19"/>
      <c r="C243" s="37"/>
      <c r="R243" s="39"/>
    </row>
    <row r="244" spans="1:18" ht="12" customHeight="1" x14ac:dyDescent="0.25">
      <c r="A244" s="19"/>
      <c r="C244" s="37"/>
      <c r="R244" s="39"/>
    </row>
    <row r="245" spans="1:18" ht="12" customHeight="1" x14ac:dyDescent="0.25">
      <c r="A245" s="19"/>
      <c r="C245" s="37"/>
      <c r="R245" s="39"/>
    </row>
    <row r="246" spans="1:18" ht="12" customHeight="1" x14ac:dyDescent="0.25">
      <c r="C246" s="37"/>
      <c r="R246" s="39"/>
    </row>
    <row r="247" spans="1:18" ht="12" customHeight="1" x14ac:dyDescent="0.25">
      <c r="C247" s="37"/>
      <c r="R247" s="39"/>
    </row>
    <row r="248" spans="1:18" ht="12" customHeight="1" x14ac:dyDescent="0.25">
      <c r="C248" s="37"/>
      <c r="R248" s="39"/>
    </row>
    <row r="249" spans="1:18" ht="12" customHeight="1" x14ac:dyDescent="0.25">
      <c r="C249" s="37"/>
      <c r="R249" s="39"/>
    </row>
    <row r="250" spans="1:18" ht="12" customHeight="1" x14ac:dyDescent="0.25">
      <c r="C250" s="37"/>
      <c r="R250" s="39"/>
    </row>
    <row r="251" spans="1:18" ht="12" customHeight="1" x14ac:dyDescent="0.25">
      <c r="C251" s="37"/>
      <c r="R251" s="39"/>
    </row>
    <row r="252" spans="1:18" ht="12" customHeight="1" x14ac:dyDescent="0.25">
      <c r="C252" s="37"/>
      <c r="R252" s="39"/>
    </row>
    <row r="253" spans="1:18" ht="12" customHeight="1" x14ac:dyDescent="0.25">
      <c r="C253" s="37"/>
      <c r="R253" s="39"/>
    </row>
    <row r="254" spans="1:18" ht="12" customHeight="1" x14ac:dyDescent="0.25">
      <c r="C254" s="37"/>
      <c r="R254" s="39"/>
    </row>
    <row r="255" spans="1:18" ht="12" customHeight="1" x14ac:dyDescent="0.25">
      <c r="C255" s="37"/>
      <c r="R255" s="39"/>
    </row>
    <row r="256" spans="1:18" ht="12" customHeight="1" x14ac:dyDescent="0.25">
      <c r="C256" s="37"/>
      <c r="R256" s="39"/>
    </row>
    <row r="257" spans="3:18" ht="12" customHeight="1" x14ac:dyDescent="0.25">
      <c r="C257" s="37"/>
      <c r="R257" s="39"/>
    </row>
    <row r="258" spans="3:18" ht="12" customHeight="1" x14ac:dyDescent="0.25">
      <c r="C258" s="37"/>
      <c r="R258" s="39"/>
    </row>
    <row r="259" spans="3:18" ht="12" customHeight="1" x14ac:dyDescent="0.25">
      <c r="C259" s="37"/>
      <c r="R259" s="39"/>
    </row>
    <row r="260" spans="3:18" ht="12" customHeight="1" x14ac:dyDescent="0.25">
      <c r="C260" s="37"/>
      <c r="R260" s="39"/>
    </row>
    <row r="261" spans="3:18" ht="12" customHeight="1" x14ac:dyDescent="0.25">
      <c r="C261" s="37"/>
      <c r="R261" s="39"/>
    </row>
    <row r="262" spans="3:18" ht="12" customHeight="1" x14ac:dyDescent="0.25">
      <c r="C262" s="37"/>
      <c r="R262" s="39"/>
    </row>
    <row r="263" spans="3:18" ht="12" customHeight="1" x14ac:dyDescent="0.25">
      <c r="C263" s="37"/>
      <c r="R263" s="39"/>
    </row>
    <row r="264" spans="3:18" ht="12" customHeight="1" x14ac:dyDescent="0.25">
      <c r="C264" s="37"/>
      <c r="R264" s="39"/>
    </row>
    <row r="265" spans="3:18" ht="12" customHeight="1" x14ac:dyDescent="0.25">
      <c r="C265" s="37"/>
      <c r="R265" s="39"/>
    </row>
    <row r="266" spans="3:18" ht="12" customHeight="1" x14ac:dyDescent="0.25">
      <c r="C266" s="37"/>
      <c r="R266" s="39"/>
    </row>
    <row r="267" spans="3:18" ht="12" customHeight="1" x14ac:dyDescent="0.25">
      <c r="C267" s="37"/>
      <c r="R267" s="39"/>
    </row>
    <row r="268" spans="3:18" ht="12" customHeight="1" x14ac:dyDescent="0.25">
      <c r="C268" s="37"/>
      <c r="R268" s="39"/>
    </row>
    <row r="269" spans="3:18" ht="12" customHeight="1" x14ac:dyDescent="0.25">
      <c r="C269" s="37"/>
      <c r="R269" s="39"/>
    </row>
    <row r="270" spans="3:18" ht="12" customHeight="1" x14ac:dyDescent="0.25">
      <c r="C270" s="37"/>
      <c r="R270" s="39"/>
    </row>
    <row r="271" spans="3:18" ht="12" customHeight="1" x14ac:dyDescent="0.25">
      <c r="C271" s="37"/>
      <c r="R271" s="39"/>
    </row>
    <row r="272" spans="3:18" ht="12" customHeight="1" x14ac:dyDescent="0.25">
      <c r="C272" s="37"/>
      <c r="R272" s="39"/>
    </row>
    <row r="273" spans="3:18" ht="12" customHeight="1" x14ac:dyDescent="0.25">
      <c r="C273" s="37"/>
      <c r="R273" s="39"/>
    </row>
    <row r="274" spans="3:18" ht="12" customHeight="1" x14ac:dyDescent="0.25">
      <c r="C274" s="37"/>
      <c r="R274" s="39"/>
    </row>
    <row r="275" spans="3:18" ht="12" customHeight="1" x14ac:dyDescent="0.25">
      <c r="C275" s="37"/>
      <c r="R275" s="39"/>
    </row>
    <row r="276" spans="3:18" ht="12" customHeight="1" x14ac:dyDescent="0.25">
      <c r="C276" s="37"/>
      <c r="R276" s="39"/>
    </row>
    <row r="277" spans="3:18" ht="12" customHeight="1" x14ac:dyDescent="0.25">
      <c r="C277" s="37"/>
      <c r="R277" s="39"/>
    </row>
    <row r="278" spans="3:18" ht="12" customHeight="1" x14ac:dyDescent="0.25">
      <c r="C278" s="37"/>
      <c r="R278" s="39"/>
    </row>
    <row r="279" spans="3:18" ht="12" customHeight="1" x14ac:dyDescent="0.25">
      <c r="C279" s="37"/>
      <c r="R279" s="39"/>
    </row>
    <row r="280" spans="3:18" ht="12" customHeight="1" x14ac:dyDescent="0.25">
      <c r="C280" s="37"/>
      <c r="R280" s="39"/>
    </row>
    <row r="281" spans="3:18" ht="12" customHeight="1" x14ac:dyDescent="0.25">
      <c r="C281" s="37"/>
      <c r="R281" s="39"/>
    </row>
    <row r="282" spans="3:18" ht="12" customHeight="1" x14ac:dyDescent="0.25">
      <c r="C282" s="37"/>
      <c r="R282" s="39"/>
    </row>
    <row r="283" spans="3:18" ht="12" customHeight="1" x14ac:dyDescent="0.25">
      <c r="C283" s="37"/>
      <c r="R283" s="39"/>
    </row>
    <row r="284" spans="3:18" ht="12" customHeight="1" x14ac:dyDescent="0.25">
      <c r="C284" s="37"/>
      <c r="R284" s="39"/>
    </row>
    <row r="285" spans="3:18" ht="12" customHeight="1" x14ac:dyDescent="0.25">
      <c r="C285" s="37"/>
      <c r="R285" s="39"/>
    </row>
    <row r="286" spans="3:18" ht="12" customHeight="1" x14ac:dyDescent="0.25">
      <c r="C286" s="37"/>
      <c r="R286" s="39"/>
    </row>
    <row r="287" spans="3:18" ht="12" customHeight="1" x14ac:dyDescent="0.25">
      <c r="C287" s="37"/>
      <c r="R287" s="39"/>
    </row>
    <row r="288" spans="3:18" ht="12" customHeight="1" x14ac:dyDescent="0.25">
      <c r="C288" s="37"/>
      <c r="R288" s="39"/>
    </row>
    <row r="289" spans="3:18" ht="12" customHeight="1" x14ac:dyDescent="0.25">
      <c r="C289" s="37"/>
      <c r="R289" s="39"/>
    </row>
    <row r="290" spans="3:18" ht="12" customHeight="1" x14ac:dyDescent="0.25">
      <c r="C290" s="37"/>
      <c r="R290" s="39"/>
    </row>
    <row r="291" spans="3:18" ht="12" customHeight="1" x14ac:dyDescent="0.25">
      <c r="C291" s="37"/>
      <c r="R291" s="39"/>
    </row>
    <row r="292" spans="3:18" ht="12" customHeight="1" x14ac:dyDescent="0.25">
      <c r="C292" s="37"/>
      <c r="R292" s="39"/>
    </row>
    <row r="293" spans="3:18" ht="12" customHeight="1" x14ac:dyDescent="0.25">
      <c r="C293" s="37"/>
      <c r="R293" s="39"/>
    </row>
    <row r="294" spans="3:18" ht="12" customHeight="1" x14ac:dyDescent="0.25">
      <c r="C294" s="37"/>
      <c r="R294" s="39"/>
    </row>
    <row r="295" spans="3:18" ht="12" customHeight="1" x14ac:dyDescent="0.25">
      <c r="C295" s="37"/>
      <c r="R295" s="39"/>
    </row>
    <row r="296" spans="3:18" ht="12" customHeight="1" x14ac:dyDescent="0.25">
      <c r="C296" s="37"/>
      <c r="R296" s="39"/>
    </row>
    <row r="297" spans="3:18" ht="12" customHeight="1" x14ac:dyDescent="0.25">
      <c r="C297" s="37"/>
      <c r="R297" s="39"/>
    </row>
    <row r="298" spans="3:18" ht="12" customHeight="1" x14ac:dyDescent="0.25">
      <c r="C298" s="37"/>
      <c r="R298" s="39"/>
    </row>
    <row r="299" spans="3:18" ht="12" customHeight="1" x14ac:dyDescent="0.25">
      <c r="C299" s="37"/>
      <c r="R299" s="39"/>
    </row>
    <row r="300" spans="3:18" ht="12" customHeight="1" x14ac:dyDescent="0.25">
      <c r="C300" s="37"/>
      <c r="R300" s="39"/>
    </row>
    <row r="301" spans="3:18" ht="12" customHeight="1" x14ac:dyDescent="0.25">
      <c r="C301" s="37"/>
      <c r="R301" s="39"/>
    </row>
    <row r="302" spans="3:18" ht="12" customHeight="1" x14ac:dyDescent="0.25">
      <c r="C302" s="37"/>
      <c r="R302" s="39"/>
    </row>
    <row r="303" spans="3:18" ht="12" customHeight="1" x14ac:dyDescent="0.25">
      <c r="C303" s="37"/>
      <c r="R303" s="39"/>
    </row>
    <row r="304" spans="3:18" ht="12" customHeight="1" x14ac:dyDescent="0.25">
      <c r="C304" s="37"/>
      <c r="R304" s="39"/>
    </row>
    <row r="305" spans="3:18" ht="12" customHeight="1" x14ac:dyDescent="0.25">
      <c r="C305" s="37"/>
      <c r="R305" s="39"/>
    </row>
    <row r="306" spans="3:18" ht="12" customHeight="1" x14ac:dyDescent="0.25">
      <c r="C306" s="37"/>
      <c r="R306" s="39"/>
    </row>
    <row r="307" spans="3:18" ht="12" customHeight="1" x14ac:dyDescent="0.25">
      <c r="C307" s="37"/>
      <c r="R307" s="39"/>
    </row>
    <row r="308" spans="3:18" ht="12" customHeight="1" x14ac:dyDescent="0.25">
      <c r="C308" s="37"/>
      <c r="R308" s="39"/>
    </row>
    <row r="309" spans="3:18" ht="12" customHeight="1" x14ac:dyDescent="0.25">
      <c r="C309" s="37"/>
      <c r="R309" s="39"/>
    </row>
    <row r="310" spans="3:18" ht="12" customHeight="1" x14ac:dyDescent="0.25">
      <c r="C310" s="37"/>
      <c r="R310" s="39"/>
    </row>
    <row r="311" spans="3:18" ht="12" customHeight="1" x14ac:dyDescent="0.25">
      <c r="C311" s="37"/>
      <c r="R311" s="39"/>
    </row>
    <row r="312" spans="3:18" ht="12" customHeight="1" x14ac:dyDescent="0.25">
      <c r="C312" s="37"/>
      <c r="R312" s="39"/>
    </row>
    <row r="313" spans="3:18" ht="12" customHeight="1" x14ac:dyDescent="0.25">
      <c r="C313" s="37"/>
      <c r="R313" s="39"/>
    </row>
    <row r="314" spans="3:18" ht="12" customHeight="1" x14ac:dyDescent="0.25">
      <c r="C314" s="37"/>
      <c r="R314" s="39"/>
    </row>
    <row r="315" spans="3:18" ht="12" customHeight="1" x14ac:dyDescent="0.25">
      <c r="C315" s="37"/>
      <c r="R315" s="39"/>
    </row>
    <row r="316" spans="3:18" ht="12" customHeight="1" x14ac:dyDescent="0.25">
      <c r="C316" s="37"/>
      <c r="R316" s="39"/>
    </row>
    <row r="317" spans="3:18" ht="12" customHeight="1" x14ac:dyDescent="0.25">
      <c r="C317" s="37"/>
      <c r="R317" s="39"/>
    </row>
    <row r="318" spans="3:18" ht="12" customHeight="1" x14ac:dyDescent="0.25">
      <c r="C318" s="37"/>
      <c r="R318" s="39"/>
    </row>
    <row r="319" spans="3:18" ht="12" customHeight="1" x14ac:dyDescent="0.25">
      <c r="C319" s="37"/>
      <c r="R319" s="39"/>
    </row>
    <row r="320" spans="3:18" ht="12" customHeight="1" x14ac:dyDescent="0.25">
      <c r="C320" s="37"/>
      <c r="R320" s="39"/>
    </row>
    <row r="321" spans="3:18" ht="12" customHeight="1" x14ac:dyDescent="0.25">
      <c r="C321" s="37"/>
      <c r="R321" s="39"/>
    </row>
    <row r="322" spans="3:18" ht="12" customHeight="1" x14ac:dyDescent="0.25">
      <c r="C322" s="37"/>
      <c r="R322" s="39"/>
    </row>
    <row r="323" spans="3:18" ht="12" customHeight="1" x14ac:dyDescent="0.25">
      <c r="C323" s="37"/>
      <c r="R323" s="39"/>
    </row>
    <row r="324" spans="3:18" ht="12" customHeight="1" x14ac:dyDescent="0.25">
      <c r="C324" s="37"/>
      <c r="R324" s="39"/>
    </row>
    <row r="325" spans="3:18" ht="12" customHeight="1" x14ac:dyDescent="0.25">
      <c r="C325" s="37"/>
      <c r="R325" s="39"/>
    </row>
    <row r="326" spans="3:18" ht="12" customHeight="1" x14ac:dyDescent="0.25">
      <c r="C326" s="37"/>
      <c r="R326" s="39"/>
    </row>
    <row r="327" spans="3:18" ht="12" customHeight="1" x14ac:dyDescent="0.25">
      <c r="C327" s="37"/>
      <c r="R327" s="39"/>
    </row>
    <row r="328" spans="3:18" ht="12" customHeight="1" x14ac:dyDescent="0.25">
      <c r="C328" s="37"/>
      <c r="R328" s="39"/>
    </row>
    <row r="329" spans="3:18" ht="12" customHeight="1" x14ac:dyDescent="0.25">
      <c r="C329" s="37"/>
      <c r="R329" s="39"/>
    </row>
    <row r="330" spans="3:18" ht="12" customHeight="1" x14ac:dyDescent="0.25">
      <c r="C330" s="37"/>
      <c r="R330" s="39"/>
    </row>
    <row r="331" spans="3:18" ht="12" customHeight="1" x14ac:dyDescent="0.25">
      <c r="C331" s="37"/>
      <c r="R331" s="39"/>
    </row>
    <row r="332" spans="3:18" ht="12" customHeight="1" x14ac:dyDescent="0.25">
      <c r="C332" s="37"/>
      <c r="R332" s="39"/>
    </row>
    <row r="333" spans="3:18" ht="12" customHeight="1" x14ac:dyDescent="0.25">
      <c r="C333" s="37"/>
      <c r="R333" s="39"/>
    </row>
    <row r="334" spans="3:18" ht="12" customHeight="1" x14ac:dyDescent="0.25">
      <c r="C334" s="37"/>
      <c r="R334" s="39"/>
    </row>
    <row r="335" spans="3:18" ht="12" customHeight="1" x14ac:dyDescent="0.25">
      <c r="C335" s="37"/>
      <c r="R335" s="39"/>
    </row>
    <row r="336" spans="3:18" ht="12" customHeight="1" x14ac:dyDescent="0.25">
      <c r="C336" s="37"/>
      <c r="R336" s="39"/>
    </row>
    <row r="337" spans="3:18" ht="12" customHeight="1" x14ac:dyDescent="0.25">
      <c r="C337" s="37"/>
      <c r="R337" s="39"/>
    </row>
    <row r="338" spans="3:18" ht="12" customHeight="1" x14ac:dyDescent="0.25">
      <c r="C338" s="37"/>
      <c r="R338" s="39"/>
    </row>
    <row r="339" spans="3:18" ht="12" customHeight="1" x14ac:dyDescent="0.25">
      <c r="C339" s="37"/>
      <c r="R339" s="39"/>
    </row>
    <row r="340" spans="3:18" ht="12" customHeight="1" x14ac:dyDescent="0.25">
      <c r="C340" s="37"/>
      <c r="R340" s="39"/>
    </row>
    <row r="341" spans="3:18" ht="12" customHeight="1" x14ac:dyDescent="0.25">
      <c r="C341" s="37"/>
      <c r="R341" s="39"/>
    </row>
    <row r="342" spans="3:18" ht="12" customHeight="1" x14ac:dyDescent="0.25">
      <c r="C342" s="37"/>
      <c r="R342" s="39"/>
    </row>
  </sheetData>
  <autoFilter ref="A2:E2" xr:uid="{D1A9000C-FBF2-4F1B-B225-27F1D765E7F5}"/>
  <mergeCells count="1">
    <mergeCell ref="A1:E1"/>
  </mergeCells>
  <pageMargins left="0.70866141732283472" right="0.70866141732283472" top="0.74803149606299213" bottom="0.74803149606299213" header="0.31496062992125984" footer="0.31496062992125984"/>
  <pageSetup paperSize="9" scale="65" fitToHeight="1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000C-FBF2-4F1B-B225-27F1D765E7F5}">
  <dimension ref="A1:BA342"/>
  <sheetViews>
    <sheetView zoomScale="110" zoomScaleNormal="110" workbookViewId="0">
      <pane xSplit="4" ySplit="2" topLeftCell="E3" activePane="bottomRight" state="frozen"/>
      <selection pane="topRight" activeCell="E1" sqref="E1"/>
      <selection pane="bottomLeft" activeCell="A3" sqref="A3"/>
      <selection pane="bottomRight" activeCell="E3" sqref="E3"/>
    </sheetView>
  </sheetViews>
  <sheetFormatPr defaultColWidth="9.140625" defaultRowHeight="12" customHeight="1" x14ac:dyDescent="0.2"/>
  <cols>
    <col min="1" max="1" width="10.7109375" style="25" customWidth="1"/>
    <col min="2" max="2" width="9.140625" style="21"/>
    <col min="3" max="3" width="17.85546875" style="22" customWidth="1"/>
    <col min="4" max="4" width="9.140625" style="19"/>
    <col min="5" max="5" width="88" style="34" customWidth="1"/>
    <col min="6" max="6" width="29.42578125" style="23" customWidth="1"/>
    <col min="7" max="8" width="11.42578125" style="21" customWidth="1"/>
    <col min="9" max="9" width="16.85546875" style="16" customWidth="1"/>
    <col min="10" max="10" width="9.140625" style="17"/>
    <col min="11" max="12" width="13.140625" style="24" customWidth="1"/>
    <col min="13" max="13" width="91.28515625" style="35" customWidth="1"/>
    <col min="14" max="14" width="132" style="34" customWidth="1"/>
    <col min="15" max="26" width="9.140625" style="16"/>
    <col min="27" max="27" width="63.85546875" style="16" hidden="1" customWidth="1"/>
    <col min="28" max="28" width="103.42578125" style="16" hidden="1" customWidth="1"/>
    <col min="29" max="16384" width="9.140625" style="16"/>
  </cols>
  <sheetData>
    <row r="1" spans="1:53" s="17" customFormat="1" ht="84" customHeight="1" x14ac:dyDescent="0.2">
      <c r="A1" s="27" t="s">
        <v>112</v>
      </c>
      <c r="B1" s="28"/>
      <c r="C1" s="28"/>
      <c r="D1" s="28"/>
      <c r="E1" s="28"/>
      <c r="F1" s="28"/>
      <c r="G1" s="28"/>
      <c r="H1" s="28"/>
      <c r="I1" s="28"/>
      <c r="J1" s="28"/>
      <c r="K1" s="28"/>
      <c r="L1" s="28"/>
      <c r="M1" s="28"/>
      <c r="N1" s="28"/>
      <c r="O1" s="16"/>
      <c r="P1" s="16"/>
      <c r="Q1" s="16"/>
      <c r="R1" s="16"/>
      <c r="S1" s="16"/>
      <c r="T1" s="16"/>
      <c r="U1" s="16"/>
      <c r="V1" s="16"/>
      <c r="W1" s="16"/>
      <c r="X1" s="16"/>
      <c r="Y1" s="16"/>
    </row>
    <row r="2" spans="1:53" s="18" customFormat="1" ht="39.950000000000003" customHeight="1" x14ac:dyDescent="0.2">
      <c r="A2" s="3" t="s">
        <v>0</v>
      </c>
      <c r="B2" s="2" t="s">
        <v>1</v>
      </c>
      <c r="C2" s="2" t="s">
        <v>6</v>
      </c>
      <c r="D2" s="2" t="s">
        <v>7</v>
      </c>
      <c r="E2" s="1" t="s">
        <v>2</v>
      </c>
      <c r="F2" s="1" t="s">
        <v>3</v>
      </c>
      <c r="G2" s="2" t="s">
        <v>8</v>
      </c>
      <c r="H2" s="2" t="s">
        <v>10</v>
      </c>
      <c r="I2" s="2" t="s">
        <v>9</v>
      </c>
      <c r="J2" s="2" t="s">
        <v>12</v>
      </c>
      <c r="K2" s="6" t="s">
        <v>5</v>
      </c>
      <c r="L2" s="6" t="s">
        <v>13</v>
      </c>
      <c r="M2" s="1" t="s">
        <v>4</v>
      </c>
      <c r="N2" s="7" t="s">
        <v>11</v>
      </c>
      <c r="O2" s="16"/>
      <c r="P2" s="16"/>
      <c r="Q2" s="16"/>
      <c r="R2" s="16"/>
      <c r="S2" s="16"/>
      <c r="T2" s="16"/>
      <c r="U2" s="16"/>
      <c r="V2" s="16"/>
      <c r="W2" s="16"/>
      <c r="X2" s="16"/>
      <c r="Y2" s="16"/>
      <c r="Z2" s="16"/>
      <c r="AA2" s="1" t="s">
        <v>2</v>
      </c>
      <c r="AB2" s="1" t="s">
        <v>36</v>
      </c>
      <c r="AC2" s="16"/>
      <c r="AD2" s="16"/>
      <c r="AE2" s="16"/>
      <c r="AF2" s="16"/>
      <c r="AG2" s="16"/>
      <c r="AH2" s="16"/>
      <c r="AI2" s="16"/>
      <c r="AJ2" s="16"/>
      <c r="AK2" s="16"/>
      <c r="AL2" s="16"/>
      <c r="AM2" s="16"/>
      <c r="AN2" s="16"/>
      <c r="AO2" s="16"/>
      <c r="AP2" s="16"/>
      <c r="AQ2" s="16"/>
      <c r="AR2" s="16"/>
      <c r="AS2" s="16"/>
      <c r="AT2" s="16"/>
      <c r="AU2" s="16"/>
      <c r="AV2" s="16"/>
      <c r="AW2" s="16"/>
      <c r="AX2" s="16"/>
      <c r="AY2" s="16"/>
      <c r="AZ2" s="16"/>
      <c r="BA2" s="16"/>
    </row>
    <row r="3" spans="1:53" ht="12" customHeight="1" x14ac:dyDescent="0.25">
      <c r="A3" s="4">
        <v>1</v>
      </c>
      <c r="B3" s="4">
        <v>1962</v>
      </c>
      <c r="C3" s="5" t="s">
        <v>61</v>
      </c>
      <c r="D3" s="26" t="s">
        <v>15</v>
      </c>
      <c r="E3" s="29" t="str">
        <f>HYPERLINK(AB3,AA3)</f>
        <v>Fonseca, Guimaraens Vintage Port</v>
      </c>
      <c r="F3" s="15" t="s">
        <v>38</v>
      </c>
      <c r="G3" s="4" t="s">
        <v>16</v>
      </c>
      <c r="H3" s="4">
        <v>6</v>
      </c>
      <c r="I3" s="4" t="s">
        <v>19</v>
      </c>
      <c r="J3" s="12" t="s">
        <v>22</v>
      </c>
      <c r="K3" s="13">
        <v>1000</v>
      </c>
      <c r="L3" s="14">
        <v>1500</v>
      </c>
      <c r="M3" s="8" t="s">
        <v>346</v>
      </c>
      <c r="N3" s="31"/>
      <c r="AA3" s="38" t="s">
        <v>117</v>
      </c>
      <c r="AB3" s="39" t="s">
        <v>412</v>
      </c>
    </row>
    <row r="4" spans="1:53" ht="12" customHeight="1" x14ac:dyDescent="0.25">
      <c r="A4" s="4">
        <v>2</v>
      </c>
      <c r="B4" s="4">
        <v>1962</v>
      </c>
      <c r="C4" s="5" t="s">
        <v>61</v>
      </c>
      <c r="D4" s="26" t="s">
        <v>15</v>
      </c>
      <c r="E4" s="29" t="str">
        <f t="shared" ref="E4:E67" si="0">HYPERLINK(AB4,AA4)</f>
        <v>Fonseca, Guimaraens Vintage Port</v>
      </c>
      <c r="F4" s="15" t="s">
        <v>38</v>
      </c>
      <c r="G4" s="4" t="s">
        <v>16</v>
      </c>
      <c r="H4" s="4">
        <v>6</v>
      </c>
      <c r="I4" s="4" t="s">
        <v>19</v>
      </c>
      <c r="J4" s="12" t="s">
        <v>22</v>
      </c>
      <c r="K4" s="13">
        <v>1000</v>
      </c>
      <c r="L4" s="14">
        <v>1500</v>
      </c>
      <c r="M4" s="9" t="s">
        <v>347</v>
      </c>
      <c r="N4" s="31"/>
      <c r="AA4" s="38" t="s">
        <v>117</v>
      </c>
      <c r="AB4" s="39" t="s">
        <v>413</v>
      </c>
    </row>
    <row r="5" spans="1:53" ht="12" customHeight="1" x14ac:dyDescent="0.25">
      <c r="A5" s="4">
        <v>3</v>
      </c>
      <c r="B5" s="4">
        <v>1970</v>
      </c>
      <c r="C5" s="5" t="s">
        <v>61</v>
      </c>
      <c r="D5" s="26" t="s">
        <v>15</v>
      </c>
      <c r="E5" s="29" t="str">
        <f t="shared" si="0"/>
        <v>Graham's, Vintage Port</v>
      </c>
      <c r="F5" s="15" t="s">
        <v>20</v>
      </c>
      <c r="G5" s="4" t="s">
        <v>16</v>
      </c>
      <c r="H5" s="4">
        <v>12</v>
      </c>
      <c r="I5" s="4" t="s">
        <v>19</v>
      </c>
      <c r="J5" s="12" t="s">
        <v>22</v>
      </c>
      <c r="K5" s="13">
        <v>750</v>
      </c>
      <c r="L5" s="14">
        <v>950</v>
      </c>
      <c r="M5" s="8" t="s">
        <v>348</v>
      </c>
      <c r="N5" s="31"/>
      <c r="AA5" s="38" t="s">
        <v>48</v>
      </c>
      <c r="AB5" s="39" t="s">
        <v>414</v>
      </c>
    </row>
    <row r="6" spans="1:53" ht="12" customHeight="1" x14ac:dyDescent="0.25">
      <c r="A6" s="4">
        <v>4</v>
      </c>
      <c r="B6" s="4">
        <v>1970</v>
      </c>
      <c r="C6" s="5" t="s">
        <v>61</v>
      </c>
      <c r="D6" s="26" t="s">
        <v>15</v>
      </c>
      <c r="E6" s="29" t="str">
        <f t="shared" si="0"/>
        <v>Graham's, Vintage Port</v>
      </c>
      <c r="F6" s="15" t="s">
        <v>20</v>
      </c>
      <c r="G6" s="4" t="s">
        <v>16</v>
      </c>
      <c r="H6" s="4">
        <v>12</v>
      </c>
      <c r="I6" s="4" t="s">
        <v>19</v>
      </c>
      <c r="J6" s="12" t="s">
        <v>22</v>
      </c>
      <c r="K6" s="13">
        <v>750</v>
      </c>
      <c r="L6" s="14">
        <v>950</v>
      </c>
      <c r="M6" s="9" t="s">
        <v>349</v>
      </c>
      <c r="N6" s="31"/>
      <c r="AA6" s="38" t="s">
        <v>48</v>
      </c>
      <c r="AB6" s="39" t="s">
        <v>415</v>
      </c>
    </row>
    <row r="7" spans="1:53" ht="12" customHeight="1" x14ac:dyDescent="0.25">
      <c r="A7" s="4">
        <v>5</v>
      </c>
      <c r="B7" s="4">
        <v>1991</v>
      </c>
      <c r="C7" s="5" t="s">
        <v>61</v>
      </c>
      <c r="D7" s="26" t="s">
        <v>15</v>
      </c>
      <c r="E7" s="29" t="str">
        <f t="shared" si="0"/>
        <v>Churchill's, Vintage Port</v>
      </c>
      <c r="F7" s="15" t="s">
        <v>247</v>
      </c>
      <c r="G7" s="4" t="s">
        <v>16</v>
      </c>
      <c r="H7" s="4">
        <v>12</v>
      </c>
      <c r="I7" s="4" t="s">
        <v>19</v>
      </c>
      <c r="J7" s="12" t="s">
        <v>18</v>
      </c>
      <c r="K7" s="13">
        <v>300</v>
      </c>
      <c r="L7" s="14">
        <v>400</v>
      </c>
      <c r="M7" s="9"/>
      <c r="N7" s="31"/>
      <c r="AA7" s="38" t="s">
        <v>118</v>
      </c>
      <c r="AB7" s="39" t="s">
        <v>416</v>
      </c>
    </row>
    <row r="8" spans="1:53" ht="12" customHeight="1" x14ac:dyDescent="0.25">
      <c r="A8" s="4">
        <v>6</v>
      </c>
      <c r="B8" s="4">
        <v>1994</v>
      </c>
      <c r="C8" s="5" t="s">
        <v>61</v>
      </c>
      <c r="D8" s="26" t="s">
        <v>15</v>
      </c>
      <c r="E8" s="29" t="str">
        <f t="shared" si="0"/>
        <v>Graham's, Vintage Port</v>
      </c>
      <c r="F8" s="15" t="s">
        <v>20</v>
      </c>
      <c r="G8" s="4" t="s">
        <v>16</v>
      </c>
      <c r="H8" s="4">
        <v>12</v>
      </c>
      <c r="I8" s="4" t="s">
        <v>17</v>
      </c>
      <c r="J8" s="12" t="s">
        <v>18</v>
      </c>
      <c r="K8" s="13">
        <v>400</v>
      </c>
      <c r="L8" s="14">
        <v>600</v>
      </c>
      <c r="M8" s="9" t="s">
        <v>350</v>
      </c>
      <c r="N8" s="31"/>
      <c r="AA8" s="38" t="s">
        <v>48</v>
      </c>
      <c r="AB8" s="39" t="s">
        <v>417</v>
      </c>
    </row>
    <row r="9" spans="1:53" ht="12" customHeight="1" x14ac:dyDescent="0.25">
      <c r="A9" s="4">
        <v>7</v>
      </c>
      <c r="B9" s="4">
        <v>1997</v>
      </c>
      <c r="C9" s="5" t="s">
        <v>61</v>
      </c>
      <c r="D9" s="26" t="s">
        <v>15</v>
      </c>
      <c r="E9" s="29" t="str">
        <f t="shared" si="0"/>
        <v>Warre's, Vintage Port</v>
      </c>
      <c r="F9" s="15" t="s">
        <v>248</v>
      </c>
      <c r="G9" s="4" t="s">
        <v>16</v>
      </c>
      <c r="H9" s="4">
        <v>12</v>
      </c>
      <c r="I9" s="4" t="s">
        <v>17</v>
      </c>
      <c r="J9" s="12" t="s">
        <v>18</v>
      </c>
      <c r="K9" s="13">
        <v>300</v>
      </c>
      <c r="L9" s="14">
        <v>420</v>
      </c>
      <c r="M9" s="8" t="s">
        <v>351</v>
      </c>
      <c r="N9" s="31"/>
      <c r="AA9" s="38" t="s">
        <v>119</v>
      </c>
      <c r="AB9" s="39" t="s">
        <v>418</v>
      </c>
    </row>
    <row r="10" spans="1:53" ht="12" customHeight="1" x14ac:dyDescent="0.25">
      <c r="A10" s="4">
        <v>8</v>
      </c>
      <c r="B10" s="4">
        <v>2000</v>
      </c>
      <c r="C10" s="5" t="s">
        <v>61</v>
      </c>
      <c r="D10" s="26" t="s">
        <v>15</v>
      </c>
      <c r="E10" s="29" t="str">
        <f t="shared" si="0"/>
        <v>Fonseca, Vintage Port</v>
      </c>
      <c r="F10" s="15" t="s">
        <v>38</v>
      </c>
      <c r="G10" s="4" t="s">
        <v>16</v>
      </c>
      <c r="H10" s="4">
        <v>12</v>
      </c>
      <c r="I10" s="4" t="s">
        <v>19</v>
      </c>
      <c r="J10" s="12" t="s">
        <v>18</v>
      </c>
      <c r="K10" s="13">
        <v>280</v>
      </c>
      <c r="L10" s="14">
        <v>380</v>
      </c>
      <c r="M10" s="8"/>
      <c r="N10" s="31"/>
      <c r="AA10" s="38" t="s">
        <v>47</v>
      </c>
      <c r="AB10" s="39" t="s">
        <v>419</v>
      </c>
    </row>
    <row r="11" spans="1:53" ht="12" customHeight="1" x14ac:dyDescent="0.25">
      <c r="A11" s="4">
        <v>9</v>
      </c>
      <c r="B11" s="4">
        <v>2000</v>
      </c>
      <c r="C11" s="5" t="s">
        <v>61</v>
      </c>
      <c r="D11" s="26" t="s">
        <v>15</v>
      </c>
      <c r="E11" s="29" t="str">
        <f t="shared" si="0"/>
        <v>Fonseca, Vintage Port</v>
      </c>
      <c r="F11" s="15" t="s">
        <v>38</v>
      </c>
      <c r="G11" s="4" t="s">
        <v>16</v>
      </c>
      <c r="H11" s="4">
        <v>12</v>
      </c>
      <c r="I11" s="4" t="s">
        <v>19</v>
      </c>
      <c r="J11" s="12" t="s">
        <v>18</v>
      </c>
      <c r="K11" s="13">
        <v>280</v>
      </c>
      <c r="L11" s="14">
        <v>380</v>
      </c>
      <c r="M11" s="8"/>
      <c r="N11" s="31"/>
      <c r="AA11" s="38" t="s">
        <v>47</v>
      </c>
      <c r="AB11" s="39" t="s">
        <v>420</v>
      </c>
    </row>
    <row r="12" spans="1:53" ht="12" customHeight="1" x14ac:dyDescent="0.25">
      <c r="A12" s="4">
        <v>10</v>
      </c>
      <c r="B12" s="4">
        <v>2000</v>
      </c>
      <c r="C12" s="5" t="s">
        <v>61</v>
      </c>
      <c r="D12" s="26" t="s">
        <v>15</v>
      </c>
      <c r="E12" s="29" t="str">
        <f t="shared" si="0"/>
        <v>Graham's, Vintage Port</v>
      </c>
      <c r="F12" s="15" t="s">
        <v>20</v>
      </c>
      <c r="G12" s="4" t="s">
        <v>16</v>
      </c>
      <c r="H12" s="4">
        <v>12</v>
      </c>
      <c r="I12" s="4" t="s">
        <v>19</v>
      </c>
      <c r="J12" s="12" t="s">
        <v>18</v>
      </c>
      <c r="K12" s="13">
        <v>240</v>
      </c>
      <c r="L12" s="14">
        <v>320</v>
      </c>
      <c r="M12" s="8"/>
      <c r="N12" s="31"/>
      <c r="AA12" s="38" t="s">
        <v>48</v>
      </c>
      <c r="AB12" s="39" t="s">
        <v>421</v>
      </c>
    </row>
    <row r="13" spans="1:53" ht="12" customHeight="1" x14ac:dyDescent="0.25">
      <c r="A13" s="4">
        <v>11</v>
      </c>
      <c r="B13" s="4">
        <v>2000</v>
      </c>
      <c r="C13" s="5" t="s">
        <v>61</v>
      </c>
      <c r="D13" s="26" t="s">
        <v>15</v>
      </c>
      <c r="E13" s="29" t="str">
        <f t="shared" si="0"/>
        <v>Graham's, Vintage Port</v>
      </c>
      <c r="F13" s="15" t="s">
        <v>20</v>
      </c>
      <c r="G13" s="4" t="s">
        <v>16</v>
      </c>
      <c r="H13" s="4">
        <v>12</v>
      </c>
      <c r="I13" s="4" t="s">
        <v>19</v>
      </c>
      <c r="J13" s="12" t="s">
        <v>18</v>
      </c>
      <c r="K13" s="13">
        <v>240</v>
      </c>
      <c r="L13" s="14">
        <v>320</v>
      </c>
      <c r="M13" s="9"/>
      <c r="N13" s="31"/>
      <c r="AA13" s="38" t="s">
        <v>48</v>
      </c>
      <c r="AB13" s="39" t="s">
        <v>422</v>
      </c>
    </row>
    <row r="14" spans="1:53" ht="12" customHeight="1" x14ac:dyDescent="0.25">
      <c r="A14" s="4">
        <v>12</v>
      </c>
      <c r="B14" s="4">
        <v>2000</v>
      </c>
      <c r="C14" s="5" t="s">
        <v>61</v>
      </c>
      <c r="D14" s="26" t="s">
        <v>15</v>
      </c>
      <c r="E14" s="29" t="str">
        <f t="shared" si="0"/>
        <v>Taylor's, Vintage Port</v>
      </c>
      <c r="F14" s="15" t="s">
        <v>14</v>
      </c>
      <c r="G14" s="4" t="s">
        <v>16</v>
      </c>
      <c r="H14" s="4">
        <v>12</v>
      </c>
      <c r="I14" s="4" t="s">
        <v>19</v>
      </c>
      <c r="J14" s="12" t="s">
        <v>18</v>
      </c>
      <c r="K14" s="13">
        <v>280</v>
      </c>
      <c r="L14" s="14">
        <v>380</v>
      </c>
      <c r="M14" s="9"/>
      <c r="N14" s="31"/>
      <c r="AA14" s="38" t="s">
        <v>62</v>
      </c>
      <c r="AB14" s="39" t="s">
        <v>423</v>
      </c>
    </row>
    <row r="15" spans="1:53" ht="12" customHeight="1" x14ac:dyDescent="0.25">
      <c r="A15" s="4">
        <v>13</v>
      </c>
      <c r="B15" s="4">
        <v>2000</v>
      </c>
      <c r="C15" s="5" t="s">
        <v>61</v>
      </c>
      <c r="D15" s="26" t="s">
        <v>15</v>
      </c>
      <c r="E15" s="29" t="str">
        <f t="shared" si="0"/>
        <v>Taylor's, Vintage Port</v>
      </c>
      <c r="F15" s="15" t="s">
        <v>14</v>
      </c>
      <c r="G15" s="4" t="s">
        <v>16</v>
      </c>
      <c r="H15" s="4">
        <v>12</v>
      </c>
      <c r="I15" s="4" t="s">
        <v>19</v>
      </c>
      <c r="J15" s="12" t="s">
        <v>18</v>
      </c>
      <c r="K15" s="13">
        <v>280</v>
      </c>
      <c r="L15" s="14">
        <v>380</v>
      </c>
      <c r="M15" s="9"/>
      <c r="N15" s="31"/>
      <c r="AA15" s="38" t="s">
        <v>62</v>
      </c>
      <c r="AB15" s="39" t="s">
        <v>424</v>
      </c>
    </row>
    <row r="16" spans="1:53" ht="12" customHeight="1" x14ac:dyDescent="0.25">
      <c r="A16" s="4">
        <v>14</v>
      </c>
      <c r="B16" s="4">
        <v>2009</v>
      </c>
      <c r="C16" s="5" t="s">
        <v>61</v>
      </c>
      <c r="D16" s="26" t="s">
        <v>15</v>
      </c>
      <c r="E16" s="29" t="str">
        <f t="shared" si="0"/>
        <v>Fonseca, Vintage Port</v>
      </c>
      <c r="F16" s="15" t="s">
        <v>38</v>
      </c>
      <c r="G16" s="4" t="s">
        <v>16</v>
      </c>
      <c r="H16" s="4">
        <v>12</v>
      </c>
      <c r="I16" s="4" t="s">
        <v>19</v>
      </c>
      <c r="J16" s="12" t="s">
        <v>22</v>
      </c>
      <c r="K16" s="13">
        <v>340</v>
      </c>
      <c r="L16" s="14">
        <v>400</v>
      </c>
      <c r="M16" s="8"/>
      <c r="N16" s="31"/>
      <c r="AA16" s="38" t="s">
        <v>47</v>
      </c>
      <c r="AB16" s="39" t="s">
        <v>425</v>
      </c>
    </row>
    <row r="17" spans="1:28" ht="12" customHeight="1" x14ac:dyDescent="0.25">
      <c r="A17" s="4">
        <v>15</v>
      </c>
      <c r="B17" s="4">
        <v>2011</v>
      </c>
      <c r="C17" s="5" t="s">
        <v>61</v>
      </c>
      <c r="D17" s="26" t="s">
        <v>15</v>
      </c>
      <c r="E17" s="29" t="str">
        <f t="shared" si="0"/>
        <v>Warre's, Vintage Port</v>
      </c>
      <c r="F17" s="15" t="s">
        <v>248</v>
      </c>
      <c r="G17" s="4" t="s">
        <v>16</v>
      </c>
      <c r="H17" s="4">
        <v>6</v>
      </c>
      <c r="I17" s="4" t="s">
        <v>19</v>
      </c>
      <c r="J17" s="12" t="s">
        <v>22</v>
      </c>
      <c r="K17" s="13">
        <v>140</v>
      </c>
      <c r="L17" s="14">
        <v>180</v>
      </c>
      <c r="M17" s="10"/>
      <c r="N17" s="31"/>
      <c r="AA17" s="38" t="s">
        <v>119</v>
      </c>
      <c r="AB17" s="39" t="s">
        <v>426</v>
      </c>
    </row>
    <row r="18" spans="1:28" ht="12" customHeight="1" x14ac:dyDescent="0.25">
      <c r="A18" s="4">
        <v>16</v>
      </c>
      <c r="B18" s="4">
        <v>2015</v>
      </c>
      <c r="C18" s="5" t="s">
        <v>61</v>
      </c>
      <c r="D18" s="26" t="s">
        <v>15</v>
      </c>
      <c r="E18" s="29" t="str">
        <f t="shared" si="0"/>
        <v>Taylor's, Vargellas Vintage Port</v>
      </c>
      <c r="F18" s="15" t="s">
        <v>14</v>
      </c>
      <c r="G18" s="4" t="s">
        <v>16</v>
      </c>
      <c r="H18" s="4">
        <v>6</v>
      </c>
      <c r="I18" s="4" t="s">
        <v>19</v>
      </c>
      <c r="J18" s="12" t="s">
        <v>22</v>
      </c>
      <c r="K18" s="13">
        <v>110</v>
      </c>
      <c r="L18" s="14">
        <v>150</v>
      </c>
      <c r="M18" s="8"/>
      <c r="N18" s="31"/>
      <c r="AA18" s="38" t="s">
        <v>120</v>
      </c>
      <c r="AB18" s="39" t="s">
        <v>427</v>
      </c>
    </row>
    <row r="19" spans="1:28" ht="12" customHeight="1" x14ac:dyDescent="0.25">
      <c r="A19" s="4">
        <v>17</v>
      </c>
      <c r="B19" s="4">
        <v>2017</v>
      </c>
      <c r="C19" s="5" t="s">
        <v>61</v>
      </c>
      <c r="D19" s="26" t="s">
        <v>15</v>
      </c>
      <c r="E19" s="29" t="str">
        <f t="shared" si="0"/>
        <v>Tanners, Vintage Port</v>
      </c>
      <c r="F19" s="15" t="s">
        <v>249</v>
      </c>
      <c r="G19" s="4" t="s">
        <v>16</v>
      </c>
      <c r="H19" s="4">
        <v>6</v>
      </c>
      <c r="I19" s="4" t="s">
        <v>19</v>
      </c>
      <c r="J19" s="12" t="s">
        <v>22</v>
      </c>
      <c r="K19" s="13">
        <v>150</v>
      </c>
      <c r="L19" s="14">
        <v>180</v>
      </c>
      <c r="M19" s="8"/>
      <c r="N19" s="31"/>
      <c r="AA19" s="38" t="s">
        <v>121</v>
      </c>
      <c r="AB19" s="39" t="s">
        <v>428</v>
      </c>
    </row>
    <row r="20" spans="1:28" ht="12" customHeight="1" x14ac:dyDescent="0.25">
      <c r="A20" s="4">
        <v>18</v>
      </c>
      <c r="B20" s="4" t="s">
        <v>24</v>
      </c>
      <c r="C20" s="5" t="s">
        <v>61</v>
      </c>
      <c r="D20" s="26" t="s">
        <v>15</v>
      </c>
      <c r="E20" s="29" t="str">
        <f t="shared" si="0"/>
        <v>Krohn, Tawny 10YO Port</v>
      </c>
      <c r="F20" s="15" t="s">
        <v>250</v>
      </c>
      <c r="G20" s="4" t="s">
        <v>16</v>
      </c>
      <c r="H20" s="4">
        <v>6</v>
      </c>
      <c r="I20" s="4" t="s">
        <v>23</v>
      </c>
      <c r="J20" s="12" t="s">
        <v>22</v>
      </c>
      <c r="K20" s="13">
        <v>80</v>
      </c>
      <c r="L20" s="14">
        <v>120</v>
      </c>
      <c r="M20" s="10"/>
      <c r="N20" s="31"/>
      <c r="AA20" s="38" t="s">
        <v>122</v>
      </c>
      <c r="AB20" s="39" t="s">
        <v>429</v>
      </c>
    </row>
    <row r="21" spans="1:28" ht="12" customHeight="1" x14ac:dyDescent="0.25">
      <c r="A21" s="4">
        <v>19</v>
      </c>
      <c r="B21" s="4">
        <v>1928</v>
      </c>
      <c r="C21" s="5" t="s">
        <v>113</v>
      </c>
      <c r="D21" s="26"/>
      <c r="E21" s="29" t="str">
        <f t="shared" si="0"/>
        <v>Veuve J. Goudoulin, Vieil Vintage, Armagnac</v>
      </c>
      <c r="F21" s="15" t="s">
        <v>251</v>
      </c>
      <c r="G21" s="4" t="s">
        <v>27</v>
      </c>
      <c r="H21" s="4">
        <v>1</v>
      </c>
      <c r="I21" s="4" t="s">
        <v>17</v>
      </c>
      <c r="J21" s="12" t="s">
        <v>18</v>
      </c>
      <c r="K21" s="13">
        <v>200</v>
      </c>
      <c r="L21" s="14">
        <v>400</v>
      </c>
      <c r="M21" s="8" t="s">
        <v>352</v>
      </c>
      <c r="N21" s="31"/>
      <c r="AA21" s="38" t="s">
        <v>123</v>
      </c>
      <c r="AB21" s="39" t="s">
        <v>430</v>
      </c>
    </row>
    <row r="22" spans="1:28" ht="12" customHeight="1" x14ac:dyDescent="0.25">
      <c r="A22" s="4">
        <v>20</v>
      </c>
      <c r="B22" s="4">
        <v>1960</v>
      </c>
      <c r="C22" s="5" t="s">
        <v>53</v>
      </c>
      <c r="D22" s="26"/>
      <c r="E22" s="29" t="str">
        <f t="shared" si="0"/>
        <v>Hine, Vintage, Grande Champagne Cognac</v>
      </c>
      <c r="F22" s="15" t="s">
        <v>26</v>
      </c>
      <c r="G22" s="4" t="s">
        <v>27</v>
      </c>
      <c r="H22" s="4">
        <v>1</v>
      </c>
      <c r="I22" s="4" t="s">
        <v>17</v>
      </c>
      <c r="J22" s="12" t="s">
        <v>18</v>
      </c>
      <c r="K22" s="13">
        <v>1000</v>
      </c>
      <c r="L22" s="14">
        <v>1500</v>
      </c>
      <c r="M22" s="8" t="s">
        <v>353</v>
      </c>
      <c r="N22" s="31"/>
      <c r="AA22" s="38" t="s">
        <v>124</v>
      </c>
      <c r="AB22" s="39" t="s">
        <v>431</v>
      </c>
    </row>
    <row r="23" spans="1:28" ht="12" customHeight="1" x14ac:dyDescent="0.25">
      <c r="A23" s="4">
        <v>21</v>
      </c>
      <c r="B23" s="4">
        <v>1985</v>
      </c>
      <c r="C23" s="5" t="s">
        <v>53</v>
      </c>
      <c r="D23" s="26"/>
      <c r="E23" s="29" t="str">
        <f t="shared" si="0"/>
        <v>Hine, Vintage Early Landed, Cognac</v>
      </c>
      <c r="F23" s="15" t="s">
        <v>26</v>
      </c>
      <c r="G23" s="4" t="s">
        <v>27</v>
      </c>
      <c r="H23" s="4">
        <v>6</v>
      </c>
      <c r="I23" s="4" t="s">
        <v>17</v>
      </c>
      <c r="J23" s="12" t="s">
        <v>18</v>
      </c>
      <c r="K23" s="13">
        <v>560</v>
      </c>
      <c r="L23" s="14">
        <v>700</v>
      </c>
      <c r="M23" s="8" t="s">
        <v>354</v>
      </c>
      <c r="N23" s="30" t="s">
        <v>403</v>
      </c>
      <c r="AA23" s="38" t="s">
        <v>25</v>
      </c>
      <c r="AB23" s="39" t="s">
        <v>432</v>
      </c>
    </row>
    <row r="24" spans="1:28" ht="12" customHeight="1" x14ac:dyDescent="0.25">
      <c r="A24" s="4">
        <v>22</v>
      </c>
      <c r="B24" s="4">
        <v>1985</v>
      </c>
      <c r="C24" s="5" t="s">
        <v>53</v>
      </c>
      <c r="D24" s="26"/>
      <c r="E24" s="29" t="str">
        <f t="shared" si="0"/>
        <v>Hine, Vintage Early Landed, Cognac</v>
      </c>
      <c r="F24" s="15" t="s">
        <v>26</v>
      </c>
      <c r="G24" s="4" t="s">
        <v>27</v>
      </c>
      <c r="H24" s="4">
        <v>6</v>
      </c>
      <c r="I24" s="4" t="s">
        <v>17</v>
      </c>
      <c r="J24" s="12" t="s">
        <v>18</v>
      </c>
      <c r="K24" s="13">
        <v>560</v>
      </c>
      <c r="L24" s="14">
        <v>700</v>
      </c>
      <c r="M24" s="8" t="s">
        <v>355</v>
      </c>
      <c r="N24" s="30" t="s">
        <v>403</v>
      </c>
      <c r="AA24" s="38" t="s">
        <v>25</v>
      </c>
      <c r="AB24" s="39" t="s">
        <v>433</v>
      </c>
    </row>
    <row r="25" spans="1:28" ht="12" customHeight="1" x14ac:dyDescent="0.25">
      <c r="A25" s="4">
        <v>23</v>
      </c>
      <c r="B25" s="4">
        <v>1988</v>
      </c>
      <c r="C25" s="5" t="s">
        <v>53</v>
      </c>
      <c r="D25" s="26"/>
      <c r="E25" s="29" t="str">
        <f t="shared" si="0"/>
        <v>Hine, Vintage Early Landed, Cognac</v>
      </c>
      <c r="F25" s="15" t="s">
        <v>26</v>
      </c>
      <c r="G25" s="4" t="s">
        <v>27</v>
      </c>
      <c r="H25" s="4">
        <v>6</v>
      </c>
      <c r="I25" s="4" t="s">
        <v>17</v>
      </c>
      <c r="J25" s="12" t="s">
        <v>18</v>
      </c>
      <c r="K25" s="13">
        <v>560</v>
      </c>
      <c r="L25" s="14">
        <v>700</v>
      </c>
      <c r="M25" s="8" t="s">
        <v>356</v>
      </c>
      <c r="N25" s="30" t="s">
        <v>404</v>
      </c>
      <c r="AA25" s="38" t="s">
        <v>25</v>
      </c>
      <c r="AB25" s="39" t="s">
        <v>434</v>
      </c>
    </row>
    <row r="26" spans="1:28" ht="12" customHeight="1" x14ac:dyDescent="0.25">
      <c r="A26" s="4">
        <v>24</v>
      </c>
      <c r="B26" s="4">
        <v>1954</v>
      </c>
      <c r="C26" s="5" t="s">
        <v>63</v>
      </c>
      <c r="D26" s="26"/>
      <c r="E26" s="29" t="str">
        <f t="shared" si="0"/>
        <v>Glen Grant (Gordon &amp; Macphail), Single Malt Scotch 1954, Speyside</v>
      </c>
      <c r="F26" s="15" t="s">
        <v>252</v>
      </c>
      <c r="G26" s="4" t="s">
        <v>27</v>
      </c>
      <c r="H26" s="4">
        <v>1</v>
      </c>
      <c r="I26" s="4" t="s">
        <v>19</v>
      </c>
      <c r="J26" s="12" t="s">
        <v>18</v>
      </c>
      <c r="K26" s="13">
        <v>1000</v>
      </c>
      <c r="L26" s="14">
        <v>1500</v>
      </c>
      <c r="M26" s="9" t="s">
        <v>357</v>
      </c>
      <c r="N26" s="31"/>
      <c r="AA26" s="38" t="s">
        <v>125</v>
      </c>
      <c r="AB26" s="39" t="s">
        <v>435</v>
      </c>
    </row>
    <row r="27" spans="1:28" ht="12" customHeight="1" x14ac:dyDescent="0.25">
      <c r="A27" s="4">
        <v>25</v>
      </c>
      <c r="B27" s="4">
        <v>1995</v>
      </c>
      <c r="C27" s="5" t="s">
        <v>63</v>
      </c>
      <c r="D27" s="26"/>
      <c r="E27" s="29" t="str">
        <f t="shared" si="0"/>
        <v>Macallan, Highland Single Malt Anniversary Malt 25YO Bottled 1995, Speyside</v>
      </c>
      <c r="F27" s="15" t="s">
        <v>253</v>
      </c>
      <c r="G27" s="4" t="s">
        <v>27</v>
      </c>
      <c r="H27" s="4">
        <v>1</v>
      </c>
      <c r="I27" s="4" t="s">
        <v>19</v>
      </c>
      <c r="J27" s="12" t="s">
        <v>18</v>
      </c>
      <c r="K27" s="13">
        <v>2000</v>
      </c>
      <c r="L27" s="14">
        <v>2500</v>
      </c>
      <c r="M27" s="9" t="s">
        <v>358</v>
      </c>
      <c r="N27" s="31"/>
      <c r="AA27" s="38" t="s">
        <v>126</v>
      </c>
      <c r="AB27" s="39" t="s">
        <v>436</v>
      </c>
    </row>
    <row r="28" spans="1:28" ht="12" customHeight="1" x14ac:dyDescent="0.25">
      <c r="A28" s="4">
        <v>26</v>
      </c>
      <c r="B28" s="4">
        <v>1996</v>
      </c>
      <c r="C28" s="5" t="s">
        <v>63</v>
      </c>
      <c r="D28" s="26"/>
      <c r="E28" s="29" t="str">
        <f t="shared" si="0"/>
        <v>Scotch Whisky, Speyside Distillery (Private bottling)</v>
      </c>
      <c r="F28" s="15" t="s">
        <v>254</v>
      </c>
      <c r="G28" s="4" t="s">
        <v>27</v>
      </c>
      <c r="H28" s="4">
        <v>1</v>
      </c>
      <c r="I28" s="4" t="s">
        <v>17</v>
      </c>
      <c r="J28" s="12" t="s">
        <v>18</v>
      </c>
      <c r="K28" s="13">
        <v>100</v>
      </c>
      <c r="L28" s="14">
        <v>150</v>
      </c>
      <c r="M28" s="9" t="s">
        <v>359</v>
      </c>
      <c r="N28" s="31"/>
      <c r="AA28" s="38" t="s">
        <v>127</v>
      </c>
      <c r="AB28" s="39" t="s">
        <v>437</v>
      </c>
    </row>
    <row r="29" spans="1:28" ht="12" customHeight="1" x14ac:dyDescent="0.25">
      <c r="A29" s="4">
        <v>27</v>
      </c>
      <c r="B29" s="4">
        <v>1999</v>
      </c>
      <c r="C29" s="5" t="s">
        <v>63</v>
      </c>
      <c r="D29" s="26"/>
      <c r="E29" s="29" t="str">
        <f t="shared" si="0"/>
        <v>Ardbeg, Single Malt Galileo Bottled 2012, Islay</v>
      </c>
      <c r="F29" s="15" t="s">
        <v>255</v>
      </c>
      <c r="G29" s="4" t="s">
        <v>27</v>
      </c>
      <c r="H29" s="4">
        <v>1</v>
      </c>
      <c r="I29" s="4" t="s">
        <v>39</v>
      </c>
      <c r="J29" s="12" t="s">
        <v>18</v>
      </c>
      <c r="K29" s="13">
        <v>200</v>
      </c>
      <c r="L29" s="14">
        <v>300</v>
      </c>
      <c r="M29" s="8" t="s">
        <v>360</v>
      </c>
      <c r="N29" s="31"/>
      <c r="AA29" s="38" t="s">
        <v>128</v>
      </c>
      <c r="AB29" s="39" t="s">
        <v>438</v>
      </c>
    </row>
    <row r="30" spans="1:28" ht="12" customHeight="1" x14ac:dyDescent="0.25">
      <c r="A30" s="4">
        <v>28</v>
      </c>
      <c r="B30" s="4" t="s">
        <v>24</v>
      </c>
      <c r="C30" s="5" t="s">
        <v>63</v>
      </c>
      <c r="D30" s="26"/>
      <c r="E30" s="29" t="str">
        <f t="shared" si="0"/>
        <v>Ardbeg, Single Malt Alligator, Islay</v>
      </c>
      <c r="F30" s="15" t="s">
        <v>255</v>
      </c>
      <c r="G30" s="4" t="s">
        <v>27</v>
      </c>
      <c r="H30" s="4">
        <v>1</v>
      </c>
      <c r="I30" s="4" t="s">
        <v>39</v>
      </c>
      <c r="J30" s="12" t="s">
        <v>18</v>
      </c>
      <c r="K30" s="13">
        <v>260</v>
      </c>
      <c r="L30" s="14">
        <v>380</v>
      </c>
      <c r="M30" s="8" t="s">
        <v>361</v>
      </c>
      <c r="N30" s="31"/>
      <c r="AA30" s="38" t="s">
        <v>129</v>
      </c>
      <c r="AB30" s="39" t="s">
        <v>439</v>
      </c>
    </row>
    <row r="31" spans="1:28" ht="12" customHeight="1" x14ac:dyDescent="0.25">
      <c r="A31" s="4">
        <v>29</v>
      </c>
      <c r="B31" s="4" t="s">
        <v>24</v>
      </c>
      <c r="C31" s="5" t="s">
        <v>63</v>
      </c>
      <c r="D31" s="26"/>
      <c r="E31" s="29" t="str">
        <f t="shared" si="0"/>
        <v>Ardbeg, Single Malt Perpetuum Here's To The Next 200 Years, Islay</v>
      </c>
      <c r="F31" s="15" t="s">
        <v>255</v>
      </c>
      <c r="G31" s="4" t="s">
        <v>27</v>
      </c>
      <c r="H31" s="4">
        <v>1</v>
      </c>
      <c r="I31" s="4" t="s">
        <v>39</v>
      </c>
      <c r="J31" s="12" t="s">
        <v>18</v>
      </c>
      <c r="K31" s="13">
        <v>80</v>
      </c>
      <c r="L31" s="14">
        <v>120</v>
      </c>
      <c r="M31" s="8" t="s">
        <v>362</v>
      </c>
      <c r="N31" s="31"/>
      <c r="AA31" s="38" t="s">
        <v>130</v>
      </c>
      <c r="AB31" s="39" t="s">
        <v>440</v>
      </c>
    </row>
    <row r="32" spans="1:28" ht="12" customHeight="1" x14ac:dyDescent="0.25">
      <c r="A32" s="4">
        <v>30</v>
      </c>
      <c r="B32" s="4" t="s">
        <v>24</v>
      </c>
      <c r="C32" s="5" t="s">
        <v>63</v>
      </c>
      <c r="D32" s="26"/>
      <c r="E32" s="29" t="str">
        <f t="shared" si="0"/>
        <v>Ardbeg, Single Malt Auriverdes, Islay</v>
      </c>
      <c r="F32" s="15" t="s">
        <v>255</v>
      </c>
      <c r="G32" s="4" t="s">
        <v>27</v>
      </c>
      <c r="H32" s="4">
        <v>1</v>
      </c>
      <c r="I32" s="4" t="s">
        <v>39</v>
      </c>
      <c r="J32" s="12" t="s">
        <v>18</v>
      </c>
      <c r="K32" s="13">
        <v>80</v>
      </c>
      <c r="L32" s="14">
        <v>120</v>
      </c>
      <c r="M32" s="8" t="s">
        <v>363</v>
      </c>
      <c r="N32" s="31"/>
      <c r="AA32" s="38" t="s">
        <v>131</v>
      </c>
      <c r="AB32" s="39" t="s">
        <v>441</v>
      </c>
    </row>
    <row r="33" spans="1:28" ht="12" customHeight="1" x14ac:dyDescent="0.25">
      <c r="A33" s="4">
        <v>31</v>
      </c>
      <c r="B33" s="4" t="s">
        <v>24</v>
      </c>
      <c r="C33" s="5" t="s">
        <v>114</v>
      </c>
      <c r="D33" s="26" t="s">
        <v>28</v>
      </c>
      <c r="E33" s="29" t="str">
        <f t="shared" si="0"/>
        <v>40 Years of Tokaji (Half Litres)</v>
      </c>
      <c r="F33" s="15"/>
      <c r="G33" s="4" t="s">
        <v>345</v>
      </c>
      <c r="H33" s="4">
        <v>7</v>
      </c>
      <c r="I33" s="4" t="s">
        <v>17</v>
      </c>
      <c r="J33" s="12" t="s">
        <v>18</v>
      </c>
      <c r="K33" s="13">
        <v>200</v>
      </c>
      <c r="L33" s="14">
        <v>300</v>
      </c>
      <c r="M33" s="8" t="s">
        <v>364</v>
      </c>
      <c r="N33" s="31"/>
      <c r="AA33" s="38" t="s">
        <v>132</v>
      </c>
      <c r="AB33" s="39" t="s">
        <v>442</v>
      </c>
    </row>
    <row r="34" spans="1:28" ht="12" customHeight="1" x14ac:dyDescent="0.25">
      <c r="A34" s="4">
        <v>32</v>
      </c>
      <c r="B34" s="4">
        <v>1983</v>
      </c>
      <c r="C34" s="5" t="s">
        <v>29</v>
      </c>
      <c r="D34" s="26" t="s">
        <v>28</v>
      </c>
      <c r="E34" s="29" t="str">
        <f t="shared" si="0"/>
        <v>Chateau d'Yquem Premier Cru Superieur, Sauternes</v>
      </c>
      <c r="F34" s="15" t="s">
        <v>256</v>
      </c>
      <c r="G34" s="4" t="s">
        <v>16</v>
      </c>
      <c r="H34" s="4">
        <v>2</v>
      </c>
      <c r="I34" s="4" t="s">
        <v>17</v>
      </c>
      <c r="J34" s="12" t="s">
        <v>18</v>
      </c>
      <c r="K34" s="13">
        <v>280</v>
      </c>
      <c r="L34" s="14">
        <v>380</v>
      </c>
      <c r="M34" s="9" t="s">
        <v>365</v>
      </c>
      <c r="N34" s="31"/>
      <c r="AA34" s="38" t="s">
        <v>76</v>
      </c>
      <c r="AB34" s="39" t="s">
        <v>443</v>
      </c>
    </row>
    <row r="35" spans="1:28" ht="12" customHeight="1" x14ac:dyDescent="0.25">
      <c r="A35" s="4">
        <v>33</v>
      </c>
      <c r="B35" s="4">
        <v>1983</v>
      </c>
      <c r="C35" s="5" t="s">
        <v>29</v>
      </c>
      <c r="D35" s="26" t="s">
        <v>28</v>
      </c>
      <c r="E35" s="29" t="str">
        <f t="shared" si="0"/>
        <v>Chateau d'Yquem Premier Cru Superieur, Sauternes</v>
      </c>
      <c r="F35" s="15" t="s">
        <v>256</v>
      </c>
      <c r="G35" s="4" t="s">
        <v>16</v>
      </c>
      <c r="H35" s="4">
        <v>2</v>
      </c>
      <c r="I35" s="4" t="s">
        <v>17</v>
      </c>
      <c r="J35" s="12" t="s">
        <v>18</v>
      </c>
      <c r="K35" s="13">
        <v>280</v>
      </c>
      <c r="L35" s="14">
        <v>380</v>
      </c>
      <c r="M35" s="8" t="s">
        <v>366</v>
      </c>
      <c r="N35" s="31"/>
      <c r="AA35" s="38" t="s">
        <v>76</v>
      </c>
      <c r="AB35" s="39" t="s">
        <v>444</v>
      </c>
    </row>
    <row r="36" spans="1:28" ht="12" customHeight="1" x14ac:dyDescent="0.25">
      <c r="A36" s="4">
        <v>34</v>
      </c>
      <c r="B36" s="4">
        <v>1990</v>
      </c>
      <c r="C36" s="5" t="s">
        <v>29</v>
      </c>
      <c r="D36" s="26" t="s">
        <v>28</v>
      </c>
      <c r="E36" s="29" t="str">
        <f t="shared" si="0"/>
        <v>Chateau Suduiraut Premier Cru Classe, Sauternes</v>
      </c>
      <c r="F36" s="15" t="s">
        <v>257</v>
      </c>
      <c r="G36" s="4" t="s">
        <v>16</v>
      </c>
      <c r="H36" s="4">
        <v>3</v>
      </c>
      <c r="I36" s="4" t="s">
        <v>17</v>
      </c>
      <c r="J36" s="12" t="s">
        <v>18</v>
      </c>
      <c r="K36" s="13">
        <v>120</v>
      </c>
      <c r="L36" s="14">
        <v>180</v>
      </c>
      <c r="M36" s="9"/>
      <c r="N36" s="31"/>
      <c r="AA36" s="38" t="s">
        <v>77</v>
      </c>
      <c r="AB36" s="39" t="s">
        <v>445</v>
      </c>
    </row>
    <row r="37" spans="1:28" ht="12" customHeight="1" x14ac:dyDescent="0.25">
      <c r="A37" s="4">
        <v>35</v>
      </c>
      <c r="B37" s="4">
        <v>1996</v>
      </c>
      <c r="C37" s="5" t="s">
        <v>29</v>
      </c>
      <c r="D37" s="26" t="s">
        <v>28</v>
      </c>
      <c r="E37" s="29" t="str">
        <f t="shared" si="0"/>
        <v>Chateau du Mayne, Sauternes</v>
      </c>
      <c r="F37" s="15" t="s">
        <v>258</v>
      </c>
      <c r="G37" s="4" t="s">
        <v>16</v>
      </c>
      <c r="H37" s="4">
        <v>12</v>
      </c>
      <c r="I37" s="4" t="s">
        <v>17</v>
      </c>
      <c r="J37" s="12" t="s">
        <v>18</v>
      </c>
      <c r="K37" s="13">
        <v>150</v>
      </c>
      <c r="L37" s="14">
        <v>250</v>
      </c>
      <c r="M37" s="8"/>
      <c r="N37" s="31"/>
      <c r="AA37" s="38" t="s">
        <v>133</v>
      </c>
      <c r="AB37" s="39" t="s">
        <v>446</v>
      </c>
    </row>
    <row r="38" spans="1:28" ht="12" customHeight="1" x14ac:dyDescent="0.25">
      <c r="A38" s="4">
        <v>36</v>
      </c>
      <c r="B38" s="4">
        <v>1996</v>
      </c>
      <c r="C38" s="5" t="s">
        <v>29</v>
      </c>
      <c r="D38" s="26" t="s">
        <v>28</v>
      </c>
      <c r="E38" s="29" t="str">
        <f t="shared" si="0"/>
        <v>Chateau du Mayne, Sauternes</v>
      </c>
      <c r="F38" s="15" t="s">
        <v>258</v>
      </c>
      <c r="G38" s="4" t="s">
        <v>16</v>
      </c>
      <c r="H38" s="4">
        <v>12</v>
      </c>
      <c r="I38" s="4" t="s">
        <v>17</v>
      </c>
      <c r="J38" s="12" t="s">
        <v>18</v>
      </c>
      <c r="K38" s="13">
        <v>150</v>
      </c>
      <c r="L38" s="14">
        <v>250</v>
      </c>
      <c r="M38" s="8"/>
      <c r="N38" s="31"/>
      <c r="AA38" s="38" t="s">
        <v>133</v>
      </c>
      <c r="AB38" s="39" t="s">
        <v>447</v>
      </c>
    </row>
    <row r="39" spans="1:28" ht="12" customHeight="1" x14ac:dyDescent="0.25">
      <c r="A39" s="4">
        <v>37</v>
      </c>
      <c r="B39" s="4">
        <v>1996</v>
      </c>
      <c r="C39" s="5" t="s">
        <v>29</v>
      </c>
      <c r="D39" s="26" t="s">
        <v>28</v>
      </c>
      <c r="E39" s="29" t="str">
        <f t="shared" si="0"/>
        <v>Chateau du Mayne, Sauternes</v>
      </c>
      <c r="F39" s="15" t="s">
        <v>258</v>
      </c>
      <c r="G39" s="4" t="s">
        <v>16</v>
      </c>
      <c r="H39" s="4">
        <v>12</v>
      </c>
      <c r="I39" s="4" t="s">
        <v>17</v>
      </c>
      <c r="J39" s="12" t="s">
        <v>18</v>
      </c>
      <c r="K39" s="13">
        <v>150</v>
      </c>
      <c r="L39" s="14">
        <v>250</v>
      </c>
      <c r="M39" s="8"/>
      <c r="N39" s="31"/>
      <c r="AA39" s="38" t="s">
        <v>133</v>
      </c>
      <c r="AB39" s="39" t="s">
        <v>448</v>
      </c>
    </row>
    <row r="40" spans="1:28" ht="12" customHeight="1" x14ac:dyDescent="0.25">
      <c r="A40" s="4">
        <v>38</v>
      </c>
      <c r="B40" s="4">
        <v>1997</v>
      </c>
      <c r="C40" s="5" t="s">
        <v>29</v>
      </c>
      <c r="D40" s="26" t="s">
        <v>28</v>
      </c>
      <c r="E40" s="29" t="str">
        <f t="shared" si="0"/>
        <v>Chateau Rieussec Premier Cru Classe, Sauternes</v>
      </c>
      <c r="F40" s="15" t="s">
        <v>259</v>
      </c>
      <c r="G40" s="4" t="s">
        <v>16</v>
      </c>
      <c r="H40" s="4">
        <v>3</v>
      </c>
      <c r="I40" s="4" t="s">
        <v>17</v>
      </c>
      <c r="J40" s="12" t="s">
        <v>18</v>
      </c>
      <c r="K40" s="13">
        <v>120</v>
      </c>
      <c r="L40" s="14">
        <v>180</v>
      </c>
      <c r="M40" s="8"/>
      <c r="N40" s="31"/>
      <c r="AA40" s="38" t="s">
        <v>60</v>
      </c>
      <c r="AB40" s="39" t="s">
        <v>449</v>
      </c>
    </row>
    <row r="41" spans="1:28" ht="12" customHeight="1" x14ac:dyDescent="0.25">
      <c r="A41" s="4">
        <v>39</v>
      </c>
      <c r="B41" s="4">
        <v>1963</v>
      </c>
      <c r="C41" s="5" t="s">
        <v>29</v>
      </c>
      <c r="D41" s="26" t="s">
        <v>15</v>
      </c>
      <c r="E41" s="29" t="str">
        <f t="shared" si="0"/>
        <v>Chateau Latour Premier Cru Classe, Pauillac</v>
      </c>
      <c r="F41" s="15" t="s">
        <v>260</v>
      </c>
      <c r="G41" s="4" t="s">
        <v>16</v>
      </c>
      <c r="H41" s="4">
        <v>3</v>
      </c>
      <c r="I41" s="4" t="s">
        <v>17</v>
      </c>
      <c r="J41" s="12" t="s">
        <v>18</v>
      </c>
      <c r="K41" s="13">
        <v>600</v>
      </c>
      <c r="L41" s="14">
        <v>900</v>
      </c>
      <c r="M41" s="8" t="s">
        <v>367</v>
      </c>
      <c r="N41" s="31"/>
      <c r="AA41" s="38" t="s">
        <v>37</v>
      </c>
      <c r="AB41" s="39" t="s">
        <v>450</v>
      </c>
    </row>
    <row r="42" spans="1:28" ht="12" customHeight="1" x14ac:dyDescent="0.25">
      <c r="A42" s="4">
        <v>40</v>
      </c>
      <c r="B42" s="4">
        <v>1966</v>
      </c>
      <c r="C42" s="5" t="s">
        <v>29</v>
      </c>
      <c r="D42" s="26" t="s">
        <v>15</v>
      </c>
      <c r="E42" s="29" t="str">
        <f t="shared" si="0"/>
        <v>Chateau Cheval Blanc, Saint-Emilion Grand Cru</v>
      </c>
      <c r="F42" s="15" t="s">
        <v>261</v>
      </c>
      <c r="G42" s="4" t="s">
        <v>16</v>
      </c>
      <c r="H42" s="4">
        <v>1</v>
      </c>
      <c r="I42" s="4" t="s">
        <v>17</v>
      </c>
      <c r="J42" s="12" t="s">
        <v>18</v>
      </c>
      <c r="K42" s="13">
        <v>180</v>
      </c>
      <c r="L42" s="14">
        <v>280</v>
      </c>
      <c r="M42" s="9" t="s">
        <v>368</v>
      </c>
      <c r="N42" s="31" t="s">
        <v>405</v>
      </c>
      <c r="AA42" s="38" t="s">
        <v>134</v>
      </c>
      <c r="AB42" s="39" t="s">
        <v>451</v>
      </c>
    </row>
    <row r="43" spans="1:28" ht="12" customHeight="1" x14ac:dyDescent="0.25">
      <c r="A43" s="4">
        <v>41</v>
      </c>
      <c r="B43" s="4">
        <v>1979</v>
      </c>
      <c r="C43" s="5" t="s">
        <v>29</v>
      </c>
      <c r="D43" s="26" t="s">
        <v>15</v>
      </c>
      <c r="E43" s="29" t="str">
        <f t="shared" si="0"/>
        <v>Petrus, Pomerol</v>
      </c>
      <c r="F43" s="15" t="s">
        <v>262</v>
      </c>
      <c r="G43" s="4" t="s">
        <v>16</v>
      </c>
      <c r="H43" s="4">
        <v>1</v>
      </c>
      <c r="I43" s="4" t="s">
        <v>17</v>
      </c>
      <c r="J43" s="12" t="s">
        <v>18</v>
      </c>
      <c r="K43" s="13">
        <v>500</v>
      </c>
      <c r="L43" s="14">
        <v>700</v>
      </c>
      <c r="M43" s="8" t="s">
        <v>369</v>
      </c>
      <c r="N43" s="31" t="s">
        <v>405</v>
      </c>
      <c r="AA43" s="38" t="s">
        <v>135</v>
      </c>
      <c r="AB43" s="39" t="s">
        <v>452</v>
      </c>
    </row>
    <row r="44" spans="1:28" ht="12" customHeight="1" x14ac:dyDescent="0.25">
      <c r="A44" s="4">
        <v>42</v>
      </c>
      <c r="B44" s="4">
        <v>1982</v>
      </c>
      <c r="C44" s="5" t="s">
        <v>29</v>
      </c>
      <c r="D44" s="26" t="s">
        <v>15</v>
      </c>
      <c r="E44" s="29" t="str">
        <f t="shared" si="0"/>
        <v>Chateau Rauzan-Gassies 2eme Cru Classe, Margaux</v>
      </c>
      <c r="F44" s="15" t="s">
        <v>263</v>
      </c>
      <c r="G44" s="4" t="s">
        <v>16</v>
      </c>
      <c r="H44" s="4">
        <v>12</v>
      </c>
      <c r="I44" s="4" t="s">
        <v>19</v>
      </c>
      <c r="J44" s="12" t="s">
        <v>18</v>
      </c>
      <c r="K44" s="13">
        <v>360</v>
      </c>
      <c r="L44" s="14">
        <v>480</v>
      </c>
      <c r="M44" s="8" t="s">
        <v>370</v>
      </c>
      <c r="N44" s="31"/>
      <c r="AA44" s="38" t="s">
        <v>136</v>
      </c>
      <c r="AB44" s="39" t="s">
        <v>453</v>
      </c>
    </row>
    <row r="45" spans="1:28" ht="12" customHeight="1" x14ac:dyDescent="0.25">
      <c r="A45" s="4">
        <v>43</v>
      </c>
      <c r="B45" s="4">
        <v>1982</v>
      </c>
      <c r="C45" s="5" t="s">
        <v>29</v>
      </c>
      <c r="D45" s="26" t="s">
        <v>15</v>
      </c>
      <c r="E45" s="29" t="str">
        <f t="shared" si="0"/>
        <v>Chateau Gazin, Pomerol</v>
      </c>
      <c r="F45" s="15" t="s">
        <v>264</v>
      </c>
      <c r="G45" s="4" t="s">
        <v>16</v>
      </c>
      <c r="H45" s="4">
        <v>12</v>
      </c>
      <c r="I45" s="4" t="s">
        <v>19</v>
      </c>
      <c r="J45" s="12" t="s">
        <v>18</v>
      </c>
      <c r="K45" s="13">
        <v>500</v>
      </c>
      <c r="L45" s="14">
        <v>700</v>
      </c>
      <c r="M45" s="8" t="s">
        <v>370</v>
      </c>
      <c r="N45" s="31"/>
      <c r="AA45" s="38" t="s">
        <v>65</v>
      </c>
      <c r="AB45" s="39" t="s">
        <v>454</v>
      </c>
    </row>
    <row r="46" spans="1:28" ht="12" customHeight="1" x14ac:dyDescent="0.25">
      <c r="A46" s="4">
        <v>44</v>
      </c>
      <c r="B46" s="4">
        <v>1986</v>
      </c>
      <c r="C46" s="5" t="s">
        <v>29</v>
      </c>
      <c r="D46" s="26" t="s">
        <v>15</v>
      </c>
      <c r="E46" s="29" t="str">
        <f t="shared" si="0"/>
        <v>Chateau Latour Premier Cru Classe, Pauillac</v>
      </c>
      <c r="F46" s="15" t="s">
        <v>260</v>
      </c>
      <c r="G46" s="4" t="s">
        <v>16</v>
      </c>
      <c r="H46" s="4">
        <v>1</v>
      </c>
      <c r="I46" s="4" t="s">
        <v>17</v>
      </c>
      <c r="J46" s="12" t="s">
        <v>18</v>
      </c>
      <c r="K46" s="13">
        <v>280</v>
      </c>
      <c r="L46" s="14">
        <v>380</v>
      </c>
      <c r="M46" s="9"/>
      <c r="N46" s="31"/>
      <c r="AA46" s="38" t="s">
        <v>37</v>
      </c>
      <c r="AB46" s="39" t="s">
        <v>455</v>
      </c>
    </row>
    <row r="47" spans="1:28" ht="12" customHeight="1" x14ac:dyDescent="0.25">
      <c r="A47" s="4">
        <v>45</v>
      </c>
      <c r="B47" s="4">
        <v>1989</v>
      </c>
      <c r="C47" s="5" t="s">
        <v>29</v>
      </c>
      <c r="D47" s="26" t="s">
        <v>15</v>
      </c>
      <c r="E47" s="29" t="str">
        <f t="shared" si="0"/>
        <v>Chateau Margaux Premier Cru Classe, Margaux</v>
      </c>
      <c r="F47" s="15" t="s">
        <v>265</v>
      </c>
      <c r="G47" s="4" t="s">
        <v>16</v>
      </c>
      <c r="H47" s="4">
        <v>1</v>
      </c>
      <c r="I47" s="4" t="s">
        <v>17</v>
      </c>
      <c r="J47" s="12" t="s">
        <v>18</v>
      </c>
      <c r="K47" s="13">
        <v>300</v>
      </c>
      <c r="L47" s="14">
        <v>400</v>
      </c>
      <c r="M47" s="9" t="s">
        <v>371</v>
      </c>
      <c r="N47" s="31"/>
      <c r="AA47" s="38" t="s">
        <v>137</v>
      </c>
      <c r="AB47" s="39" t="s">
        <v>456</v>
      </c>
    </row>
    <row r="48" spans="1:28" ht="12" customHeight="1" x14ac:dyDescent="0.25">
      <c r="A48" s="4">
        <v>46</v>
      </c>
      <c r="B48" s="4">
        <v>1992</v>
      </c>
      <c r="C48" s="5" t="s">
        <v>29</v>
      </c>
      <c r="D48" s="26" t="s">
        <v>15</v>
      </c>
      <c r="E48" s="29" t="str">
        <f t="shared" si="0"/>
        <v>Les Forts de Latour, Pauillac</v>
      </c>
      <c r="F48" s="15" t="s">
        <v>260</v>
      </c>
      <c r="G48" s="4" t="s">
        <v>16</v>
      </c>
      <c r="H48" s="4">
        <v>6</v>
      </c>
      <c r="I48" s="4" t="s">
        <v>17</v>
      </c>
      <c r="J48" s="12" t="s">
        <v>18</v>
      </c>
      <c r="K48" s="13">
        <v>280</v>
      </c>
      <c r="L48" s="14">
        <v>380</v>
      </c>
      <c r="M48" s="8" t="s">
        <v>372</v>
      </c>
      <c r="N48" s="31"/>
      <c r="AA48" s="38" t="s">
        <v>43</v>
      </c>
      <c r="AB48" s="39" t="s">
        <v>457</v>
      </c>
    </row>
    <row r="49" spans="1:28" ht="12" customHeight="1" x14ac:dyDescent="0.25">
      <c r="A49" s="4">
        <v>47</v>
      </c>
      <c r="B49" s="4">
        <v>1994</v>
      </c>
      <c r="C49" s="5" t="s">
        <v>29</v>
      </c>
      <c r="D49" s="26" t="s">
        <v>15</v>
      </c>
      <c r="E49" s="29" t="str">
        <f t="shared" si="0"/>
        <v>Les Forts de Latour, Pauillac</v>
      </c>
      <c r="F49" s="15" t="s">
        <v>260</v>
      </c>
      <c r="G49" s="4" t="s">
        <v>16</v>
      </c>
      <c r="H49" s="4">
        <v>12</v>
      </c>
      <c r="I49" s="4" t="s">
        <v>19</v>
      </c>
      <c r="J49" s="12" t="s">
        <v>18</v>
      </c>
      <c r="K49" s="13">
        <v>900</v>
      </c>
      <c r="L49" s="14">
        <v>1200</v>
      </c>
      <c r="M49" s="9" t="s">
        <v>373</v>
      </c>
      <c r="N49" s="31" t="s">
        <v>64</v>
      </c>
      <c r="AA49" s="38" t="s">
        <v>43</v>
      </c>
      <c r="AB49" s="39" t="s">
        <v>458</v>
      </c>
    </row>
    <row r="50" spans="1:28" ht="12" customHeight="1" x14ac:dyDescent="0.25">
      <c r="A50" s="4">
        <v>48</v>
      </c>
      <c r="B50" s="4">
        <v>1995</v>
      </c>
      <c r="C50" s="5" t="s">
        <v>29</v>
      </c>
      <c r="D50" s="26" t="s">
        <v>15</v>
      </c>
      <c r="E50" s="29" t="str">
        <f t="shared" si="0"/>
        <v>Grand Vin Leoville Marquis Las Cases, Saint-Julien</v>
      </c>
      <c r="F50" s="15" t="s">
        <v>266</v>
      </c>
      <c r="G50" s="4" t="s">
        <v>16</v>
      </c>
      <c r="H50" s="4">
        <v>12</v>
      </c>
      <c r="I50" s="4" t="s">
        <v>17</v>
      </c>
      <c r="J50" s="12" t="s">
        <v>18</v>
      </c>
      <c r="K50" s="13">
        <v>1000</v>
      </c>
      <c r="L50" s="14">
        <v>1350</v>
      </c>
      <c r="M50" s="9" t="s">
        <v>374</v>
      </c>
      <c r="N50" s="31" t="s">
        <v>406</v>
      </c>
      <c r="AA50" s="38" t="s">
        <v>138</v>
      </c>
      <c r="AB50" s="39" t="s">
        <v>459</v>
      </c>
    </row>
    <row r="51" spans="1:28" ht="12" customHeight="1" x14ac:dyDescent="0.25">
      <c r="A51" s="4">
        <v>49</v>
      </c>
      <c r="B51" s="4">
        <v>2001</v>
      </c>
      <c r="C51" s="5" t="s">
        <v>29</v>
      </c>
      <c r="D51" s="26" t="s">
        <v>15</v>
      </c>
      <c r="E51" s="29" t="str">
        <f t="shared" si="0"/>
        <v>Pichon Comtesse Reserve, Pauillac</v>
      </c>
      <c r="F51" s="15" t="s">
        <v>267</v>
      </c>
      <c r="G51" s="4" t="s">
        <v>16</v>
      </c>
      <c r="H51" s="4">
        <v>12</v>
      </c>
      <c r="I51" s="4" t="s">
        <v>19</v>
      </c>
      <c r="J51" s="12" t="s">
        <v>18</v>
      </c>
      <c r="K51" s="13">
        <v>280</v>
      </c>
      <c r="L51" s="14">
        <v>360</v>
      </c>
      <c r="M51" s="9" t="s">
        <v>375</v>
      </c>
      <c r="N51" s="31"/>
      <c r="AA51" s="38" t="s">
        <v>139</v>
      </c>
      <c r="AB51" s="39" t="s">
        <v>460</v>
      </c>
    </row>
    <row r="52" spans="1:28" ht="12" customHeight="1" x14ac:dyDescent="0.25">
      <c r="A52" s="4">
        <v>50</v>
      </c>
      <c r="B52" s="4">
        <v>2002</v>
      </c>
      <c r="C52" s="5" t="s">
        <v>29</v>
      </c>
      <c r="D52" s="26" t="s">
        <v>15</v>
      </c>
      <c r="E52" s="29" t="str">
        <f t="shared" si="0"/>
        <v>Chateau Lagrange 3eme Cru Classe, Saint-Julien</v>
      </c>
      <c r="F52" s="15" t="s">
        <v>268</v>
      </c>
      <c r="G52" s="4" t="s">
        <v>16</v>
      </c>
      <c r="H52" s="4">
        <v>12</v>
      </c>
      <c r="I52" s="4" t="s">
        <v>19</v>
      </c>
      <c r="J52" s="12" t="s">
        <v>18</v>
      </c>
      <c r="K52" s="13">
        <v>300</v>
      </c>
      <c r="L52" s="14">
        <v>400</v>
      </c>
      <c r="M52" s="9"/>
      <c r="N52" s="31"/>
      <c r="AA52" s="38" t="s">
        <v>140</v>
      </c>
      <c r="AB52" s="39" t="s">
        <v>461</v>
      </c>
    </row>
    <row r="53" spans="1:28" ht="12" customHeight="1" x14ac:dyDescent="0.25">
      <c r="A53" s="4">
        <v>51</v>
      </c>
      <c r="B53" s="4">
        <v>2002</v>
      </c>
      <c r="C53" s="5" t="s">
        <v>29</v>
      </c>
      <c r="D53" s="26" t="s">
        <v>15</v>
      </c>
      <c r="E53" s="29" t="str">
        <f t="shared" si="0"/>
        <v>Chateau Pavie Macquin Premier Grand Cru Classe B, Saint-Emilion Grand Cru</v>
      </c>
      <c r="F53" s="15" t="s">
        <v>269</v>
      </c>
      <c r="G53" s="4" t="s">
        <v>16</v>
      </c>
      <c r="H53" s="4">
        <v>12</v>
      </c>
      <c r="I53" s="4" t="s">
        <v>19</v>
      </c>
      <c r="J53" s="12" t="s">
        <v>18</v>
      </c>
      <c r="K53" s="13">
        <v>400</v>
      </c>
      <c r="L53" s="14">
        <v>600</v>
      </c>
      <c r="M53" s="9"/>
      <c r="N53" s="31"/>
      <c r="AA53" s="38" t="s">
        <v>141</v>
      </c>
      <c r="AB53" s="39" t="s">
        <v>462</v>
      </c>
    </row>
    <row r="54" spans="1:28" ht="12" customHeight="1" x14ac:dyDescent="0.25">
      <c r="A54" s="4">
        <v>52</v>
      </c>
      <c r="B54" s="4">
        <v>2005</v>
      </c>
      <c r="C54" s="5" t="s">
        <v>29</v>
      </c>
      <c r="D54" s="26" t="s">
        <v>15</v>
      </c>
      <c r="E54" s="29" t="str">
        <f t="shared" si="0"/>
        <v>Chateau Durfort-Vivens 2eme Cru Classe, Margaux</v>
      </c>
      <c r="F54" s="15" t="s">
        <v>270</v>
      </c>
      <c r="G54" s="4" t="s">
        <v>16</v>
      </c>
      <c r="H54" s="4">
        <v>12</v>
      </c>
      <c r="I54" s="4" t="s">
        <v>19</v>
      </c>
      <c r="J54" s="12" t="s">
        <v>18</v>
      </c>
      <c r="K54" s="13">
        <v>420</v>
      </c>
      <c r="L54" s="14">
        <v>520</v>
      </c>
      <c r="M54" s="9"/>
      <c r="N54" s="31" t="s">
        <v>406</v>
      </c>
      <c r="AA54" s="38" t="s">
        <v>66</v>
      </c>
      <c r="AB54" s="39" t="s">
        <v>463</v>
      </c>
    </row>
    <row r="55" spans="1:28" ht="12" customHeight="1" x14ac:dyDescent="0.25">
      <c r="A55" s="4">
        <v>53</v>
      </c>
      <c r="B55" s="4">
        <v>2005</v>
      </c>
      <c r="C55" s="5" t="s">
        <v>29</v>
      </c>
      <c r="D55" s="26" t="s">
        <v>15</v>
      </c>
      <c r="E55" s="29" t="str">
        <f t="shared" si="0"/>
        <v>Chateau Cantemerle 5eme Cru Classe, Haut-Medoc</v>
      </c>
      <c r="F55" s="15" t="s">
        <v>271</v>
      </c>
      <c r="G55" s="4" t="s">
        <v>16</v>
      </c>
      <c r="H55" s="4">
        <v>12</v>
      </c>
      <c r="I55" s="4" t="s">
        <v>19</v>
      </c>
      <c r="J55" s="12" t="s">
        <v>18</v>
      </c>
      <c r="K55" s="13">
        <v>300</v>
      </c>
      <c r="L55" s="14">
        <v>400</v>
      </c>
      <c r="M55" s="8"/>
      <c r="N55" s="31" t="s">
        <v>406</v>
      </c>
      <c r="AA55" s="38" t="s">
        <v>142</v>
      </c>
      <c r="AB55" s="39" t="s">
        <v>464</v>
      </c>
    </row>
    <row r="56" spans="1:28" ht="12" customHeight="1" x14ac:dyDescent="0.25">
      <c r="A56" s="4">
        <v>54</v>
      </c>
      <c r="B56" s="4">
        <v>2006</v>
      </c>
      <c r="C56" s="5" t="s">
        <v>29</v>
      </c>
      <c r="D56" s="26" t="s">
        <v>15</v>
      </c>
      <c r="E56" s="29" t="str">
        <f t="shared" si="0"/>
        <v>Clos du Marquis, Saint-Julien</v>
      </c>
      <c r="F56" s="15" t="s">
        <v>272</v>
      </c>
      <c r="G56" s="4" t="s">
        <v>16</v>
      </c>
      <c r="H56" s="4">
        <v>5</v>
      </c>
      <c r="I56" s="4" t="s">
        <v>17</v>
      </c>
      <c r="J56" s="12" t="s">
        <v>18</v>
      </c>
      <c r="K56" s="13">
        <v>150</v>
      </c>
      <c r="L56" s="14">
        <v>200</v>
      </c>
      <c r="M56" s="8"/>
      <c r="N56" s="31"/>
      <c r="AA56" s="38" t="s">
        <v>143</v>
      </c>
      <c r="AB56" s="39" t="s">
        <v>465</v>
      </c>
    </row>
    <row r="57" spans="1:28" ht="12" customHeight="1" x14ac:dyDescent="0.25">
      <c r="A57" s="4">
        <v>55</v>
      </c>
      <c r="B57" s="4">
        <v>2007</v>
      </c>
      <c r="C57" s="5" t="s">
        <v>29</v>
      </c>
      <c r="D57" s="26" t="s">
        <v>15</v>
      </c>
      <c r="E57" s="29" t="str">
        <f t="shared" si="0"/>
        <v>Mathilde, Chateau La Fleur Morange, Saint-Emilion</v>
      </c>
      <c r="F57" s="15" t="s">
        <v>273</v>
      </c>
      <c r="G57" s="4" t="s">
        <v>16</v>
      </c>
      <c r="H57" s="4">
        <v>12</v>
      </c>
      <c r="I57" s="4" t="s">
        <v>23</v>
      </c>
      <c r="J57" s="12" t="s">
        <v>22</v>
      </c>
      <c r="K57" s="13">
        <v>100</v>
      </c>
      <c r="L57" s="14">
        <v>150</v>
      </c>
      <c r="M57" s="8"/>
      <c r="N57" s="31"/>
      <c r="AA57" s="38" t="s">
        <v>144</v>
      </c>
      <c r="AB57" s="39" t="s">
        <v>466</v>
      </c>
    </row>
    <row r="58" spans="1:28" ht="12" customHeight="1" x14ac:dyDescent="0.25">
      <c r="A58" s="4">
        <v>56</v>
      </c>
      <c r="B58" s="4">
        <v>2007</v>
      </c>
      <c r="C58" s="5" t="s">
        <v>29</v>
      </c>
      <c r="D58" s="26" t="s">
        <v>15</v>
      </c>
      <c r="E58" s="29" t="str">
        <f t="shared" si="0"/>
        <v>Mathilde, Chateau La Fleur Morange, Saint-Emilion</v>
      </c>
      <c r="F58" s="15" t="s">
        <v>273</v>
      </c>
      <c r="G58" s="4" t="s">
        <v>16</v>
      </c>
      <c r="H58" s="4">
        <v>12</v>
      </c>
      <c r="I58" s="4" t="s">
        <v>23</v>
      </c>
      <c r="J58" s="12" t="s">
        <v>22</v>
      </c>
      <c r="K58" s="13">
        <v>100</v>
      </c>
      <c r="L58" s="14">
        <v>150</v>
      </c>
      <c r="M58" s="9"/>
      <c r="N58" s="31"/>
      <c r="AA58" s="38" t="s">
        <v>144</v>
      </c>
      <c r="AB58" s="39" t="s">
        <v>467</v>
      </c>
    </row>
    <row r="59" spans="1:28" ht="12" customHeight="1" x14ac:dyDescent="0.25">
      <c r="A59" s="4">
        <v>57</v>
      </c>
      <c r="B59" s="4">
        <v>2008</v>
      </c>
      <c r="C59" s="5" t="s">
        <v>29</v>
      </c>
      <c r="D59" s="26" t="s">
        <v>15</v>
      </c>
      <c r="E59" s="29" t="str">
        <f t="shared" si="0"/>
        <v>Chateau Angludet, Margaux</v>
      </c>
      <c r="F59" s="15" t="s">
        <v>274</v>
      </c>
      <c r="G59" s="4" t="s">
        <v>16</v>
      </c>
      <c r="H59" s="4">
        <v>12</v>
      </c>
      <c r="I59" s="4" t="s">
        <v>19</v>
      </c>
      <c r="J59" s="12" t="s">
        <v>18</v>
      </c>
      <c r="K59" s="13">
        <v>200</v>
      </c>
      <c r="L59" s="14">
        <v>280</v>
      </c>
      <c r="M59" s="8"/>
      <c r="N59" s="31" t="s">
        <v>406</v>
      </c>
      <c r="AA59" s="38" t="s">
        <v>67</v>
      </c>
      <c r="AB59" s="39" t="s">
        <v>468</v>
      </c>
    </row>
    <row r="60" spans="1:28" ht="12" customHeight="1" x14ac:dyDescent="0.25">
      <c r="A60" s="4">
        <v>58</v>
      </c>
      <c r="B60" s="4">
        <v>2009</v>
      </c>
      <c r="C60" s="5" t="s">
        <v>29</v>
      </c>
      <c r="D60" s="26" t="s">
        <v>15</v>
      </c>
      <c r="E60" s="29" t="str">
        <f t="shared" si="0"/>
        <v>Chateau Batailley 5eme Cru Classe, Pauillac</v>
      </c>
      <c r="F60" s="15" t="s">
        <v>275</v>
      </c>
      <c r="G60" s="4" t="s">
        <v>16</v>
      </c>
      <c r="H60" s="4">
        <v>3</v>
      </c>
      <c r="I60" s="4" t="s">
        <v>17</v>
      </c>
      <c r="J60" s="12" t="s">
        <v>18</v>
      </c>
      <c r="K60" s="13">
        <v>100</v>
      </c>
      <c r="L60" s="14">
        <v>150</v>
      </c>
      <c r="M60" s="9"/>
      <c r="N60" s="31" t="s">
        <v>64</v>
      </c>
      <c r="AA60" s="38" t="s">
        <v>145</v>
      </c>
      <c r="AB60" s="39" t="s">
        <v>469</v>
      </c>
    </row>
    <row r="61" spans="1:28" ht="12" customHeight="1" x14ac:dyDescent="0.25">
      <c r="A61" s="4">
        <v>59</v>
      </c>
      <c r="B61" s="4">
        <v>2009</v>
      </c>
      <c r="C61" s="5" t="s">
        <v>29</v>
      </c>
      <c r="D61" s="26" t="s">
        <v>15</v>
      </c>
      <c r="E61" s="29" t="str">
        <f t="shared" si="0"/>
        <v>Chateau Chasse-Spleen, Moulis en Medoc</v>
      </c>
      <c r="F61" s="15" t="s">
        <v>276</v>
      </c>
      <c r="G61" s="4" t="s">
        <v>16</v>
      </c>
      <c r="H61" s="4">
        <v>6</v>
      </c>
      <c r="I61" s="4" t="s">
        <v>17</v>
      </c>
      <c r="J61" s="12" t="s">
        <v>18</v>
      </c>
      <c r="K61" s="13">
        <v>150</v>
      </c>
      <c r="L61" s="14">
        <v>200</v>
      </c>
      <c r="M61" s="9"/>
      <c r="N61" s="31" t="s">
        <v>64</v>
      </c>
      <c r="AA61" s="38" t="s">
        <v>146</v>
      </c>
      <c r="AB61" s="39" t="s">
        <v>470</v>
      </c>
    </row>
    <row r="62" spans="1:28" ht="12" customHeight="1" x14ac:dyDescent="0.25">
      <c r="A62" s="4">
        <v>60</v>
      </c>
      <c r="B62" s="4">
        <v>2010</v>
      </c>
      <c r="C62" s="5" t="s">
        <v>29</v>
      </c>
      <c r="D62" s="26" t="s">
        <v>15</v>
      </c>
      <c r="E62" s="29" t="str">
        <f t="shared" si="0"/>
        <v>Ducru-Beaucaillou 2eme Cru Classe, Saint-Julien</v>
      </c>
      <c r="F62" s="15" t="s">
        <v>277</v>
      </c>
      <c r="G62" s="4" t="s">
        <v>16</v>
      </c>
      <c r="H62" s="4">
        <v>6</v>
      </c>
      <c r="I62" s="4" t="s">
        <v>19</v>
      </c>
      <c r="J62" s="12" t="s">
        <v>18</v>
      </c>
      <c r="K62" s="13">
        <v>750</v>
      </c>
      <c r="L62" s="14">
        <v>900</v>
      </c>
      <c r="M62" s="9"/>
      <c r="N62" s="31" t="s">
        <v>64</v>
      </c>
      <c r="AA62" s="38" t="s">
        <v>31</v>
      </c>
      <c r="AB62" s="39" t="s">
        <v>471</v>
      </c>
    </row>
    <row r="63" spans="1:28" ht="12" customHeight="1" x14ac:dyDescent="0.25">
      <c r="A63" s="4">
        <v>61</v>
      </c>
      <c r="B63" s="4">
        <v>2010</v>
      </c>
      <c r="C63" s="5" t="s">
        <v>29</v>
      </c>
      <c r="D63" s="26" t="s">
        <v>15</v>
      </c>
      <c r="E63" s="29" t="str">
        <f t="shared" si="0"/>
        <v>Chateau Leoville Poyferre 2eme Cru Classe, Saint-Julien</v>
      </c>
      <c r="F63" s="15" t="s">
        <v>278</v>
      </c>
      <c r="G63" s="4" t="s">
        <v>16</v>
      </c>
      <c r="H63" s="4">
        <v>6</v>
      </c>
      <c r="I63" s="4" t="s">
        <v>19</v>
      </c>
      <c r="J63" s="12" t="s">
        <v>18</v>
      </c>
      <c r="K63" s="13">
        <v>380</v>
      </c>
      <c r="L63" s="14">
        <v>460</v>
      </c>
      <c r="M63" s="9" t="s">
        <v>68</v>
      </c>
      <c r="N63" s="31" t="s">
        <v>64</v>
      </c>
      <c r="AA63" s="38" t="s">
        <v>147</v>
      </c>
      <c r="AB63" s="39" t="s">
        <v>472</v>
      </c>
    </row>
    <row r="64" spans="1:28" ht="12" customHeight="1" x14ac:dyDescent="0.25">
      <c r="A64" s="4">
        <v>62</v>
      </c>
      <c r="B64" s="4">
        <v>2010</v>
      </c>
      <c r="C64" s="5" t="s">
        <v>29</v>
      </c>
      <c r="D64" s="26" t="s">
        <v>15</v>
      </c>
      <c r="E64" s="29" t="str">
        <f t="shared" si="0"/>
        <v>Chateau Cantemerle 5eme Cru Classe, Haut-Medoc</v>
      </c>
      <c r="F64" s="15" t="s">
        <v>271</v>
      </c>
      <c r="G64" s="4" t="s">
        <v>16</v>
      </c>
      <c r="H64" s="4">
        <v>12</v>
      </c>
      <c r="I64" s="4" t="s">
        <v>19</v>
      </c>
      <c r="J64" s="12" t="s">
        <v>18</v>
      </c>
      <c r="K64" s="13">
        <v>280</v>
      </c>
      <c r="L64" s="14">
        <v>340</v>
      </c>
      <c r="M64" s="9"/>
      <c r="N64" s="31"/>
      <c r="AA64" s="38" t="s">
        <v>142</v>
      </c>
      <c r="AB64" s="39" t="s">
        <v>473</v>
      </c>
    </row>
    <row r="65" spans="1:28" ht="12" customHeight="1" x14ac:dyDescent="0.25">
      <c r="A65" s="4">
        <v>63</v>
      </c>
      <c r="B65" s="4">
        <v>2010</v>
      </c>
      <c r="C65" s="5" t="s">
        <v>29</v>
      </c>
      <c r="D65" s="26" t="s">
        <v>15</v>
      </c>
      <c r="E65" s="29" t="str">
        <f t="shared" si="0"/>
        <v>Chateau Haut-Bailly Cru Classe, Pessac-Leognan</v>
      </c>
      <c r="F65" s="15" t="s">
        <v>279</v>
      </c>
      <c r="G65" s="4" t="s">
        <v>16</v>
      </c>
      <c r="H65" s="4">
        <v>6</v>
      </c>
      <c r="I65" s="4" t="s">
        <v>19</v>
      </c>
      <c r="J65" s="12" t="s">
        <v>18</v>
      </c>
      <c r="K65" s="13">
        <v>900</v>
      </c>
      <c r="L65" s="14">
        <v>1100</v>
      </c>
      <c r="M65" s="8"/>
      <c r="N65" s="31" t="s">
        <v>64</v>
      </c>
      <c r="AA65" s="38" t="s">
        <v>148</v>
      </c>
      <c r="AB65" s="39" t="s">
        <v>474</v>
      </c>
    </row>
    <row r="66" spans="1:28" ht="12" customHeight="1" x14ac:dyDescent="0.25">
      <c r="A66" s="4">
        <v>64</v>
      </c>
      <c r="B66" s="4">
        <v>2010</v>
      </c>
      <c r="C66" s="5" t="s">
        <v>29</v>
      </c>
      <c r="D66" s="26" t="s">
        <v>15</v>
      </c>
      <c r="E66" s="29" t="str">
        <f t="shared" si="0"/>
        <v>Alter Ego, Margaux</v>
      </c>
      <c r="F66" s="15" t="s">
        <v>280</v>
      </c>
      <c r="G66" s="4" t="s">
        <v>16</v>
      </c>
      <c r="H66" s="4">
        <v>6</v>
      </c>
      <c r="I66" s="4" t="s">
        <v>19</v>
      </c>
      <c r="J66" s="12" t="s">
        <v>18</v>
      </c>
      <c r="K66" s="13">
        <v>300</v>
      </c>
      <c r="L66" s="14">
        <v>400</v>
      </c>
      <c r="M66" s="9" t="s">
        <v>376</v>
      </c>
      <c r="N66" s="31" t="s">
        <v>406</v>
      </c>
      <c r="AA66" s="38" t="s">
        <v>149</v>
      </c>
      <c r="AB66" s="39" t="s">
        <v>475</v>
      </c>
    </row>
    <row r="67" spans="1:28" ht="12" customHeight="1" x14ac:dyDescent="0.25">
      <c r="A67" s="4">
        <v>65</v>
      </c>
      <c r="B67" s="4">
        <v>2010</v>
      </c>
      <c r="C67" s="5" t="s">
        <v>29</v>
      </c>
      <c r="D67" s="26" t="s">
        <v>15</v>
      </c>
      <c r="E67" s="29" t="str">
        <f t="shared" si="0"/>
        <v>Pavillon Rouge du Chateau Margaux, Margaux</v>
      </c>
      <c r="F67" s="15" t="s">
        <v>265</v>
      </c>
      <c r="G67" s="4" t="s">
        <v>16</v>
      </c>
      <c r="H67" s="4">
        <v>6</v>
      </c>
      <c r="I67" s="4" t="s">
        <v>19</v>
      </c>
      <c r="J67" s="12" t="s">
        <v>18</v>
      </c>
      <c r="K67" s="13">
        <v>460</v>
      </c>
      <c r="L67" s="14">
        <v>600</v>
      </c>
      <c r="M67" s="9"/>
      <c r="N67" s="31" t="s">
        <v>64</v>
      </c>
      <c r="AA67" s="38" t="s">
        <v>150</v>
      </c>
      <c r="AB67" s="39" t="s">
        <v>476</v>
      </c>
    </row>
    <row r="68" spans="1:28" ht="12" customHeight="1" x14ac:dyDescent="0.25">
      <c r="A68" s="4">
        <v>66</v>
      </c>
      <c r="B68" s="4">
        <v>2010</v>
      </c>
      <c r="C68" s="5" t="s">
        <v>29</v>
      </c>
      <c r="D68" s="26" t="s">
        <v>15</v>
      </c>
      <c r="E68" s="29" t="str">
        <f t="shared" ref="E68:E131" si="1">HYPERLINK(AB68,AA68)</f>
        <v>Segla, Margaux</v>
      </c>
      <c r="F68" s="15" t="s">
        <v>281</v>
      </c>
      <c r="G68" s="4" t="s">
        <v>16</v>
      </c>
      <c r="H68" s="4">
        <v>12</v>
      </c>
      <c r="I68" s="4" t="s">
        <v>19</v>
      </c>
      <c r="J68" s="12" t="s">
        <v>18</v>
      </c>
      <c r="K68" s="13">
        <v>300</v>
      </c>
      <c r="L68" s="14">
        <v>400</v>
      </c>
      <c r="M68" s="9"/>
      <c r="N68" s="31" t="s">
        <v>406</v>
      </c>
      <c r="AA68" s="38" t="s">
        <v>151</v>
      </c>
      <c r="AB68" s="39" t="s">
        <v>477</v>
      </c>
    </row>
    <row r="69" spans="1:28" ht="12" customHeight="1" x14ac:dyDescent="0.25">
      <c r="A69" s="4">
        <v>67</v>
      </c>
      <c r="B69" s="4">
        <v>2010</v>
      </c>
      <c r="C69" s="5" t="s">
        <v>29</v>
      </c>
      <c r="D69" s="26" t="s">
        <v>15</v>
      </c>
      <c r="E69" s="29" t="str">
        <f t="shared" si="1"/>
        <v>Chateau Ormes de Pez, Saint-Estephe</v>
      </c>
      <c r="F69" s="15" t="s">
        <v>282</v>
      </c>
      <c r="G69" s="4" t="s">
        <v>16</v>
      </c>
      <c r="H69" s="4">
        <v>12</v>
      </c>
      <c r="I69" s="4" t="s">
        <v>19</v>
      </c>
      <c r="J69" s="12" t="s">
        <v>18</v>
      </c>
      <c r="K69" s="13">
        <v>180</v>
      </c>
      <c r="L69" s="14">
        <v>220</v>
      </c>
      <c r="M69" s="9"/>
      <c r="N69" s="31"/>
      <c r="AA69" s="38" t="s">
        <v>152</v>
      </c>
      <c r="AB69" s="39" t="s">
        <v>478</v>
      </c>
    </row>
    <row r="70" spans="1:28" ht="12" customHeight="1" x14ac:dyDescent="0.25">
      <c r="A70" s="4">
        <v>68</v>
      </c>
      <c r="B70" s="4">
        <v>2010</v>
      </c>
      <c r="C70" s="5" t="s">
        <v>29</v>
      </c>
      <c r="D70" s="26" t="s">
        <v>15</v>
      </c>
      <c r="E70" s="29" t="str">
        <f t="shared" si="1"/>
        <v>L'Hospitalet de Gazin, Pomerol</v>
      </c>
      <c r="F70" s="15" t="s">
        <v>264</v>
      </c>
      <c r="G70" s="4" t="s">
        <v>16</v>
      </c>
      <c r="H70" s="4">
        <v>8</v>
      </c>
      <c r="I70" s="4" t="s">
        <v>17</v>
      </c>
      <c r="J70" s="12" t="s">
        <v>18</v>
      </c>
      <c r="K70" s="13">
        <v>160</v>
      </c>
      <c r="L70" s="14">
        <v>200</v>
      </c>
      <c r="M70" s="9" t="s">
        <v>377</v>
      </c>
      <c r="N70" s="31"/>
      <c r="AA70" s="38" t="s">
        <v>153</v>
      </c>
      <c r="AB70" s="39" t="s">
        <v>479</v>
      </c>
    </row>
    <row r="71" spans="1:28" ht="12" customHeight="1" x14ac:dyDescent="0.25">
      <c r="A71" s="4">
        <v>69</v>
      </c>
      <c r="B71" s="4">
        <v>2011</v>
      </c>
      <c r="C71" s="5" t="s">
        <v>29</v>
      </c>
      <c r="D71" s="26" t="s">
        <v>15</v>
      </c>
      <c r="E71" s="29" t="str">
        <f t="shared" si="1"/>
        <v>Chateau Branaire-Ducru 4eme Cru Classe, Saint-Julien</v>
      </c>
      <c r="F71" s="15" t="s">
        <v>283</v>
      </c>
      <c r="G71" s="4" t="s">
        <v>16</v>
      </c>
      <c r="H71" s="4">
        <v>5</v>
      </c>
      <c r="I71" s="4" t="s">
        <v>17</v>
      </c>
      <c r="J71" s="12" t="s">
        <v>18</v>
      </c>
      <c r="K71" s="13">
        <v>130</v>
      </c>
      <c r="L71" s="14">
        <v>170</v>
      </c>
      <c r="M71" s="9"/>
      <c r="N71" s="31"/>
      <c r="AA71" s="38" t="s">
        <v>154</v>
      </c>
      <c r="AB71" s="39" t="s">
        <v>480</v>
      </c>
    </row>
    <row r="72" spans="1:28" ht="12" customHeight="1" x14ac:dyDescent="0.25">
      <c r="A72" s="4">
        <v>70</v>
      </c>
      <c r="B72" s="4">
        <v>2012</v>
      </c>
      <c r="C72" s="5" t="s">
        <v>29</v>
      </c>
      <c r="D72" s="26" t="s">
        <v>15</v>
      </c>
      <c r="E72" s="29" t="str">
        <f t="shared" si="1"/>
        <v>Chateau Rauzan-Gassies 2eme Cru Classe, Margaux</v>
      </c>
      <c r="F72" s="15" t="s">
        <v>263</v>
      </c>
      <c r="G72" s="4" t="s">
        <v>16</v>
      </c>
      <c r="H72" s="4">
        <v>12</v>
      </c>
      <c r="I72" s="4" t="s">
        <v>19</v>
      </c>
      <c r="J72" s="12" t="s">
        <v>18</v>
      </c>
      <c r="K72" s="13">
        <v>300</v>
      </c>
      <c r="L72" s="14">
        <v>400</v>
      </c>
      <c r="M72" s="9"/>
      <c r="N72" s="31"/>
      <c r="AA72" s="38" t="s">
        <v>136</v>
      </c>
      <c r="AB72" s="39" t="s">
        <v>481</v>
      </c>
    </row>
    <row r="73" spans="1:28" ht="12" customHeight="1" x14ac:dyDescent="0.25">
      <c r="A73" s="4">
        <v>71</v>
      </c>
      <c r="B73" s="4">
        <v>2012</v>
      </c>
      <c r="C73" s="5" t="s">
        <v>29</v>
      </c>
      <c r="D73" s="26" t="s">
        <v>15</v>
      </c>
      <c r="E73" s="29" t="str">
        <f t="shared" si="1"/>
        <v>Chateau Malescot St. Exupery 3eme Cru Classe, Margaux</v>
      </c>
      <c r="F73" s="15" t="s">
        <v>284</v>
      </c>
      <c r="G73" s="4" t="s">
        <v>16</v>
      </c>
      <c r="H73" s="4">
        <v>12</v>
      </c>
      <c r="I73" s="4" t="s">
        <v>19</v>
      </c>
      <c r="J73" s="12" t="s">
        <v>18</v>
      </c>
      <c r="K73" s="13">
        <v>280</v>
      </c>
      <c r="L73" s="14">
        <v>360</v>
      </c>
      <c r="M73" s="9"/>
      <c r="N73" s="31"/>
      <c r="AA73" s="38" t="s">
        <v>155</v>
      </c>
      <c r="AB73" s="39" t="s">
        <v>482</v>
      </c>
    </row>
    <row r="74" spans="1:28" ht="12" customHeight="1" x14ac:dyDescent="0.25">
      <c r="A74" s="4">
        <v>72</v>
      </c>
      <c r="B74" s="4">
        <v>2013</v>
      </c>
      <c r="C74" s="5" t="s">
        <v>29</v>
      </c>
      <c r="D74" s="26" t="s">
        <v>15</v>
      </c>
      <c r="E74" s="29" t="str">
        <f t="shared" si="1"/>
        <v>Chateau Mouton Rothschild Premier Cru Classe, Pauillac</v>
      </c>
      <c r="F74" s="15" t="s">
        <v>285</v>
      </c>
      <c r="G74" s="4" t="s">
        <v>21</v>
      </c>
      <c r="H74" s="4">
        <v>3</v>
      </c>
      <c r="I74" s="4" t="s">
        <v>19</v>
      </c>
      <c r="J74" s="12" t="s">
        <v>22</v>
      </c>
      <c r="K74" s="13">
        <v>1300</v>
      </c>
      <c r="L74" s="14">
        <v>2000</v>
      </c>
      <c r="M74" s="9"/>
      <c r="N74" s="31" t="s">
        <v>73</v>
      </c>
      <c r="AA74" s="38" t="s">
        <v>32</v>
      </c>
      <c r="AB74" s="39" t="s">
        <v>483</v>
      </c>
    </row>
    <row r="75" spans="1:28" ht="12" customHeight="1" x14ac:dyDescent="0.25">
      <c r="A75" s="4">
        <v>73</v>
      </c>
      <c r="B75" s="4">
        <v>2014</v>
      </c>
      <c r="C75" s="5" t="s">
        <v>29</v>
      </c>
      <c r="D75" s="26" t="s">
        <v>15</v>
      </c>
      <c r="E75" s="29" t="str">
        <f t="shared" si="1"/>
        <v>Chateau Grand-Puy Ducasse 5eme Cru Classe, Pauillac</v>
      </c>
      <c r="F75" s="15" t="s">
        <v>286</v>
      </c>
      <c r="G75" s="4" t="s">
        <v>21</v>
      </c>
      <c r="H75" s="4">
        <v>6</v>
      </c>
      <c r="I75" s="4" t="s">
        <v>17</v>
      </c>
      <c r="J75" s="12" t="s">
        <v>18</v>
      </c>
      <c r="K75" s="13">
        <v>240</v>
      </c>
      <c r="L75" s="14">
        <v>300</v>
      </c>
      <c r="M75" s="8"/>
      <c r="N75" s="31"/>
      <c r="AA75" s="38" t="s">
        <v>156</v>
      </c>
      <c r="AB75" s="39" t="s">
        <v>484</v>
      </c>
    </row>
    <row r="76" spans="1:28" ht="12" customHeight="1" x14ac:dyDescent="0.25">
      <c r="A76" s="4">
        <v>74</v>
      </c>
      <c r="B76" s="4">
        <v>2014</v>
      </c>
      <c r="C76" s="5" t="s">
        <v>29</v>
      </c>
      <c r="D76" s="26" t="s">
        <v>15</v>
      </c>
      <c r="E76" s="29" t="str">
        <f t="shared" si="1"/>
        <v>Chateau Grand-Puy Ducasse 5eme Cru Classe, Pauillac</v>
      </c>
      <c r="F76" s="15" t="s">
        <v>286</v>
      </c>
      <c r="G76" s="4" t="s">
        <v>16</v>
      </c>
      <c r="H76" s="4">
        <v>10</v>
      </c>
      <c r="I76" s="4" t="s">
        <v>17</v>
      </c>
      <c r="J76" s="12" t="s">
        <v>18</v>
      </c>
      <c r="K76" s="13">
        <v>180</v>
      </c>
      <c r="L76" s="14">
        <v>220</v>
      </c>
      <c r="M76" s="9"/>
      <c r="N76" s="31"/>
      <c r="AA76" s="38" t="s">
        <v>156</v>
      </c>
      <c r="AB76" s="39" t="s">
        <v>485</v>
      </c>
    </row>
    <row r="77" spans="1:28" ht="12" customHeight="1" x14ac:dyDescent="0.25">
      <c r="A77" s="4">
        <v>75</v>
      </c>
      <c r="B77" s="4">
        <v>2014</v>
      </c>
      <c r="C77" s="5" t="s">
        <v>29</v>
      </c>
      <c r="D77" s="26" t="s">
        <v>15</v>
      </c>
      <c r="E77" s="29" t="str">
        <f t="shared" si="1"/>
        <v>Chateau Le Boscq, Saint-Estephe</v>
      </c>
      <c r="F77" s="15" t="s">
        <v>287</v>
      </c>
      <c r="G77" s="4" t="s">
        <v>16</v>
      </c>
      <c r="H77" s="4">
        <v>6</v>
      </c>
      <c r="I77" s="4" t="s">
        <v>19</v>
      </c>
      <c r="J77" s="12" t="s">
        <v>18</v>
      </c>
      <c r="K77" s="13">
        <v>120</v>
      </c>
      <c r="L77" s="14">
        <v>160</v>
      </c>
      <c r="M77" s="9"/>
      <c r="N77" s="31" t="s">
        <v>64</v>
      </c>
      <c r="AA77" s="38" t="s">
        <v>157</v>
      </c>
      <c r="AB77" s="39" t="s">
        <v>486</v>
      </c>
    </row>
    <row r="78" spans="1:28" ht="12" customHeight="1" x14ac:dyDescent="0.25">
      <c r="A78" s="4">
        <v>76</v>
      </c>
      <c r="B78" s="4">
        <v>2014</v>
      </c>
      <c r="C78" s="5" t="s">
        <v>29</v>
      </c>
      <c r="D78" s="26" t="s">
        <v>15</v>
      </c>
      <c r="E78" s="29" t="str">
        <f t="shared" si="1"/>
        <v>Chateau La Grave, Pomerol</v>
      </c>
      <c r="F78" s="15" t="s">
        <v>288</v>
      </c>
      <c r="G78" s="4" t="s">
        <v>86</v>
      </c>
      <c r="H78" s="4">
        <v>1</v>
      </c>
      <c r="I78" s="4" t="s">
        <v>19</v>
      </c>
      <c r="J78" s="12" t="s">
        <v>22</v>
      </c>
      <c r="K78" s="13">
        <v>100</v>
      </c>
      <c r="L78" s="14">
        <v>150</v>
      </c>
      <c r="M78" s="9"/>
      <c r="N78" s="31"/>
      <c r="AA78" s="38" t="s">
        <v>158</v>
      </c>
      <c r="AB78" s="39" t="s">
        <v>487</v>
      </c>
    </row>
    <row r="79" spans="1:28" ht="12" customHeight="1" x14ac:dyDescent="0.25">
      <c r="A79" s="4">
        <v>77</v>
      </c>
      <c r="B79" s="4">
        <v>2015</v>
      </c>
      <c r="C79" s="5" t="s">
        <v>29</v>
      </c>
      <c r="D79" s="26" t="s">
        <v>15</v>
      </c>
      <c r="E79" s="29" t="str">
        <f t="shared" si="1"/>
        <v>Chateau Chasse-Spleen, Moulis en Medoc</v>
      </c>
      <c r="F79" s="15" t="s">
        <v>276</v>
      </c>
      <c r="G79" s="4" t="s">
        <v>16</v>
      </c>
      <c r="H79" s="4">
        <v>6</v>
      </c>
      <c r="I79" s="4" t="s">
        <v>19</v>
      </c>
      <c r="J79" s="12" t="s">
        <v>18</v>
      </c>
      <c r="K79" s="13">
        <v>120</v>
      </c>
      <c r="L79" s="14">
        <v>170</v>
      </c>
      <c r="M79" s="8"/>
      <c r="N79" s="31" t="s">
        <v>64</v>
      </c>
      <c r="AA79" s="38" t="s">
        <v>146</v>
      </c>
      <c r="AB79" s="39" t="s">
        <v>488</v>
      </c>
    </row>
    <row r="80" spans="1:28" ht="12" customHeight="1" x14ac:dyDescent="0.25">
      <c r="A80" s="4">
        <v>78</v>
      </c>
      <c r="B80" s="4">
        <v>2015</v>
      </c>
      <c r="C80" s="5" t="s">
        <v>29</v>
      </c>
      <c r="D80" s="26" t="s">
        <v>15</v>
      </c>
      <c r="E80" s="29" t="str">
        <f t="shared" si="1"/>
        <v>Chateau Cheval Blanc Premier Grand Cru Classe A, Saint-Emilion Grand Cru</v>
      </c>
      <c r="F80" s="15" t="s">
        <v>261</v>
      </c>
      <c r="G80" s="4" t="s">
        <v>16</v>
      </c>
      <c r="H80" s="4">
        <v>6</v>
      </c>
      <c r="I80" s="4" t="s">
        <v>19</v>
      </c>
      <c r="J80" s="12" t="s">
        <v>22</v>
      </c>
      <c r="K80" s="13">
        <v>2300</v>
      </c>
      <c r="L80" s="14">
        <v>3300</v>
      </c>
      <c r="M80" s="9"/>
      <c r="N80" s="31" t="s">
        <v>73</v>
      </c>
      <c r="AA80" s="38" t="s">
        <v>159</v>
      </c>
      <c r="AB80" s="39" t="s">
        <v>489</v>
      </c>
    </row>
    <row r="81" spans="1:28" ht="12" customHeight="1" x14ac:dyDescent="0.25">
      <c r="A81" s="4">
        <v>79</v>
      </c>
      <c r="B81" s="4">
        <v>2016</v>
      </c>
      <c r="C81" s="5" t="s">
        <v>29</v>
      </c>
      <c r="D81" s="26" t="s">
        <v>15</v>
      </c>
      <c r="E81" s="29" t="str">
        <f t="shared" si="1"/>
        <v>Chateau Batailley 5eme Cru Classe, Pauillac</v>
      </c>
      <c r="F81" s="15" t="s">
        <v>275</v>
      </c>
      <c r="G81" s="4" t="s">
        <v>16</v>
      </c>
      <c r="H81" s="4">
        <v>12</v>
      </c>
      <c r="I81" s="4" t="s">
        <v>19</v>
      </c>
      <c r="J81" s="12" t="s">
        <v>22</v>
      </c>
      <c r="K81" s="13">
        <v>360</v>
      </c>
      <c r="L81" s="14">
        <v>400</v>
      </c>
      <c r="M81" s="11" t="s">
        <v>74</v>
      </c>
      <c r="N81" s="31"/>
      <c r="AA81" s="38" t="s">
        <v>145</v>
      </c>
      <c r="AB81" s="39" t="s">
        <v>490</v>
      </c>
    </row>
    <row r="82" spans="1:28" ht="12" customHeight="1" x14ac:dyDescent="0.25">
      <c r="A82" s="4">
        <v>80</v>
      </c>
      <c r="B82" s="4">
        <v>2016</v>
      </c>
      <c r="C82" s="5" t="s">
        <v>29</v>
      </c>
      <c r="D82" s="26" t="s">
        <v>15</v>
      </c>
      <c r="E82" s="29" t="str">
        <f t="shared" si="1"/>
        <v>Chateau de Fonbel, Saint-Emilion Grand Cru</v>
      </c>
      <c r="F82" s="15" t="s">
        <v>289</v>
      </c>
      <c r="G82" s="4" t="s">
        <v>16</v>
      </c>
      <c r="H82" s="4">
        <v>6</v>
      </c>
      <c r="I82" s="4" t="s">
        <v>23</v>
      </c>
      <c r="J82" s="12" t="s">
        <v>18</v>
      </c>
      <c r="K82" s="13">
        <v>90</v>
      </c>
      <c r="L82" s="14">
        <v>120</v>
      </c>
      <c r="M82" s="9"/>
      <c r="N82" s="31" t="s">
        <v>64</v>
      </c>
      <c r="AA82" s="38" t="s">
        <v>70</v>
      </c>
      <c r="AB82" s="39" t="s">
        <v>491</v>
      </c>
    </row>
    <row r="83" spans="1:28" ht="12" customHeight="1" x14ac:dyDescent="0.25">
      <c r="A83" s="4">
        <v>81</v>
      </c>
      <c r="B83" s="4">
        <v>2016</v>
      </c>
      <c r="C83" s="5" t="s">
        <v>29</v>
      </c>
      <c r="D83" s="26" t="s">
        <v>15</v>
      </c>
      <c r="E83" s="29" t="str">
        <f t="shared" si="1"/>
        <v>Chateau Clinet, Pomerol</v>
      </c>
      <c r="F83" s="15" t="s">
        <v>290</v>
      </c>
      <c r="G83" s="4" t="s">
        <v>16</v>
      </c>
      <c r="H83" s="4">
        <v>6</v>
      </c>
      <c r="I83" s="4" t="s">
        <v>19</v>
      </c>
      <c r="J83" s="12" t="s">
        <v>22</v>
      </c>
      <c r="K83" s="13">
        <v>240</v>
      </c>
      <c r="L83" s="14">
        <v>300</v>
      </c>
      <c r="M83" s="9"/>
      <c r="N83" s="31" t="s">
        <v>407</v>
      </c>
      <c r="AA83" s="38" t="s">
        <v>160</v>
      </c>
      <c r="AB83" s="39" t="s">
        <v>492</v>
      </c>
    </row>
    <row r="84" spans="1:28" ht="12" customHeight="1" x14ac:dyDescent="0.25">
      <c r="A84" s="4">
        <v>82</v>
      </c>
      <c r="B84" s="4">
        <v>2016</v>
      </c>
      <c r="C84" s="5" t="s">
        <v>29</v>
      </c>
      <c r="D84" s="26" t="s">
        <v>15</v>
      </c>
      <c r="E84" s="29" t="str">
        <f t="shared" si="1"/>
        <v>Chateau Les Cruzelles, Lalande de Pomerol</v>
      </c>
      <c r="F84" s="15" t="s">
        <v>291</v>
      </c>
      <c r="G84" s="4" t="s">
        <v>16</v>
      </c>
      <c r="H84" s="4">
        <v>12</v>
      </c>
      <c r="I84" s="4" t="s">
        <v>23</v>
      </c>
      <c r="J84" s="12" t="s">
        <v>18</v>
      </c>
      <c r="K84" s="13">
        <v>170</v>
      </c>
      <c r="L84" s="14">
        <v>220</v>
      </c>
      <c r="M84" s="9" t="s">
        <v>74</v>
      </c>
      <c r="N84" s="31"/>
      <c r="AA84" s="38" t="s">
        <v>161</v>
      </c>
      <c r="AB84" s="39" t="s">
        <v>493</v>
      </c>
    </row>
    <row r="85" spans="1:28" ht="12" customHeight="1" x14ac:dyDescent="0.25">
      <c r="A85" s="4">
        <v>83</v>
      </c>
      <c r="B85" s="4">
        <v>2017</v>
      </c>
      <c r="C85" s="5" t="s">
        <v>29</v>
      </c>
      <c r="D85" s="26" t="s">
        <v>15</v>
      </c>
      <c r="E85" s="29" t="str">
        <f t="shared" si="1"/>
        <v>Chateau Brane-Cantenac 2eme Cru Classe, Margaux</v>
      </c>
      <c r="F85" s="15" t="s">
        <v>292</v>
      </c>
      <c r="G85" s="4" t="s">
        <v>16</v>
      </c>
      <c r="H85" s="4">
        <v>6</v>
      </c>
      <c r="I85" s="4" t="s">
        <v>19</v>
      </c>
      <c r="J85" s="12" t="s">
        <v>18</v>
      </c>
      <c r="K85" s="13">
        <v>160</v>
      </c>
      <c r="L85" s="14">
        <v>220</v>
      </c>
      <c r="M85" s="9"/>
      <c r="N85" s="31" t="s">
        <v>64</v>
      </c>
      <c r="AA85" s="38" t="s">
        <v>162</v>
      </c>
      <c r="AB85" s="39" t="s">
        <v>494</v>
      </c>
    </row>
    <row r="86" spans="1:28" ht="12" customHeight="1" x14ac:dyDescent="0.25">
      <c r="A86" s="4">
        <v>84</v>
      </c>
      <c r="B86" s="4">
        <v>2017</v>
      </c>
      <c r="C86" s="5" t="s">
        <v>29</v>
      </c>
      <c r="D86" s="26" t="s">
        <v>15</v>
      </c>
      <c r="E86" s="29" t="str">
        <f t="shared" si="1"/>
        <v>Chateau Durfort-Vivens 2eme Cru Classe, Margaux</v>
      </c>
      <c r="F86" s="15" t="s">
        <v>270</v>
      </c>
      <c r="G86" s="4" t="s">
        <v>16</v>
      </c>
      <c r="H86" s="4">
        <v>6</v>
      </c>
      <c r="I86" s="4" t="s">
        <v>19</v>
      </c>
      <c r="J86" s="12" t="s">
        <v>18</v>
      </c>
      <c r="K86" s="13">
        <v>150</v>
      </c>
      <c r="L86" s="14">
        <v>200</v>
      </c>
      <c r="M86" s="9"/>
      <c r="N86" s="31" t="s">
        <v>64</v>
      </c>
      <c r="AA86" s="38" t="s">
        <v>66</v>
      </c>
      <c r="AB86" s="39" t="s">
        <v>495</v>
      </c>
    </row>
    <row r="87" spans="1:28" ht="12" customHeight="1" x14ac:dyDescent="0.25">
      <c r="A87" s="4">
        <v>85</v>
      </c>
      <c r="B87" s="4">
        <v>2017</v>
      </c>
      <c r="C87" s="5" t="s">
        <v>29</v>
      </c>
      <c r="D87" s="26" t="s">
        <v>15</v>
      </c>
      <c r="E87" s="29" t="str">
        <f t="shared" si="1"/>
        <v>Chateau Clerc Milon 5eme Cru Classe, Pauillac</v>
      </c>
      <c r="F87" s="15" t="s">
        <v>293</v>
      </c>
      <c r="G87" s="4" t="s">
        <v>16</v>
      </c>
      <c r="H87" s="4">
        <v>6</v>
      </c>
      <c r="I87" s="4" t="s">
        <v>19</v>
      </c>
      <c r="J87" s="12" t="s">
        <v>18</v>
      </c>
      <c r="K87" s="13">
        <v>250</v>
      </c>
      <c r="L87" s="14">
        <v>320</v>
      </c>
      <c r="M87" s="9" t="s">
        <v>378</v>
      </c>
      <c r="N87" s="31" t="s">
        <v>64</v>
      </c>
      <c r="AA87" s="38" t="s">
        <v>163</v>
      </c>
      <c r="AB87" s="39" t="s">
        <v>496</v>
      </c>
    </row>
    <row r="88" spans="1:28" ht="12" customHeight="1" x14ac:dyDescent="0.25">
      <c r="A88" s="4">
        <v>86</v>
      </c>
      <c r="B88" s="4">
        <v>2017</v>
      </c>
      <c r="C88" s="5" t="s">
        <v>29</v>
      </c>
      <c r="D88" s="26" t="s">
        <v>15</v>
      </c>
      <c r="E88" s="29" t="str">
        <f t="shared" si="1"/>
        <v>Chateau Belgrave 5eme Cru Classe, Haut-Medoc</v>
      </c>
      <c r="F88" s="15" t="s">
        <v>294</v>
      </c>
      <c r="G88" s="4" t="s">
        <v>16</v>
      </c>
      <c r="H88" s="4">
        <v>6</v>
      </c>
      <c r="I88" s="4" t="s">
        <v>19</v>
      </c>
      <c r="J88" s="12" t="s">
        <v>18</v>
      </c>
      <c r="K88" s="13">
        <v>90</v>
      </c>
      <c r="L88" s="14">
        <v>120</v>
      </c>
      <c r="M88" s="9"/>
      <c r="N88" s="31" t="s">
        <v>64</v>
      </c>
      <c r="AA88" s="38" t="s">
        <v>69</v>
      </c>
      <c r="AB88" s="39" t="s">
        <v>497</v>
      </c>
    </row>
    <row r="89" spans="1:28" ht="12" customHeight="1" x14ac:dyDescent="0.25">
      <c r="A89" s="4">
        <v>87</v>
      </c>
      <c r="B89" s="4">
        <v>2018</v>
      </c>
      <c r="C89" s="5" t="s">
        <v>29</v>
      </c>
      <c r="D89" s="26" t="s">
        <v>15</v>
      </c>
      <c r="E89" s="29" t="str">
        <f t="shared" si="1"/>
        <v>Domaine de Chevalier, Rouge Cru Classe, Pessac-Leognan</v>
      </c>
      <c r="F89" s="15" t="s">
        <v>295</v>
      </c>
      <c r="G89" s="4" t="s">
        <v>16</v>
      </c>
      <c r="H89" s="4">
        <v>12</v>
      </c>
      <c r="I89" s="4" t="s">
        <v>19</v>
      </c>
      <c r="J89" s="12" t="s">
        <v>22</v>
      </c>
      <c r="K89" s="13">
        <v>400</v>
      </c>
      <c r="L89" s="14">
        <v>450</v>
      </c>
      <c r="M89" s="9"/>
      <c r="N89" s="31"/>
      <c r="AA89" s="38" t="s">
        <v>72</v>
      </c>
      <c r="AB89" s="39" t="s">
        <v>498</v>
      </c>
    </row>
    <row r="90" spans="1:28" ht="12" customHeight="1" x14ac:dyDescent="0.25">
      <c r="A90" s="4">
        <v>88</v>
      </c>
      <c r="B90" s="4">
        <v>2018</v>
      </c>
      <c r="C90" s="5" t="s">
        <v>29</v>
      </c>
      <c r="D90" s="26" t="s">
        <v>15</v>
      </c>
      <c r="E90" s="29" t="str">
        <f t="shared" si="1"/>
        <v>La Croix Ducru-Beaucaillou, Saint-Julien</v>
      </c>
      <c r="F90" s="15" t="s">
        <v>277</v>
      </c>
      <c r="G90" s="4" t="s">
        <v>16</v>
      </c>
      <c r="H90" s="4">
        <v>12</v>
      </c>
      <c r="I90" s="4" t="s">
        <v>19</v>
      </c>
      <c r="J90" s="12" t="s">
        <v>22</v>
      </c>
      <c r="K90" s="13">
        <v>280</v>
      </c>
      <c r="L90" s="14">
        <v>320</v>
      </c>
      <c r="M90" s="8" t="s">
        <v>379</v>
      </c>
      <c r="N90" s="31"/>
      <c r="AA90" s="38" t="s">
        <v>164</v>
      </c>
      <c r="AB90" s="39" t="s">
        <v>499</v>
      </c>
    </row>
    <row r="91" spans="1:28" ht="12" customHeight="1" x14ac:dyDescent="0.25">
      <c r="A91" s="4">
        <v>89</v>
      </c>
      <c r="B91" s="4">
        <v>2018</v>
      </c>
      <c r="C91" s="5" t="s">
        <v>29</v>
      </c>
      <c r="D91" s="26" t="s">
        <v>15</v>
      </c>
      <c r="E91" s="29" t="str">
        <f t="shared" si="1"/>
        <v>Chateau Anthonic, Moulis en Medoc</v>
      </c>
      <c r="F91" s="15" t="s">
        <v>296</v>
      </c>
      <c r="G91" s="4" t="s">
        <v>16</v>
      </c>
      <c r="H91" s="4">
        <v>12</v>
      </c>
      <c r="I91" s="4" t="s">
        <v>19</v>
      </c>
      <c r="J91" s="12" t="s">
        <v>22</v>
      </c>
      <c r="K91" s="13">
        <v>120</v>
      </c>
      <c r="L91" s="14">
        <v>150</v>
      </c>
      <c r="M91" s="9" t="s">
        <v>74</v>
      </c>
      <c r="N91" s="31"/>
      <c r="AA91" s="38" t="s">
        <v>165</v>
      </c>
      <c r="AB91" s="39" t="s">
        <v>500</v>
      </c>
    </row>
    <row r="92" spans="1:28" ht="12" customHeight="1" x14ac:dyDescent="0.25">
      <c r="A92" s="4">
        <v>90</v>
      </c>
      <c r="B92" s="4">
        <v>2018</v>
      </c>
      <c r="C92" s="5" t="s">
        <v>29</v>
      </c>
      <c r="D92" s="26" t="s">
        <v>15</v>
      </c>
      <c r="E92" s="29" t="str">
        <f t="shared" si="1"/>
        <v>Chateau Anthonic, Moulis en Medoc</v>
      </c>
      <c r="F92" s="15" t="s">
        <v>296</v>
      </c>
      <c r="G92" s="4" t="s">
        <v>16</v>
      </c>
      <c r="H92" s="4">
        <v>12</v>
      </c>
      <c r="I92" s="4" t="s">
        <v>19</v>
      </c>
      <c r="J92" s="12" t="s">
        <v>22</v>
      </c>
      <c r="K92" s="13">
        <v>120</v>
      </c>
      <c r="L92" s="14">
        <v>150</v>
      </c>
      <c r="M92" s="9" t="s">
        <v>74</v>
      </c>
      <c r="N92" s="31"/>
      <c r="AA92" s="38" t="s">
        <v>165</v>
      </c>
      <c r="AB92" s="39" t="s">
        <v>501</v>
      </c>
    </row>
    <row r="93" spans="1:28" ht="12" customHeight="1" x14ac:dyDescent="0.25">
      <c r="A93" s="4">
        <v>91</v>
      </c>
      <c r="B93" s="4">
        <v>2019</v>
      </c>
      <c r="C93" s="5" t="s">
        <v>29</v>
      </c>
      <c r="D93" s="26" t="s">
        <v>15</v>
      </c>
      <c r="E93" s="29" t="str">
        <f t="shared" si="1"/>
        <v>Chateau Leoville Barton 2eme Cru Classe, Saint-Julien</v>
      </c>
      <c r="F93" s="15" t="s">
        <v>297</v>
      </c>
      <c r="G93" s="4" t="s">
        <v>16</v>
      </c>
      <c r="H93" s="4">
        <v>6</v>
      </c>
      <c r="I93" s="4" t="s">
        <v>19</v>
      </c>
      <c r="J93" s="12" t="s">
        <v>22</v>
      </c>
      <c r="K93" s="13">
        <v>280</v>
      </c>
      <c r="L93" s="14">
        <v>320</v>
      </c>
      <c r="M93" s="8"/>
      <c r="N93" s="31"/>
      <c r="AA93" s="38" t="s">
        <v>57</v>
      </c>
      <c r="AB93" s="39" t="s">
        <v>502</v>
      </c>
    </row>
    <row r="94" spans="1:28" ht="12" customHeight="1" x14ac:dyDescent="0.25">
      <c r="A94" s="4">
        <v>92</v>
      </c>
      <c r="B94" s="4">
        <v>2019</v>
      </c>
      <c r="C94" s="5" t="s">
        <v>29</v>
      </c>
      <c r="D94" s="26" t="s">
        <v>15</v>
      </c>
      <c r="E94" s="29" t="str">
        <f t="shared" si="1"/>
        <v>Chateau d'Issan 3eme Cru Classe, Margaux</v>
      </c>
      <c r="F94" s="15" t="s">
        <v>298</v>
      </c>
      <c r="G94" s="4" t="s">
        <v>16</v>
      </c>
      <c r="H94" s="4">
        <v>12</v>
      </c>
      <c r="I94" s="4" t="s">
        <v>19</v>
      </c>
      <c r="J94" s="12" t="s">
        <v>22</v>
      </c>
      <c r="K94" s="13">
        <v>260</v>
      </c>
      <c r="L94" s="14">
        <v>300</v>
      </c>
      <c r="M94" s="8"/>
      <c r="N94" s="31"/>
      <c r="AA94" s="38" t="s">
        <v>75</v>
      </c>
      <c r="AB94" s="39" t="s">
        <v>503</v>
      </c>
    </row>
    <row r="95" spans="1:28" ht="12" customHeight="1" x14ac:dyDescent="0.25">
      <c r="A95" s="4">
        <v>93</v>
      </c>
      <c r="B95" s="4">
        <v>2019</v>
      </c>
      <c r="C95" s="5" t="s">
        <v>29</v>
      </c>
      <c r="D95" s="26" t="s">
        <v>15</v>
      </c>
      <c r="E95" s="29" t="str">
        <f t="shared" si="1"/>
        <v>Chateau Tour St Bonnet, Medoc</v>
      </c>
      <c r="F95" s="15" t="s">
        <v>299</v>
      </c>
      <c r="G95" s="4" t="s">
        <v>16</v>
      </c>
      <c r="H95" s="4">
        <v>12</v>
      </c>
      <c r="I95" s="4" t="s">
        <v>23</v>
      </c>
      <c r="J95" s="12" t="s">
        <v>22</v>
      </c>
      <c r="K95" s="13">
        <v>90</v>
      </c>
      <c r="L95" s="14">
        <v>120</v>
      </c>
      <c r="M95" s="8"/>
      <c r="N95" s="31"/>
      <c r="AA95" s="38" t="s">
        <v>166</v>
      </c>
      <c r="AB95" s="39" t="s">
        <v>504</v>
      </c>
    </row>
    <row r="96" spans="1:28" ht="12" customHeight="1" x14ac:dyDescent="0.25">
      <c r="A96" s="4">
        <v>94</v>
      </c>
      <c r="B96" s="4">
        <v>2019</v>
      </c>
      <c r="C96" s="5" t="s">
        <v>29</v>
      </c>
      <c r="D96" s="26" t="s">
        <v>15</v>
      </c>
      <c r="E96" s="29" t="str">
        <f t="shared" si="1"/>
        <v>Chateau Tour St Bonnet, Medoc</v>
      </c>
      <c r="F96" s="15" t="s">
        <v>299</v>
      </c>
      <c r="G96" s="4" t="s">
        <v>16</v>
      </c>
      <c r="H96" s="4">
        <v>12</v>
      </c>
      <c r="I96" s="4" t="s">
        <v>23</v>
      </c>
      <c r="J96" s="12" t="s">
        <v>22</v>
      </c>
      <c r="K96" s="13">
        <v>90</v>
      </c>
      <c r="L96" s="14">
        <v>120</v>
      </c>
      <c r="M96" s="8"/>
      <c r="N96" s="31"/>
      <c r="AA96" s="38" t="s">
        <v>166</v>
      </c>
      <c r="AB96" s="39" t="s">
        <v>505</v>
      </c>
    </row>
    <row r="97" spans="1:28" ht="12" customHeight="1" x14ac:dyDescent="0.25">
      <c r="A97" s="4">
        <v>95</v>
      </c>
      <c r="B97" s="4">
        <v>2019</v>
      </c>
      <c r="C97" s="5" t="s">
        <v>29</v>
      </c>
      <c r="D97" s="26" t="s">
        <v>15</v>
      </c>
      <c r="E97" s="29" t="str">
        <f t="shared" si="1"/>
        <v>Chateau Les Cruzelles, Lalande de Pomerol</v>
      </c>
      <c r="F97" s="15" t="s">
        <v>291</v>
      </c>
      <c r="G97" s="4" t="s">
        <v>16</v>
      </c>
      <c r="H97" s="4">
        <v>12</v>
      </c>
      <c r="I97" s="4" t="s">
        <v>23</v>
      </c>
      <c r="J97" s="12" t="s">
        <v>18</v>
      </c>
      <c r="K97" s="13">
        <v>170</v>
      </c>
      <c r="L97" s="14">
        <v>220</v>
      </c>
      <c r="M97" s="8" t="s">
        <v>74</v>
      </c>
      <c r="N97" s="31"/>
      <c r="AA97" s="38" t="s">
        <v>161</v>
      </c>
      <c r="AB97" s="39" t="s">
        <v>506</v>
      </c>
    </row>
    <row r="98" spans="1:28" ht="12" customHeight="1" x14ac:dyDescent="0.25">
      <c r="A98" s="4">
        <v>96</v>
      </c>
      <c r="B98" s="4">
        <v>2020</v>
      </c>
      <c r="C98" s="5" t="s">
        <v>29</v>
      </c>
      <c r="D98" s="26" t="s">
        <v>15</v>
      </c>
      <c r="E98" s="29" t="str">
        <f t="shared" si="1"/>
        <v>Chateau Grand-Puy-Lacoste 5eme Cru Classe, Pauillac</v>
      </c>
      <c r="F98" s="15" t="s">
        <v>300</v>
      </c>
      <c r="G98" s="4" t="s">
        <v>16</v>
      </c>
      <c r="H98" s="4">
        <v>12</v>
      </c>
      <c r="I98" s="4" t="s">
        <v>19</v>
      </c>
      <c r="J98" s="12" t="s">
        <v>22</v>
      </c>
      <c r="K98" s="13">
        <v>360</v>
      </c>
      <c r="L98" s="14">
        <v>400</v>
      </c>
      <c r="M98" s="8" t="s">
        <v>74</v>
      </c>
      <c r="N98" s="31"/>
      <c r="AA98" s="38" t="s">
        <v>71</v>
      </c>
      <c r="AB98" s="39" t="s">
        <v>507</v>
      </c>
    </row>
    <row r="99" spans="1:28" ht="12" customHeight="1" x14ac:dyDescent="0.25">
      <c r="A99" s="4">
        <v>97</v>
      </c>
      <c r="B99" s="4">
        <v>2020</v>
      </c>
      <c r="C99" s="5" t="s">
        <v>29</v>
      </c>
      <c r="D99" s="26" t="s">
        <v>15</v>
      </c>
      <c r="E99" s="29" t="str">
        <f t="shared" si="1"/>
        <v>Chateau Siran, Margaux</v>
      </c>
      <c r="F99" s="15" t="s">
        <v>301</v>
      </c>
      <c r="G99" s="4" t="s">
        <v>16</v>
      </c>
      <c r="H99" s="4">
        <v>12</v>
      </c>
      <c r="I99" s="4" t="s">
        <v>19</v>
      </c>
      <c r="J99" s="12" t="s">
        <v>22</v>
      </c>
      <c r="K99" s="13">
        <v>190</v>
      </c>
      <c r="L99" s="14">
        <v>220</v>
      </c>
      <c r="M99" s="8" t="s">
        <v>74</v>
      </c>
      <c r="N99" s="31"/>
      <c r="AA99" s="38" t="s">
        <v>167</v>
      </c>
      <c r="AB99" s="39" t="s">
        <v>508</v>
      </c>
    </row>
    <row r="100" spans="1:28" ht="12" customHeight="1" x14ac:dyDescent="0.25">
      <c r="A100" s="4">
        <v>98</v>
      </c>
      <c r="B100" s="4">
        <v>2020</v>
      </c>
      <c r="C100" s="5" t="s">
        <v>29</v>
      </c>
      <c r="D100" s="26" t="s">
        <v>15</v>
      </c>
      <c r="E100" s="29" t="str">
        <f t="shared" si="1"/>
        <v>Chateau Siran, Margaux</v>
      </c>
      <c r="F100" s="15" t="s">
        <v>301</v>
      </c>
      <c r="G100" s="4" t="s">
        <v>16</v>
      </c>
      <c r="H100" s="4">
        <v>12</v>
      </c>
      <c r="I100" s="4" t="s">
        <v>19</v>
      </c>
      <c r="J100" s="12" t="s">
        <v>22</v>
      </c>
      <c r="K100" s="13">
        <v>190</v>
      </c>
      <c r="L100" s="14">
        <v>220</v>
      </c>
      <c r="M100" s="9" t="s">
        <v>74</v>
      </c>
      <c r="N100" s="31"/>
      <c r="AA100" s="38" t="s">
        <v>167</v>
      </c>
      <c r="AB100" s="39" t="s">
        <v>509</v>
      </c>
    </row>
    <row r="101" spans="1:28" ht="12" customHeight="1" x14ac:dyDescent="0.25">
      <c r="A101" s="4">
        <v>99</v>
      </c>
      <c r="B101" s="4">
        <v>2020</v>
      </c>
      <c r="C101" s="5" t="s">
        <v>29</v>
      </c>
      <c r="D101" s="26" t="s">
        <v>15</v>
      </c>
      <c r="E101" s="29" t="str">
        <f t="shared" si="1"/>
        <v>Chateau Fourcas Dupre, Listrac-Medoc</v>
      </c>
      <c r="F101" s="15" t="s">
        <v>302</v>
      </c>
      <c r="G101" s="4" t="s">
        <v>16</v>
      </c>
      <c r="H101" s="4">
        <v>12</v>
      </c>
      <c r="I101" s="4" t="s">
        <v>23</v>
      </c>
      <c r="J101" s="12" t="s">
        <v>22</v>
      </c>
      <c r="K101" s="13">
        <v>100</v>
      </c>
      <c r="L101" s="14">
        <v>120</v>
      </c>
      <c r="M101" s="8" t="s">
        <v>74</v>
      </c>
      <c r="N101" s="31"/>
      <c r="AA101" s="38" t="s">
        <v>168</v>
      </c>
      <c r="AB101" s="39" t="s">
        <v>510</v>
      </c>
    </row>
    <row r="102" spans="1:28" ht="12" customHeight="1" x14ac:dyDescent="0.25">
      <c r="A102" s="4">
        <v>100</v>
      </c>
      <c r="B102" s="4">
        <v>2020</v>
      </c>
      <c r="C102" s="5" t="s">
        <v>29</v>
      </c>
      <c r="D102" s="26" t="s">
        <v>15</v>
      </c>
      <c r="E102" s="29" t="str">
        <f t="shared" si="1"/>
        <v>Clos La Madeleine Grand Cru Classe, Saint-Emilion Grand Cru</v>
      </c>
      <c r="F102" s="15" t="s">
        <v>303</v>
      </c>
      <c r="G102" s="4" t="s">
        <v>16</v>
      </c>
      <c r="H102" s="4">
        <v>6</v>
      </c>
      <c r="I102" s="4" t="s">
        <v>19</v>
      </c>
      <c r="J102" s="12" t="s">
        <v>22</v>
      </c>
      <c r="K102" s="13">
        <v>170</v>
      </c>
      <c r="L102" s="14">
        <v>220</v>
      </c>
      <c r="M102" s="8"/>
      <c r="N102" s="31"/>
      <c r="AA102" s="38" t="s">
        <v>169</v>
      </c>
      <c r="AB102" s="39" t="s">
        <v>511</v>
      </c>
    </row>
    <row r="103" spans="1:28" ht="12" customHeight="1" x14ac:dyDescent="0.25">
      <c r="A103" s="4">
        <v>101</v>
      </c>
      <c r="B103" s="4">
        <v>2020</v>
      </c>
      <c r="C103" s="5" t="s">
        <v>29</v>
      </c>
      <c r="D103" s="26" t="s">
        <v>15</v>
      </c>
      <c r="E103" s="29" t="str">
        <f t="shared" si="1"/>
        <v>Chateau La Grande Clotte, Lussac-Saint-Emilion</v>
      </c>
      <c r="F103" s="15" t="s">
        <v>304</v>
      </c>
      <c r="G103" s="4" t="s">
        <v>16</v>
      </c>
      <c r="H103" s="4">
        <v>12</v>
      </c>
      <c r="I103" s="4" t="s">
        <v>23</v>
      </c>
      <c r="J103" s="12" t="s">
        <v>22</v>
      </c>
      <c r="K103" s="13">
        <v>90</v>
      </c>
      <c r="L103" s="14">
        <v>120</v>
      </c>
      <c r="M103" s="8" t="s">
        <v>74</v>
      </c>
      <c r="N103" s="31"/>
      <c r="AA103" s="38" t="s">
        <v>170</v>
      </c>
      <c r="AB103" s="39" t="s">
        <v>512</v>
      </c>
    </row>
    <row r="104" spans="1:28" ht="12" customHeight="1" x14ac:dyDescent="0.25">
      <c r="A104" s="4">
        <v>102</v>
      </c>
      <c r="B104" s="4">
        <v>2020</v>
      </c>
      <c r="C104" s="5" t="s">
        <v>29</v>
      </c>
      <c r="D104" s="26" t="s">
        <v>15</v>
      </c>
      <c r="E104" s="29" t="str">
        <f t="shared" si="1"/>
        <v>Chateau La Grande Clotte, Lussac-Saint-Emilion</v>
      </c>
      <c r="F104" s="15" t="s">
        <v>304</v>
      </c>
      <c r="G104" s="4" t="s">
        <v>16</v>
      </c>
      <c r="H104" s="4">
        <v>12</v>
      </c>
      <c r="I104" s="4" t="s">
        <v>23</v>
      </c>
      <c r="J104" s="12" t="s">
        <v>22</v>
      </c>
      <c r="K104" s="13">
        <v>90</v>
      </c>
      <c r="L104" s="14">
        <v>120</v>
      </c>
      <c r="M104" s="9" t="s">
        <v>74</v>
      </c>
      <c r="N104" s="31"/>
      <c r="AA104" s="38" t="s">
        <v>170</v>
      </c>
      <c r="AB104" s="39" t="s">
        <v>513</v>
      </c>
    </row>
    <row r="105" spans="1:28" ht="12" customHeight="1" x14ac:dyDescent="0.25">
      <c r="A105" s="4">
        <v>103</v>
      </c>
      <c r="B105" s="4">
        <v>2020</v>
      </c>
      <c r="C105" s="5" t="s">
        <v>29</v>
      </c>
      <c r="D105" s="26" t="s">
        <v>15</v>
      </c>
      <c r="E105" s="29" t="str">
        <f t="shared" si="1"/>
        <v>Chateau Latour a Pomerol, Pomerol</v>
      </c>
      <c r="F105" s="15" t="s">
        <v>305</v>
      </c>
      <c r="G105" s="4" t="s">
        <v>86</v>
      </c>
      <c r="H105" s="4">
        <v>1</v>
      </c>
      <c r="I105" s="4" t="s">
        <v>19</v>
      </c>
      <c r="J105" s="12" t="s">
        <v>22</v>
      </c>
      <c r="K105" s="13">
        <v>120</v>
      </c>
      <c r="L105" s="14">
        <v>170</v>
      </c>
      <c r="M105" s="9"/>
      <c r="N105" s="31"/>
      <c r="AA105" s="38" t="s">
        <v>171</v>
      </c>
      <c r="AB105" s="39" t="s">
        <v>514</v>
      </c>
    </row>
    <row r="106" spans="1:28" ht="12" customHeight="1" x14ac:dyDescent="0.25">
      <c r="A106" s="4">
        <v>104</v>
      </c>
      <c r="B106" s="4">
        <v>2016</v>
      </c>
      <c r="C106" s="5" t="s">
        <v>29</v>
      </c>
      <c r="D106" s="26" t="s">
        <v>15</v>
      </c>
      <c r="E106" s="29" t="str">
        <f t="shared" si="1"/>
        <v>Chateau Montlandrie, Castillon-Cotes de Bordeaux</v>
      </c>
      <c r="F106" s="15" t="s">
        <v>306</v>
      </c>
      <c r="G106" s="4" t="s">
        <v>16</v>
      </c>
      <c r="H106" s="4">
        <v>12</v>
      </c>
      <c r="I106" s="4" t="s">
        <v>23</v>
      </c>
      <c r="J106" s="12" t="s">
        <v>18</v>
      </c>
      <c r="K106" s="13">
        <v>120</v>
      </c>
      <c r="L106" s="14">
        <v>170</v>
      </c>
      <c r="M106" s="8" t="s">
        <v>74</v>
      </c>
      <c r="N106" s="31"/>
      <c r="AA106" s="38" t="s">
        <v>172</v>
      </c>
      <c r="AB106" s="39" t="s">
        <v>515</v>
      </c>
    </row>
    <row r="107" spans="1:28" ht="12" customHeight="1" x14ac:dyDescent="0.25">
      <c r="A107" s="4">
        <v>105</v>
      </c>
      <c r="B107" s="4">
        <v>2019</v>
      </c>
      <c r="C107" s="5" t="s">
        <v>29</v>
      </c>
      <c r="D107" s="26" t="s">
        <v>15</v>
      </c>
      <c r="E107" s="29" t="str">
        <f t="shared" si="1"/>
        <v>Chateau Montlandrie, Castillon-Cotes de Bordeaux</v>
      </c>
      <c r="F107" s="15" t="s">
        <v>306</v>
      </c>
      <c r="G107" s="4" t="s">
        <v>16</v>
      </c>
      <c r="H107" s="4">
        <v>12</v>
      </c>
      <c r="I107" s="4" t="s">
        <v>23</v>
      </c>
      <c r="J107" s="12" t="s">
        <v>18</v>
      </c>
      <c r="K107" s="13">
        <v>120</v>
      </c>
      <c r="L107" s="14">
        <v>170</v>
      </c>
      <c r="M107" s="9" t="s">
        <v>74</v>
      </c>
      <c r="N107" s="31"/>
      <c r="AA107" s="38" t="s">
        <v>172</v>
      </c>
      <c r="AB107" s="39" t="s">
        <v>516</v>
      </c>
    </row>
    <row r="108" spans="1:28" ht="12" customHeight="1" x14ac:dyDescent="0.25">
      <c r="A108" s="4">
        <v>106</v>
      </c>
      <c r="B108" s="4">
        <v>2010</v>
      </c>
      <c r="C108" s="5" t="s">
        <v>29</v>
      </c>
      <c r="D108" s="26" t="s">
        <v>15</v>
      </c>
      <c r="E108" s="29" t="str">
        <f t="shared" si="1"/>
        <v>Mixed Lot of Fifth Growths</v>
      </c>
      <c r="F108" s="15"/>
      <c r="G108" s="4" t="s">
        <v>16</v>
      </c>
      <c r="H108" s="4">
        <v>6</v>
      </c>
      <c r="I108" s="4" t="s">
        <v>17</v>
      </c>
      <c r="J108" s="12" t="s">
        <v>18</v>
      </c>
      <c r="K108" s="13">
        <v>170</v>
      </c>
      <c r="L108" s="14">
        <v>230</v>
      </c>
      <c r="M108" s="8" t="s">
        <v>380</v>
      </c>
      <c r="N108" s="31" t="s">
        <v>406</v>
      </c>
      <c r="AA108" s="38" t="s">
        <v>173</v>
      </c>
      <c r="AB108" s="39" t="s">
        <v>517</v>
      </c>
    </row>
    <row r="109" spans="1:28" ht="12" customHeight="1" x14ac:dyDescent="0.25">
      <c r="A109" s="4">
        <v>107</v>
      </c>
      <c r="B109" s="4">
        <v>2010</v>
      </c>
      <c r="C109" s="5" t="s">
        <v>29</v>
      </c>
      <c r="D109" s="26" t="s">
        <v>15</v>
      </c>
      <c r="E109" s="29" t="str">
        <f t="shared" si="1"/>
        <v>Mixed Lot of Hortevie &amp; Angludet</v>
      </c>
      <c r="F109" s="15"/>
      <c r="G109" s="4" t="s">
        <v>16</v>
      </c>
      <c r="H109" s="4">
        <v>6</v>
      </c>
      <c r="I109" s="4" t="s">
        <v>17</v>
      </c>
      <c r="J109" s="12" t="s">
        <v>18</v>
      </c>
      <c r="K109" s="13">
        <v>200</v>
      </c>
      <c r="L109" s="14">
        <v>250</v>
      </c>
      <c r="M109" s="8" t="s">
        <v>381</v>
      </c>
      <c r="N109" s="31" t="s">
        <v>406</v>
      </c>
      <c r="AA109" s="38" t="s">
        <v>174</v>
      </c>
      <c r="AB109" s="39" t="s">
        <v>518</v>
      </c>
    </row>
    <row r="110" spans="1:28" ht="12" customHeight="1" x14ac:dyDescent="0.25">
      <c r="A110" s="4">
        <v>108</v>
      </c>
      <c r="B110" s="4" t="s">
        <v>24</v>
      </c>
      <c r="C110" s="5" t="s">
        <v>29</v>
      </c>
      <c r="D110" s="26" t="s">
        <v>15</v>
      </c>
      <c r="E110" s="29" t="str">
        <f t="shared" si="1"/>
        <v>2010/2012 Mixed Lot of Pomerol</v>
      </c>
      <c r="F110" s="15"/>
      <c r="G110" s="4" t="s">
        <v>16</v>
      </c>
      <c r="H110" s="4">
        <v>8</v>
      </c>
      <c r="I110" s="4" t="s">
        <v>17</v>
      </c>
      <c r="J110" s="12" t="s">
        <v>18</v>
      </c>
      <c r="K110" s="13">
        <v>200</v>
      </c>
      <c r="L110" s="14">
        <v>250</v>
      </c>
      <c r="M110" s="8" t="s">
        <v>382</v>
      </c>
      <c r="N110" s="31"/>
      <c r="AA110" s="38" t="s">
        <v>175</v>
      </c>
      <c r="AB110" s="39" t="s">
        <v>519</v>
      </c>
    </row>
    <row r="111" spans="1:28" ht="12" customHeight="1" x14ac:dyDescent="0.25">
      <c r="A111" s="4">
        <v>109</v>
      </c>
      <c r="B111" s="4">
        <v>2007</v>
      </c>
      <c r="C111" s="5" t="s">
        <v>33</v>
      </c>
      <c r="D111" s="26" t="s">
        <v>15</v>
      </c>
      <c r="E111" s="29" t="str">
        <f t="shared" si="1"/>
        <v>Domaine Arnoux-Lachaux, Nuits-Saint-Georges Premier Cru, Clos des Corvees Pagets</v>
      </c>
      <c r="F111" s="15" t="s">
        <v>307</v>
      </c>
      <c r="G111" s="4" t="s">
        <v>16</v>
      </c>
      <c r="H111" s="4">
        <v>6</v>
      </c>
      <c r="I111" s="4" t="s">
        <v>17</v>
      </c>
      <c r="J111" s="12" t="s">
        <v>22</v>
      </c>
      <c r="K111" s="13">
        <v>600</v>
      </c>
      <c r="L111" s="14">
        <v>900</v>
      </c>
      <c r="M111" s="9"/>
      <c r="N111" s="31"/>
      <c r="AA111" s="38" t="s">
        <v>176</v>
      </c>
      <c r="AB111" s="39" t="s">
        <v>520</v>
      </c>
    </row>
    <row r="112" spans="1:28" ht="12" customHeight="1" x14ac:dyDescent="0.25">
      <c r="A112" s="4">
        <v>110</v>
      </c>
      <c r="B112" s="4">
        <v>2009</v>
      </c>
      <c r="C112" s="5" t="s">
        <v>33</v>
      </c>
      <c r="D112" s="26" t="s">
        <v>15</v>
      </c>
      <c r="E112" s="29" t="str">
        <f t="shared" si="1"/>
        <v>Domaine Arnoux-Lachaux, Vosne-Romanee, Les Hautes Maizieres</v>
      </c>
      <c r="F112" s="15" t="s">
        <v>307</v>
      </c>
      <c r="G112" s="4" t="s">
        <v>16</v>
      </c>
      <c r="H112" s="4">
        <v>12</v>
      </c>
      <c r="I112" s="4" t="s">
        <v>17</v>
      </c>
      <c r="J112" s="12" t="s">
        <v>22</v>
      </c>
      <c r="K112" s="13">
        <v>2400</v>
      </c>
      <c r="L112" s="14">
        <v>3200</v>
      </c>
      <c r="M112" s="9"/>
      <c r="N112" s="31"/>
      <c r="AA112" s="38" t="s">
        <v>177</v>
      </c>
      <c r="AB112" s="39" t="s">
        <v>521</v>
      </c>
    </row>
    <row r="113" spans="1:28" ht="12" customHeight="1" x14ac:dyDescent="0.25">
      <c r="A113" s="4">
        <v>111</v>
      </c>
      <c r="B113" s="4">
        <v>2010</v>
      </c>
      <c r="C113" s="5" t="s">
        <v>33</v>
      </c>
      <c r="D113" s="26" t="s">
        <v>15</v>
      </c>
      <c r="E113" s="29" t="str">
        <f t="shared" si="1"/>
        <v>Domaine Arnoux-Lachaux, Nuits-Saint-Georges, Rouge</v>
      </c>
      <c r="F113" s="15" t="s">
        <v>307</v>
      </c>
      <c r="G113" s="4" t="s">
        <v>16</v>
      </c>
      <c r="H113" s="4">
        <v>12</v>
      </c>
      <c r="I113" s="4" t="s">
        <v>17</v>
      </c>
      <c r="J113" s="12" t="s">
        <v>22</v>
      </c>
      <c r="K113" s="13">
        <v>1500</v>
      </c>
      <c r="L113" s="14">
        <v>2000</v>
      </c>
      <c r="M113" s="9"/>
      <c r="N113" s="31"/>
      <c r="AA113" s="38" t="s">
        <v>178</v>
      </c>
      <c r="AB113" s="39" t="s">
        <v>522</v>
      </c>
    </row>
    <row r="114" spans="1:28" ht="12" customHeight="1" x14ac:dyDescent="0.25">
      <c r="A114" s="4">
        <v>112</v>
      </c>
      <c r="B114" s="4">
        <v>2011</v>
      </c>
      <c r="C114" s="5" t="s">
        <v>33</v>
      </c>
      <c r="D114" s="26" t="s">
        <v>15</v>
      </c>
      <c r="E114" s="29" t="str">
        <f t="shared" si="1"/>
        <v>Domaine de Montille, Corton Grand Cru, Le Clos du Roi</v>
      </c>
      <c r="F114" s="15" t="s">
        <v>81</v>
      </c>
      <c r="G114" s="4" t="s">
        <v>16</v>
      </c>
      <c r="H114" s="4">
        <v>6</v>
      </c>
      <c r="I114" s="4" t="s">
        <v>17</v>
      </c>
      <c r="J114" s="12" t="s">
        <v>22</v>
      </c>
      <c r="K114" s="13">
        <v>280</v>
      </c>
      <c r="L114" s="14">
        <v>340</v>
      </c>
      <c r="M114" s="9"/>
      <c r="N114" s="31"/>
      <c r="AA114" s="38" t="s">
        <v>179</v>
      </c>
      <c r="AB114" s="39" t="s">
        <v>523</v>
      </c>
    </row>
    <row r="115" spans="1:28" ht="12" customHeight="1" x14ac:dyDescent="0.25">
      <c r="A115" s="4">
        <v>113</v>
      </c>
      <c r="B115" s="4">
        <v>2011</v>
      </c>
      <c r="C115" s="5" t="s">
        <v>33</v>
      </c>
      <c r="D115" s="26" t="s">
        <v>15</v>
      </c>
      <c r="E115" s="29" t="str">
        <f t="shared" si="1"/>
        <v>Domaine Humbert Freres, Gevrey-Chambertin Premier Cru, Poissenot</v>
      </c>
      <c r="F115" s="15" t="s">
        <v>44</v>
      </c>
      <c r="G115" s="4" t="s">
        <v>16</v>
      </c>
      <c r="H115" s="4">
        <v>6</v>
      </c>
      <c r="I115" s="4" t="s">
        <v>23</v>
      </c>
      <c r="J115" s="12" t="s">
        <v>22</v>
      </c>
      <c r="K115" s="13">
        <v>280</v>
      </c>
      <c r="L115" s="14">
        <v>340</v>
      </c>
      <c r="M115" s="9"/>
      <c r="N115" s="31"/>
      <c r="AA115" s="38" t="s">
        <v>180</v>
      </c>
      <c r="AB115" s="39" t="s">
        <v>524</v>
      </c>
    </row>
    <row r="116" spans="1:28" ht="12" customHeight="1" x14ac:dyDescent="0.25">
      <c r="A116" s="4">
        <v>114</v>
      </c>
      <c r="B116" s="4">
        <v>2011</v>
      </c>
      <c r="C116" s="5" t="s">
        <v>33</v>
      </c>
      <c r="D116" s="26" t="s">
        <v>15</v>
      </c>
      <c r="E116" s="29" t="str">
        <f t="shared" si="1"/>
        <v>Domaine Meo Camuzet, Nuits-Saint-Georges Premier Cru, Aux Murgers</v>
      </c>
      <c r="F116" s="15" t="s">
        <v>80</v>
      </c>
      <c r="G116" s="4" t="s">
        <v>16</v>
      </c>
      <c r="H116" s="4">
        <v>6</v>
      </c>
      <c r="I116" s="4" t="s">
        <v>17</v>
      </c>
      <c r="J116" s="12" t="s">
        <v>22</v>
      </c>
      <c r="K116" s="13">
        <v>700</v>
      </c>
      <c r="L116" s="14">
        <v>900</v>
      </c>
      <c r="M116" s="9"/>
      <c r="N116" s="31"/>
      <c r="AA116" s="38" t="s">
        <v>181</v>
      </c>
      <c r="AB116" s="39" t="s">
        <v>525</v>
      </c>
    </row>
    <row r="117" spans="1:28" ht="12" customHeight="1" x14ac:dyDescent="0.25">
      <c r="A117" s="4">
        <v>115</v>
      </c>
      <c r="B117" s="4">
        <v>2011</v>
      </c>
      <c r="C117" s="5" t="s">
        <v>33</v>
      </c>
      <c r="D117" s="26" t="s">
        <v>15</v>
      </c>
      <c r="E117" s="29" t="str">
        <f t="shared" si="1"/>
        <v>Meo Camuzet Frere et Soeurs, Marsannay</v>
      </c>
      <c r="F117" s="15" t="s">
        <v>80</v>
      </c>
      <c r="G117" s="4" t="s">
        <v>16</v>
      </c>
      <c r="H117" s="4">
        <v>12</v>
      </c>
      <c r="I117" s="4" t="s">
        <v>17</v>
      </c>
      <c r="J117" s="12" t="s">
        <v>22</v>
      </c>
      <c r="K117" s="13">
        <v>360</v>
      </c>
      <c r="L117" s="14">
        <v>420</v>
      </c>
      <c r="M117" s="9"/>
      <c r="N117" s="31"/>
      <c r="AA117" s="38" t="s">
        <v>182</v>
      </c>
      <c r="AB117" s="39" t="s">
        <v>526</v>
      </c>
    </row>
    <row r="118" spans="1:28" ht="12" customHeight="1" x14ac:dyDescent="0.25">
      <c r="A118" s="4">
        <v>116</v>
      </c>
      <c r="B118" s="4">
        <v>2013</v>
      </c>
      <c r="C118" s="5" t="s">
        <v>33</v>
      </c>
      <c r="D118" s="26" t="s">
        <v>15</v>
      </c>
      <c r="E118" s="29" t="str">
        <f t="shared" si="1"/>
        <v>Domaine Leroy, Nuits-Saint-Georges, Aux Allots</v>
      </c>
      <c r="F118" s="15" t="s">
        <v>82</v>
      </c>
      <c r="G118" s="4" t="s">
        <v>16</v>
      </c>
      <c r="H118" s="4">
        <v>3</v>
      </c>
      <c r="I118" s="4" t="s">
        <v>19</v>
      </c>
      <c r="J118" s="12" t="s">
        <v>22</v>
      </c>
      <c r="K118" s="13">
        <v>3500</v>
      </c>
      <c r="L118" s="14">
        <v>4500</v>
      </c>
      <c r="M118" s="9"/>
      <c r="N118" s="31"/>
      <c r="AA118" s="38" t="s">
        <v>183</v>
      </c>
      <c r="AB118" s="39" t="s">
        <v>527</v>
      </c>
    </row>
    <row r="119" spans="1:28" ht="12" customHeight="1" x14ac:dyDescent="0.25">
      <c r="A119" s="4">
        <v>117</v>
      </c>
      <c r="B119" s="4">
        <v>2013</v>
      </c>
      <c r="C119" s="5" t="s">
        <v>33</v>
      </c>
      <c r="D119" s="26" t="s">
        <v>15</v>
      </c>
      <c r="E119" s="29" t="str">
        <f t="shared" si="1"/>
        <v>Domaine Confuron Cotetidot, Nuits-Saint-Georges Premier Cru, Aux Vignerondes</v>
      </c>
      <c r="F119" s="15" t="s">
        <v>79</v>
      </c>
      <c r="G119" s="4" t="s">
        <v>16</v>
      </c>
      <c r="H119" s="4">
        <v>6</v>
      </c>
      <c r="I119" s="4" t="s">
        <v>17</v>
      </c>
      <c r="J119" s="12" t="s">
        <v>22</v>
      </c>
      <c r="K119" s="13">
        <v>200</v>
      </c>
      <c r="L119" s="14">
        <v>300</v>
      </c>
      <c r="M119" s="9"/>
      <c r="N119" s="31"/>
      <c r="AA119" s="38" t="s">
        <v>184</v>
      </c>
      <c r="AB119" s="39" t="s">
        <v>528</v>
      </c>
    </row>
    <row r="120" spans="1:28" ht="12" customHeight="1" x14ac:dyDescent="0.25">
      <c r="A120" s="4">
        <v>118</v>
      </c>
      <c r="B120" s="4">
        <v>2015</v>
      </c>
      <c r="C120" s="5" t="s">
        <v>33</v>
      </c>
      <c r="D120" s="26" t="s">
        <v>15</v>
      </c>
      <c r="E120" s="29" t="str">
        <f t="shared" si="1"/>
        <v>Gerard Raphet, Clos de Vougeot Grand Cru, Vieilles Vignes</v>
      </c>
      <c r="F120" s="15" t="s">
        <v>83</v>
      </c>
      <c r="G120" s="4" t="s">
        <v>16</v>
      </c>
      <c r="H120" s="4">
        <v>6</v>
      </c>
      <c r="I120" s="4" t="s">
        <v>19</v>
      </c>
      <c r="J120" s="12" t="s">
        <v>22</v>
      </c>
      <c r="K120" s="13">
        <v>360</v>
      </c>
      <c r="L120" s="14">
        <v>460</v>
      </c>
      <c r="M120" s="9"/>
      <c r="N120" s="31"/>
      <c r="AA120" s="38" t="s">
        <v>185</v>
      </c>
      <c r="AB120" s="39" t="s">
        <v>529</v>
      </c>
    </row>
    <row r="121" spans="1:28" ht="12" customHeight="1" x14ac:dyDescent="0.25">
      <c r="A121" s="4">
        <v>119</v>
      </c>
      <c r="B121" s="4">
        <v>2015</v>
      </c>
      <c r="C121" s="5" t="s">
        <v>33</v>
      </c>
      <c r="D121" s="26" t="s">
        <v>15</v>
      </c>
      <c r="E121" s="29" t="str">
        <f t="shared" si="1"/>
        <v>Remoissenet Pere &amp; Fils, Vosne-Romanee Premier Cru, Les Suchots</v>
      </c>
      <c r="F121" s="15" t="s">
        <v>84</v>
      </c>
      <c r="G121" s="4" t="s">
        <v>86</v>
      </c>
      <c r="H121" s="4">
        <v>1</v>
      </c>
      <c r="I121" s="4" t="s">
        <v>19</v>
      </c>
      <c r="J121" s="12" t="s">
        <v>22</v>
      </c>
      <c r="K121" s="13">
        <v>160</v>
      </c>
      <c r="L121" s="14">
        <v>260</v>
      </c>
      <c r="M121" s="9" t="s">
        <v>85</v>
      </c>
      <c r="N121" s="31"/>
      <c r="AA121" s="38" t="s">
        <v>186</v>
      </c>
      <c r="AB121" s="39" t="s">
        <v>530</v>
      </c>
    </row>
    <row r="122" spans="1:28" ht="12" customHeight="1" x14ac:dyDescent="0.25">
      <c r="A122" s="4">
        <v>120</v>
      </c>
      <c r="B122" s="4">
        <v>2015</v>
      </c>
      <c r="C122" s="5" t="s">
        <v>33</v>
      </c>
      <c r="D122" s="26" t="s">
        <v>15</v>
      </c>
      <c r="E122" s="29" t="str">
        <f t="shared" si="1"/>
        <v>Perrot-Minot, Nuits-Saint-Georges, La Richemone Vignes Centenaires</v>
      </c>
      <c r="F122" s="15" t="s">
        <v>308</v>
      </c>
      <c r="G122" s="4" t="s">
        <v>16</v>
      </c>
      <c r="H122" s="4">
        <v>6</v>
      </c>
      <c r="I122" s="4" t="s">
        <v>23</v>
      </c>
      <c r="J122" s="12" t="s">
        <v>22</v>
      </c>
      <c r="K122" s="13">
        <v>750</v>
      </c>
      <c r="L122" s="14">
        <v>1000</v>
      </c>
      <c r="M122" s="8"/>
      <c r="N122" s="31"/>
      <c r="AA122" s="38" t="s">
        <v>187</v>
      </c>
      <c r="AB122" s="39" t="s">
        <v>531</v>
      </c>
    </row>
    <row r="123" spans="1:28" ht="12" customHeight="1" x14ac:dyDescent="0.25">
      <c r="A123" s="4">
        <v>121</v>
      </c>
      <c r="B123" s="4">
        <v>2015</v>
      </c>
      <c r="C123" s="5" t="s">
        <v>33</v>
      </c>
      <c r="D123" s="26" t="s">
        <v>15</v>
      </c>
      <c r="E123" s="29" t="str">
        <f t="shared" si="1"/>
        <v>Domaine Arnoux-Lachaux, Bourgogne, Pinot Fin</v>
      </c>
      <c r="F123" s="15" t="s">
        <v>307</v>
      </c>
      <c r="G123" s="4" t="s">
        <v>16</v>
      </c>
      <c r="H123" s="4">
        <v>2</v>
      </c>
      <c r="I123" s="4" t="s">
        <v>17</v>
      </c>
      <c r="J123" s="12" t="s">
        <v>22</v>
      </c>
      <c r="K123" s="13">
        <v>120</v>
      </c>
      <c r="L123" s="14">
        <v>180</v>
      </c>
      <c r="M123" s="9"/>
      <c r="N123" s="31"/>
      <c r="AA123" s="38" t="s">
        <v>188</v>
      </c>
      <c r="AB123" s="39" t="s">
        <v>532</v>
      </c>
    </row>
    <row r="124" spans="1:28" ht="12" customHeight="1" x14ac:dyDescent="0.25">
      <c r="A124" s="4">
        <v>122</v>
      </c>
      <c r="B124" s="4">
        <v>2016</v>
      </c>
      <c r="C124" s="5" t="s">
        <v>33</v>
      </c>
      <c r="D124" s="26" t="s">
        <v>15</v>
      </c>
      <c r="E124" s="29" t="str">
        <f t="shared" si="1"/>
        <v>Chateau de la Tour, Clos de Vougeot Grand Cru, Hommage a Jean Morin</v>
      </c>
      <c r="F124" s="15" t="s">
        <v>87</v>
      </c>
      <c r="G124" s="4" t="s">
        <v>21</v>
      </c>
      <c r="H124" s="4">
        <v>3</v>
      </c>
      <c r="I124" s="4" t="s">
        <v>19</v>
      </c>
      <c r="J124" s="12" t="s">
        <v>22</v>
      </c>
      <c r="K124" s="13">
        <v>1400</v>
      </c>
      <c r="L124" s="14">
        <v>1800</v>
      </c>
      <c r="M124" s="8" t="s">
        <v>383</v>
      </c>
      <c r="N124" s="31"/>
      <c r="AA124" s="38" t="s">
        <v>189</v>
      </c>
      <c r="AB124" s="39" t="s">
        <v>533</v>
      </c>
    </row>
    <row r="125" spans="1:28" ht="12" customHeight="1" x14ac:dyDescent="0.25">
      <c r="A125" s="4">
        <v>123</v>
      </c>
      <c r="B125" s="4">
        <v>2016</v>
      </c>
      <c r="C125" s="5" t="s">
        <v>33</v>
      </c>
      <c r="D125" s="26" t="s">
        <v>15</v>
      </c>
      <c r="E125" s="29" t="str">
        <f t="shared" si="1"/>
        <v>Domaine Vigot Fabrice, Vosne-Romanee, La Colombiere</v>
      </c>
      <c r="F125" s="15" t="s">
        <v>88</v>
      </c>
      <c r="G125" s="4" t="s">
        <v>16</v>
      </c>
      <c r="H125" s="4">
        <v>6</v>
      </c>
      <c r="I125" s="4" t="s">
        <v>23</v>
      </c>
      <c r="J125" s="12" t="s">
        <v>22</v>
      </c>
      <c r="K125" s="13">
        <v>160</v>
      </c>
      <c r="L125" s="14">
        <v>260</v>
      </c>
      <c r="M125" s="9"/>
      <c r="N125" s="31"/>
      <c r="AA125" s="38" t="s">
        <v>190</v>
      </c>
      <c r="AB125" s="39" t="s">
        <v>534</v>
      </c>
    </row>
    <row r="126" spans="1:28" ht="12" customHeight="1" x14ac:dyDescent="0.25">
      <c r="A126" s="4">
        <v>124</v>
      </c>
      <c r="B126" s="4">
        <v>2016</v>
      </c>
      <c r="C126" s="5" t="s">
        <v>33</v>
      </c>
      <c r="D126" s="26" t="s">
        <v>15</v>
      </c>
      <c r="E126" s="29" t="str">
        <f t="shared" si="1"/>
        <v>Nicolas Potel, Cote de Nuits-Villages</v>
      </c>
      <c r="F126" s="15" t="s">
        <v>309</v>
      </c>
      <c r="G126" s="4" t="s">
        <v>16</v>
      </c>
      <c r="H126" s="4">
        <v>6</v>
      </c>
      <c r="I126" s="4" t="s">
        <v>17</v>
      </c>
      <c r="J126" s="12" t="s">
        <v>18</v>
      </c>
      <c r="K126" s="13">
        <v>100</v>
      </c>
      <c r="L126" s="14">
        <v>150</v>
      </c>
      <c r="M126" s="9"/>
      <c r="N126" s="31"/>
      <c r="AA126" s="38" t="s">
        <v>191</v>
      </c>
      <c r="AB126" s="39" t="s">
        <v>535</v>
      </c>
    </row>
    <row r="127" spans="1:28" ht="12" customHeight="1" x14ac:dyDescent="0.25">
      <c r="A127" s="4">
        <v>125</v>
      </c>
      <c r="B127" s="4">
        <v>2017</v>
      </c>
      <c r="C127" s="5" t="s">
        <v>33</v>
      </c>
      <c r="D127" s="26" t="s">
        <v>15</v>
      </c>
      <c r="E127" s="29" t="str">
        <f t="shared" si="1"/>
        <v>Domaine de Courcel, Pommard Premier Cru, Les Grands Epenots</v>
      </c>
      <c r="F127" s="15" t="s">
        <v>310</v>
      </c>
      <c r="G127" s="4" t="s">
        <v>16</v>
      </c>
      <c r="H127" s="4">
        <v>6</v>
      </c>
      <c r="I127" s="4" t="s">
        <v>23</v>
      </c>
      <c r="J127" s="12" t="s">
        <v>22</v>
      </c>
      <c r="K127" s="13">
        <v>200</v>
      </c>
      <c r="L127" s="14">
        <v>300</v>
      </c>
      <c r="M127" s="11"/>
      <c r="N127" s="31"/>
      <c r="AA127" s="38" t="s">
        <v>192</v>
      </c>
      <c r="AB127" s="39" t="s">
        <v>536</v>
      </c>
    </row>
    <row r="128" spans="1:28" ht="12" customHeight="1" x14ac:dyDescent="0.25">
      <c r="A128" s="4">
        <v>126</v>
      </c>
      <c r="B128" s="4">
        <v>2017</v>
      </c>
      <c r="C128" s="5" t="s">
        <v>33</v>
      </c>
      <c r="D128" s="26" t="s">
        <v>15</v>
      </c>
      <c r="E128" s="29" t="str">
        <f t="shared" si="1"/>
        <v>Domaine Arnoux-Lachaux, Bourgogne, Pinot Fin</v>
      </c>
      <c r="F128" s="15" t="s">
        <v>307</v>
      </c>
      <c r="G128" s="4" t="s">
        <v>16</v>
      </c>
      <c r="H128" s="4">
        <v>5</v>
      </c>
      <c r="I128" s="4" t="s">
        <v>17</v>
      </c>
      <c r="J128" s="12" t="s">
        <v>22</v>
      </c>
      <c r="K128" s="13">
        <v>600</v>
      </c>
      <c r="L128" s="14">
        <v>900</v>
      </c>
      <c r="M128" s="9" t="s">
        <v>105</v>
      </c>
      <c r="N128" s="31"/>
      <c r="AA128" s="38" t="s">
        <v>188</v>
      </c>
      <c r="AB128" s="39" t="s">
        <v>537</v>
      </c>
    </row>
    <row r="129" spans="1:28" ht="12" customHeight="1" x14ac:dyDescent="0.25">
      <c r="A129" s="4">
        <v>127</v>
      </c>
      <c r="B129" s="4">
        <v>2018</v>
      </c>
      <c r="C129" s="5" t="s">
        <v>33</v>
      </c>
      <c r="D129" s="26" t="s">
        <v>15</v>
      </c>
      <c r="E129" s="29" t="str">
        <f t="shared" si="1"/>
        <v>Domaine Confuron Cotetidot, Gevrey-Chambertin Premier Cru, Craipillot</v>
      </c>
      <c r="F129" s="15" t="s">
        <v>79</v>
      </c>
      <c r="G129" s="4" t="s">
        <v>16</v>
      </c>
      <c r="H129" s="4">
        <v>6</v>
      </c>
      <c r="I129" s="4" t="s">
        <v>23</v>
      </c>
      <c r="J129" s="12" t="s">
        <v>22</v>
      </c>
      <c r="K129" s="13">
        <v>200</v>
      </c>
      <c r="L129" s="14">
        <v>300</v>
      </c>
      <c r="M129" s="9"/>
      <c r="N129" s="31"/>
      <c r="AA129" s="38" t="s">
        <v>78</v>
      </c>
      <c r="AB129" s="39" t="s">
        <v>538</v>
      </c>
    </row>
    <row r="130" spans="1:28" ht="12" customHeight="1" x14ac:dyDescent="0.25">
      <c r="A130" s="4">
        <v>128</v>
      </c>
      <c r="B130" s="4">
        <v>2018</v>
      </c>
      <c r="C130" s="5" t="s">
        <v>33</v>
      </c>
      <c r="D130" s="26" t="s">
        <v>15</v>
      </c>
      <c r="E130" s="29" t="str">
        <f t="shared" si="1"/>
        <v>Domaine Heitz-Lochardet, Beaune Premier Cru, Les Boucherottes</v>
      </c>
      <c r="F130" s="15" t="s">
        <v>311</v>
      </c>
      <c r="G130" s="4" t="s">
        <v>16</v>
      </c>
      <c r="H130" s="4">
        <v>6</v>
      </c>
      <c r="I130" s="4" t="s">
        <v>23</v>
      </c>
      <c r="J130" s="12" t="s">
        <v>22</v>
      </c>
      <c r="K130" s="13">
        <v>140</v>
      </c>
      <c r="L130" s="14">
        <v>180</v>
      </c>
      <c r="M130" s="9"/>
      <c r="N130" s="31"/>
      <c r="AA130" s="38" t="s">
        <v>193</v>
      </c>
      <c r="AB130" s="39" t="s">
        <v>539</v>
      </c>
    </row>
    <row r="131" spans="1:28" ht="12" customHeight="1" x14ac:dyDescent="0.25">
      <c r="A131" s="4">
        <v>129</v>
      </c>
      <c r="B131" s="4">
        <v>2018</v>
      </c>
      <c r="C131" s="5" t="s">
        <v>33</v>
      </c>
      <c r="D131" s="26" t="s">
        <v>15</v>
      </c>
      <c r="E131" s="29" t="str">
        <f t="shared" si="1"/>
        <v>Domaine Arnoux-Lachaux, Bourgogne, Pinot Fin</v>
      </c>
      <c r="F131" s="15" t="s">
        <v>307</v>
      </c>
      <c r="G131" s="4" t="s">
        <v>16</v>
      </c>
      <c r="H131" s="4">
        <v>2</v>
      </c>
      <c r="I131" s="4" t="s">
        <v>17</v>
      </c>
      <c r="J131" s="12" t="s">
        <v>22</v>
      </c>
      <c r="K131" s="13">
        <v>240</v>
      </c>
      <c r="L131" s="14">
        <v>360</v>
      </c>
      <c r="M131" s="9"/>
      <c r="N131" s="31"/>
      <c r="AA131" s="38" t="s">
        <v>188</v>
      </c>
      <c r="AB131" s="39" t="s">
        <v>540</v>
      </c>
    </row>
    <row r="132" spans="1:28" ht="12" customHeight="1" x14ac:dyDescent="0.25">
      <c r="A132" s="4">
        <v>130</v>
      </c>
      <c r="B132" s="4">
        <v>2019</v>
      </c>
      <c r="C132" s="5" t="s">
        <v>33</v>
      </c>
      <c r="D132" s="26" t="s">
        <v>15</v>
      </c>
      <c r="E132" s="29" t="str">
        <f t="shared" ref="E132:E195" si="2">HYPERLINK(AB132,AA132)</f>
        <v>Domaine Jean Grivot, Vosne-Romanee</v>
      </c>
      <c r="F132" s="15" t="s">
        <v>312</v>
      </c>
      <c r="G132" s="4" t="s">
        <v>16</v>
      </c>
      <c r="H132" s="4">
        <v>6</v>
      </c>
      <c r="I132" s="4" t="s">
        <v>17</v>
      </c>
      <c r="J132" s="12" t="s">
        <v>18</v>
      </c>
      <c r="K132" s="13">
        <v>280</v>
      </c>
      <c r="L132" s="14">
        <v>340</v>
      </c>
      <c r="M132" s="9"/>
      <c r="N132" s="31"/>
      <c r="AA132" s="38" t="s">
        <v>194</v>
      </c>
      <c r="AB132" s="39" t="s">
        <v>541</v>
      </c>
    </row>
    <row r="133" spans="1:28" ht="12" customHeight="1" x14ac:dyDescent="0.25">
      <c r="A133" s="4">
        <v>131</v>
      </c>
      <c r="B133" s="4">
        <v>2019</v>
      </c>
      <c r="C133" s="5" t="s">
        <v>33</v>
      </c>
      <c r="D133" s="26" t="s">
        <v>15</v>
      </c>
      <c r="E133" s="29" t="str">
        <f t="shared" si="2"/>
        <v>Domaine Arnoux-Lachaux, Bourgogne, Pinot Fin</v>
      </c>
      <c r="F133" s="15" t="s">
        <v>307</v>
      </c>
      <c r="G133" s="4" t="s">
        <v>16</v>
      </c>
      <c r="H133" s="4">
        <v>1</v>
      </c>
      <c r="I133" s="4" t="s">
        <v>17</v>
      </c>
      <c r="J133" s="12" t="s">
        <v>22</v>
      </c>
      <c r="K133" s="13">
        <v>120</v>
      </c>
      <c r="L133" s="14">
        <v>180</v>
      </c>
      <c r="M133" s="9"/>
      <c r="N133" s="31"/>
      <c r="AA133" s="38" t="s">
        <v>188</v>
      </c>
      <c r="AB133" s="39" t="s">
        <v>542</v>
      </c>
    </row>
    <row r="134" spans="1:28" ht="12" customHeight="1" x14ac:dyDescent="0.25">
      <c r="A134" s="4">
        <v>132</v>
      </c>
      <c r="B134" s="4">
        <v>1997</v>
      </c>
      <c r="C134" s="5" t="s">
        <v>33</v>
      </c>
      <c r="D134" s="26" t="s">
        <v>28</v>
      </c>
      <c r="E134" s="29" t="str">
        <f t="shared" si="2"/>
        <v>Ramonet, Batard-Montrachet Grand Cru</v>
      </c>
      <c r="F134" s="15" t="s">
        <v>313</v>
      </c>
      <c r="G134" s="4" t="s">
        <v>16</v>
      </c>
      <c r="H134" s="4">
        <v>1</v>
      </c>
      <c r="I134" s="4" t="s">
        <v>17</v>
      </c>
      <c r="J134" s="12" t="s">
        <v>22</v>
      </c>
      <c r="K134" s="13">
        <v>260</v>
      </c>
      <c r="L134" s="14">
        <v>320</v>
      </c>
      <c r="M134" s="8" t="s">
        <v>384</v>
      </c>
      <c r="N134" s="31"/>
      <c r="AA134" s="38" t="s">
        <v>195</v>
      </c>
      <c r="AB134" s="39" t="s">
        <v>543</v>
      </c>
    </row>
    <row r="135" spans="1:28" ht="12" customHeight="1" x14ac:dyDescent="0.25">
      <c r="A135" s="4">
        <v>133</v>
      </c>
      <c r="B135" s="4">
        <v>2010</v>
      </c>
      <c r="C135" s="5" t="s">
        <v>33</v>
      </c>
      <c r="D135" s="26" t="s">
        <v>28</v>
      </c>
      <c r="E135" s="29" t="str">
        <f t="shared" si="2"/>
        <v>Domaine Darviot-Perrin, Chassagne-Montrachet Premier Cru, Blanchot Dessus</v>
      </c>
      <c r="F135" s="15" t="s">
        <v>314</v>
      </c>
      <c r="G135" s="4" t="s">
        <v>16</v>
      </c>
      <c r="H135" s="4">
        <v>4</v>
      </c>
      <c r="I135" s="4" t="s">
        <v>17</v>
      </c>
      <c r="J135" s="12" t="s">
        <v>22</v>
      </c>
      <c r="K135" s="13">
        <v>360</v>
      </c>
      <c r="L135" s="14">
        <v>420</v>
      </c>
      <c r="M135" s="9"/>
      <c r="N135" s="31"/>
      <c r="AA135" s="38" t="s">
        <v>196</v>
      </c>
      <c r="AB135" s="39" t="s">
        <v>544</v>
      </c>
    </row>
    <row r="136" spans="1:28" ht="12" customHeight="1" x14ac:dyDescent="0.25">
      <c r="A136" s="4">
        <v>134</v>
      </c>
      <c r="B136" s="4">
        <v>2017</v>
      </c>
      <c r="C136" s="5" t="s">
        <v>33</v>
      </c>
      <c r="D136" s="26" t="s">
        <v>28</v>
      </c>
      <c r="E136" s="29" t="str">
        <f t="shared" si="2"/>
        <v>Pierre-Yves Colin-Morey, Saint-Aubin Premier Cru, Hommage a Marguerite</v>
      </c>
      <c r="F136" s="15" t="s">
        <v>315</v>
      </c>
      <c r="G136" s="4" t="s">
        <v>16</v>
      </c>
      <c r="H136" s="4">
        <v>4</v>
      </c>
      <c r="I136" s="4" t="s">
        <v>17</v>
      </c>
      <c r="J136" s="12" t="s">
        <v>18</v>
      </c>
      <c r="K136" s="13">
        <v>260</v>
      </c>
      <c r="L136" s="14">
        <v>340</v>
      </c>
      <c r="M136" s="9"/>
      <c r="N136" s="31"/>
      <c r="AA136" s="38" t="s">
        <v>197</v>
      </c>
      <c r="AB136" s="39" t="s">
        <v>545</v>
      </c>
    </row>
    <row r="137" spans="1:28" ht="12" customHeight="1" x14ac:dyDescent="0.25">
      <c r="A137" s="4">
        <v>135</v>
      </c>
      <c r="B137" s="4">
        <v>2018</v>
      </c>
      <c r="C137" s="5" t="s">
        <v>33</v>
      </c>
      <c r="D137" s="26" t="s">
        <v>28</v>
      </c>
      <c r="E137" s="29" t="str">
        <f t="shared" si="2"/>
        <v>Pierre-Yves Colin-Morey, Saint-Aubin Premier Cru, La Chateniere</v>
      </c>
      <c r="F137" s="15" t="s">
        <v>315</v>
      </c>
      <c r="G137" s="4" t="s">
        <v>16</v>
      </c>
      <c r="H137" s="4">
        <v>4</v>
      </c>
      <c r="I137" s="4" t="s">
        <v>17</v>
      </c>
      <c r="J137" s="12" t="s">
        <v>18</v>
      </c>
      <c r="K137" s="13">
        <v>280</v>
      </c>
      <c r="L137" s="14">
        <v>360</v>
      </c>
      <c r="M137" s="9" t="s">
        <v>385</v>
      </c>
      <c r="N137" s="31"/>
      <c r="O137" s="20"/>
      <c r="P137" s="20"/>
      <c r="Q137" s="20"/>
      <c r="R137" s="20"/>
      <c r="S137" s="20"/>
      <c r="T137" s="20"/>
      <c r="U137" s="20"/>
      <c r="V137" s="20"/>
      <c r="W137" s="20"/>
      <c r="X137" s="20"/>
      <c r="Y137" s="20"/>
      <c r="Z137" s="20"/>
      <c r="AA137" s="38" t="s">
        <v>198</v>
      </c>
      <c r="AB137" s="39" t="s">
        <v>546</v>
      </c>
    </row>
    <row r="138" spans="1:28" ht="12" customHeight="1" x14ac:dyDescent="0.25">
      <c r="A138" s="4">
        <v>136</v>
      </c>
      <c r="B138" s="4">
        <v>2018</v>
      </c>
      <c r="C138" s="5" t="s">
        <v>33</v>
      </c>
      <c r="D138" s="26" t="s">
        <v>28</v>
      </c>
      <c r="E138" s="29" t="str">
        <f t="shared" si="2"/>
        <v>Pierre-Yves Colin-Morey, Saint-Aubin Premier Cru, Hommage a Marguerite</v>
      </c>
      <c r="F138" s="15" t="s">
        <v>315</v>
      </c>
      <c r="G138" s="4" t="s">
        <v>16</v>
      </c>
      <c r="H138" s="4">
        <v>4</v>
      </c>
      <c r="I138" s="4" t="s">
        <v>17</v>
      </c>
      <c r="J138" s="12" t="s">
        <v>18</v>
      </c>
      <c r="K138" s="13">
        <v>260</v>
      </c>
      <c r="L138" s="14">
        <v>340</v>
      </c>
      <c r="M138" s="9" t="s">
        <v>386</v>
      </c>
      <c r="N138" s="31"/>
      <c r="O138" s="20"/>
      <c r="P138" s="20"/>
      <c r="Q138" s="20"/>
      <c r="R138" s="20"/>
      <c r="S138" s="20"/>
      <c r="T138" s="20"/>
      <c r="U138" s="20"/>
      <c r="V138" s="20"/>
      <c r="W138" s="20"/>
      <c r="X138" s="20"/>
      <c r="Y138" s="20"/>
      <c r="Z138" s="20"/>
      <c r="AA138" s="38" t="s">
        <v>197</v>
      </c>
      <c r="AB138" s="39" t="s">
        <v>547</v>
      </c>
    </row>
    <row r="139" spans="1:28" ht="12" customHeight="1" x14ac:dyDescent="0.25">
      <c r="A139" s="4">
        <v>137</v>
      </c>
      <c r="B139" s="4">
        <v>2018</v>
      </c>
      <c r="C139" s="5" t="s">
        <v>33</v>
      </c>
      <c r="D139" s="26" t="s">
        <v>28</v>
      </c>
      <c r="E139" s="29" t="str">
        <f t="shared" si="2"/>
        <v>Domaine Leflaive, Puligny-Montrachet Premier Cru, Les Folatieres</v>
      </c>
      <c r="F139" s="15" t="s">
        <v>316</v>
      </c>
      <c r="G139" s="4" t="s">
        <v>16</v>
      </c>
      <c r="H139" s="4">
        <v>1</v>
      </c>
      <c r="I139" s="4" t="s">
        <v>17</v>
      </c>
      <c r="J139" s="12" t="s">
        <v>18</v>
      </c>
      <c r="K139" s="13">
        <v>200</v>
      </c>
      <c r="L139" s="14">
        <v>300</v>
      </c>
      <c r="M139" s="9"/>
      <c r="N139" s="31"/>
      <c r="AA139" s="38" t="s">
        <v>199</v>
      </c>
      <c r="AB139" s="39" t="s">
        <v>548</v>
      </c>
    </row>
    <row r="140" spans="1:28" ht="12" customHeight="1" x14ac:dyDescent="0.25">
      <c r="A140" s="4">
        <v>138</v>
      </c>
      <c r="B140" s="4">
        <v>2018</v>
      </c>
      <c r="C140" s="5" t="s">
        <v>33</v>
      </c>
      <c r="D140" s="26" t="s">
        <v>28</v>
      </c>
      <c r="E140" s="29" t="str">
        <f t="shared" si="2"/>
        <v>Domaine Leflaive, Puligny-Montrachet</v>
      </c>
      <c r="F140" s="15" t="s">
        <v>316</v>
      </c>
      <c r="G140" s="4" t="s">
        <v>16</v>
      </c>
      <c r="H140" s="4">
        <v>3</v>
      </c>
      <c r="I140" s="4" t="s">
        <v>17</v>
      </c>
      <c r="J140" s="12" t="s">
        <v>18</v>
      </c>
      <c r="K140" s="13">
        <v>300</v>
      </c>
      <c r="L140" s="14">
        <v>400</v>
      </c>
      <c r="M140" s="9"/>
      <c r="N140" s="31"/>
      <c r="AA140" s="38" t="s">
        <v>200</v>
      </c>
      <c r="AB140" s="39" t="s">
        <v>549</v>
      </c>
    </row>
    <row r="141" spans="1:28" ht="12" customHeight="1" x14ac:dyDescent="0.25">
      <c r="A141" s="4">
        <v>139</v>
      </c>
      <c r="B141" s="4">
        <v>2019</v>
      </c>
      <c r="C141" s="5" t="s">
        <v>33</v>
      </c>
      <c r="D141" s="26" t="s">
        <v>28</v>
      </c>
      <c r="E141" s="29" t="str">
        <f t="shared" si="2"/>
        <v>Domaine Leflaive, Puligny-Montrachet Premier Cru, Clavoillon</v>
      </c>
      <c r="F141" s="15" t="s">
        <v>316</v>
      </c>
      <c r="G141" s="4" t="s">
        <v>16</v>
      </c>
      <c r="H141" s="4">
        <v>2</v>
      </c>
      <c r="I141" s="4" t="s">
        <v>17</v>
      </c>
      <c r="J141" s="12" t="s">
        <v>18</v>
      </c>
      <c r="K141" s="13">
        <v>340</v>
      </c>
      <c r="L141" s="14">
        <v>440</v>
      </c>
      <c r="M141" s="9"/>
      <c r="N141" s="31"/>
      <c r="AA141" s="38" t="s">
        <v>201</v>
      </c>
      <c r="AB141" s="39" t="s">
        <v>550</v>
      </c>
    </row>
    <row r="142" spans="1:28" ht="12" customHeight="1" x14ac:dyDescent="0.25">
      <c r="A142" s="4">
        <v>140</v>
      </c>
      <c r="B142" s="4">
        <v>2020</v>
      </c>
      <c r="C142" s="5" t="s">
        <v>33</v>
      </c>
      <c r="D142" s="26" t="s">
        <v>28</v>
      </c>
      <c r="E142" s="29" t="str">
        <f t="shared" si="2"/>
        <v>Pierre-Yves Colin-Morey, Chassagne-Montrachet Premier Cru, Les Baudines</v>
      </c>
      <c r="F142" s="15" t="s">
        <v>315</v>
      </c>
      <c r="G142" s="4" t="s">
        <v>16</v>
      </c>
      <c r="H142" s="4">
        <v>6</v>
      </c>
      <c r="I142" s="4" t="s">
        <v>23</v>
      </c>
      <c r="J142" s="12" t="s">
        <v>18</v>
      </c>
      <c r="K142" s="13">
        <v>750</v>
      </c>
      <c r="L142" s="14">
        <v>950</v>
      </c>
      <c r="M142" s="9"/>
      <c r="N142" s="31" t="s">
        <v>408</v>
      </c>
      <c r="AA142" s="38" t="s">
        <v>91</v>
      </c>
      <c r="AB142" s="39" t="s">
        <v>551</v>
      </c>
    </row>
    <row r="143" spans="1:28" ht="12" customHeight="1" x14ac:dyDescent="0.25">
      <c r="A143" s="4">
        <v>141</v>
      </c>
      <c r="B143" s="4">
        <v>2020</v>
      </c>
      <c r="C143" s="5" t="s">
        <v>33</v>
      </c>
      <c r="D143" s="26" t="s">
        <v>28</v>
      </c>
      <c r="E143" s="29" t="str">
        <f t="shared" si="2"/>
        <v>Ramonet, Batard-Montrachet Grand Cru</v>
      </c>
      <c r="F143" s="15" t="s">
        <v>313</v>
      </c>
      <c r="G143" s="4" t="s">
        <v>16</v>
      </c>
      <c r="H143" s="4">
        <v>1</v>
      </c>
      <c r="I143" s="4" t="s">
        <v>17</v>
      </c>
      <c r="J143" s="12" t="s">
        <v>22</v>
      </c>
      <c r="K143" s="13">
        <v>480</v>
      </c>
      <c r="L143" s="14">
        <v>600</v>
      </c>
      <c r="M143" s="9" t="s">
        <v>89</v>
      </c>
      <c r="N143" s="31"/>
      <c r="AA143" s="38" t="s">
        <v>195</v>
      </c>
      <c r="AB143" s="39" t="s">
        <v>552</v>
      </c>
    </row>
    <row r="144" spans="1:28" ht="12" customHeight="1" x14ac:dyDescent="0.25">
      <c r="A144" s="4">
        <v>142</v>
      </c>
      <c r="B144" s="4">
        <v>2022</v>
      </c>
      <c r="C144" s="5" t="s">
        <v>33</v>
      </c>
      <c r="D144" s="26" t="s">
        <v>28</v>
      </c>
      <c r="E144" s="29" t="str">
        <f t="shared" si="2"/>
        <v>Herve Azo, Chablis</v>
      </c>
      <c r="F144" s="15" t="s">
        <v>317</v>
      </c>
      <c r="G144" s="4" t="s">
        <v>16</v>
      </c>
      <c r="H144" s="4">
        <v>12</v>
      </c>
      <c r="I144" s="4" t="s">
        <v>23</v>
      </c>
      <c r="J144" s="12" t="s">
        <v>22</v>
      </c>
      <c r="K144" s="13">
        <v>120</v>
      </c>
      <c r="L144" s="14">
        <v>180</v>
      </c>
      <c r="M144" s="9"/>
      <c r="N144" s="31"/>
      <c r="AA144" s="38" t="s">
        <v>202</v>
      </c>
      <c r="AB144" s="39" t="s">
        <v>553</v>
      </c>
    </row>
    <row r="145" spans="1:28" ht="12" customHeight="1" x14ac:dyDescent="0.25">
      <c r="A145" s="4">
        <v>143</v>
      </c>
      <c r="B145" s="4" t="s">
        <v>24</v>
      </c>
      <c r="C145" s="5" t="s">
        <v>33</v>
      </c>
      <c r="D145" s="26" t="s">
        <v>28</v>
      </c>
      <c r="E145" s="29" t="str">
        <f t="shared" si="2"/>
        <v>2016/2018 Vertical of Domaine Leflaive, Puligny-Montrachet Premier Cru, Clavoillon</v>
      </c>
      <c r="F145" s="15" t="s">
        <v>316</v>
      </c>
      <c r="G145" s="4" t="s">
        <v>16</v>
      </c>
      <c r="H145" s="4">
        <v>3</v>
      </c>
      <c r="I145" s="4" t="s">
        <v>17</v>
      </c>
      <c r="J145" s="12" t="s">
        <v>18</v>
      </c>
      <c r="K145" s="13">
        <v>500</v>
      </c>
      <c r="L145" s="14">
        <v>700</v>
      </c>
      <c r="M145" s="8" t="s">
        <v>387</v>
      </c>
      <c r="N145" s="31"/>
      <c r="AA145" s="38" t="s">
        <v>203</v>
      </c>
      <c r="AB145" s="39" t="s">
        <v>554</v>
      </c>
    </row>
    <row r="146" spans="1:28" ht="12" customHeight="1" x14ac:dyDescent="0.25">
      <c r="A146" s="4">
        <v>144</v>
      </c>
      <c r="B146" s="4" t="s">
        <v>24</v>
      </c>
      <c r="C146" s="5" t="s">
        <v>33</v>
      </c>
      <c r="D146" s="26" t="s">
        <v>28</v>
      </c>
      <c r="E146" s="29" t="str">
        <f t="shared" si="2"/>
        <v>2017/2022 Trio of Domaine Leflaive, Puligny-Montrachet</v>
      </c>
      <c r="F146" s="15" t="s">
        <v>316</v>
      </c>
      <c r="G146" s="4" t="s">
        <v>16</v>
      </c>
      <c r="H146" s="4">
        <v>3</v>
      </c>
      <c r="I146" s="4" t="s">
        <v>17</v>
      </c>
      <c r="J146" s="12" t="s">
        <v>18</v>
      </c>
      <c r="K146" s="13">
        <v>300</v>
      </c>
      <c r="L146" s="14">
        <v>400</v>
      </c>
      <c r="M146" s="8" t="s">
        <v>388</v>
      </c>
      <c r="N146" s="31"/>
      <c r="O146" s="20"/>
      <c r="P146" s="20"/>
      <c r="Q146" s="20"/>
      <c r="R146" s="20"/>
      <c r="S146" s="20"/>
      <c r="T146" s="20"/>
      <c r="U146" s="20"/>
      <c r="V146" s="20"/>
      <c r="W146" s="20"/>
      <c r="X146" s="20"/>
      <c r="Y146" s="20"/>
      <c r="Z146" s="20"/>
      <c r="AA146" s="38" t="s">
        <v>204</v>
      </c>
      <c r="AB146" s="39" t="s">
        <v>555</v>
      </c>
    </row>
    <row r="147" spans="1:28" ht="12" customHeight="1" x14ac:dyDescent="0.25">
      <c r="A147" s="4">
        <v>145</v>
      </c>
      <c r="B147" s="4" t="s">
        <v>24</v>
      </c>
      <c r="C147" s="5" t="s">
        <v>33</v>
      </c>
      <c r="D147" s="26" t="s">
        <v>28</v>
      </c>
      <c r="E147" s="29" t="str">
        <f t="shared" si="2"/>
        <v>2018/2021 Mixed Lot of White Burgundy</v>
      </c>
      <c r="F147" s="15"/>
      <c r="G147" s="4" t="s">
        <v>16</v>
      </c>
      <c r="H147" s="4">
        <v>12</v>
      </c>
      <c r="I147" s="4" t="s">
        <v>17</v>
      </c>
      <c r="J147" s="12" t="s">
        <v>18</v>
      </c>
      <c r="K147" s="13">
        <v>300</v>
      </c>
      <c r="L147" s="14">
        <v>500</v>
      </c>
      <c r="M147" s="8" t="s">
        <v>389</v>
      </c>
      <c r="N147" s="31"/>
      <c r="AA147" s="38" t="s">
        <v>205</v>
      </c>
      <c r="AB147" s="39" t="s">
        <v>556</v>
      </c>
    </row>
    <row r="148" spans="1:28" ht="12" customHeight="1" x14ac:dyDescent="0.25">
      <c r="A148" s="4">
        <v>146</v>
      </c>
      <c r="B148" s="4" t="s">
        <v>24</v>
      </c>
      <c r="C148" s="5" t="s">
        <v>33</v>
      </c>
      <c r="D148" s="26" t="s">
        <v>28</v>
      </c>
      <c r="E148" s="29" t="str">
        <f t="shared" si="2"/>
        <v>2018/2019 Domaine Leflaive, Bourgogne, Blanc</v>
      </c>
      <c r="F148" s="15" t="s">
        <v>316</v>
      </c>
      <c r="G148" s="4" t="s">
        <v>16</v>
      </c>
      <c r="H148" s="4">
        <v>2</v>
      </c>
      <c r="I148" s="4" t="s">
        <v>17</v>
      </c>
      <c r="J148" s="12" t="s">
        <v>18</v>
      </c>
      <c r="K148" s="13">
        <v>120</v>
      </c>
      <c r="L148" s="14">
        <v>160</v>
      </c>
      <c r="M148" s="8" t="s">
        <v>390</v>
      </c>
      <c r="N148" s="31"/>
      <c r="AA148" s="38" t="s">
        <v>206</v>
      </c>
      <c r="AB148" s="39" t="s">
        <v>557</v>
      </c>
    </row>
    <row r="149" spans="1:28" ht="12" customHeight="1" x14ac:dyDescent="0.25">
      <c r="A149" s="4">
        <v>147</v>
      </c>
      <c r="B149" s="4">
        <v>1997</v>
      </c>
      <c r="C149" s="5" t="s">
        <v>34</v>
      </c>
      <c r="D149" s="26" t="s">
        <v>15</v>
      </c>
      <c r="E149" s="29" t="str">
        <f t="shared" si="2"/>
        <v>Paul Jaboulet Aine, Crozes-Hermitage, Domaine de Roure</v>
      </c>
      <c r="F149" s="15" t="s">
        <v>92</v>
      </c>
      <c r="G149" s="4" t="s">
        <v>16</v>
      </c>
      <c r="H149" s="4">
        <v>6</v>
      </c>
      <c r="I149" s="4" t="s">
        <v>23</v>
      </c>
      <c r="J149" s="12" t="s">
        <v>18</v>
      </c>
      <c r="K149" s="13">
        <v>160</v>
      </c>
      <c r="L149" s="14">
        <v>220</v>
      </c>
      <c r="M149" s="9"/>
      <c r="N149" s="31" t="s">
        <v>64</v>
      </c>
      <c r="AA149" s="38" t="s">
        <v>93</v>
      </c>
      <c r="AB149" s="39" t="s">
        <v>558</v>
      </c>
    </row>
    <row r="150" spans="1:28" ht="12" customHeight="1" x14ac:dyDescent="0.25">
      <c r="A150" s="4">
        <v>148</v>
      </c>
      <c r="B150" s="4">
        <v>1997</v>
      </c>
      <c r="C150" s="5" t="s">
        <v>34</v>
      </c>
      <c r="D150" s="26" t="s">
        <v>15</v>
      </c>
      <c r="E150" s="29" t="str">
        <f t="shared" si="2"/>
        <v>Delas, Hermitage, Les Bessards</v>
      </c>
      <c r="F150" s="15" t="s">
        <v>95</v>
      </c>
      <c r="G150" s="4" t="s">
        <v>16</v>
      </c>
      <c r="H150" s="4">
        <v>6</v>
      </c>
      <c r="I150" s="4" t="s">
        <v>19</v>
      </c>
      <c r="J150" s="12" t="s">
        <v>18</v>
      </c>
      <c r="K150" s="13">
        <v>380</v>
      </c>
      <c r="L150" s="14">
        <v>550</v>
      </c>
      <c r="M150" s="9" t="s">
        <v>96</v>
      </c>
      <c r="N150" s="31" t="s">
        <v>64</v>
      </c>
      <c r="AA150" s="38" t="s">
        <v>94</v>
      </c>
      <c r="AB150" s="39" t="s">
        <v>559</v>
      </c>
    </row>
    <row r="151" spans="1:28" ht="12" customHeight="1" x14ac:dyDescent="0.25">
      <c r="A151" s="4">
        <v>149</v>
      </c>
      <c r="B151" s="4">
        <v>1997</v>
      </c>
      <c r="C151" s="5" t="s">
        <v>34</v>
      </c>
      <c r="D151" s="26" t="s">
        <v>15</v>
      </c>
      <c r="E151" s="29" t="str">
        <f t="shared" si="2"/>
        <v>Paul Jaboulet Aine, Cornas, Domaine de Saint Pierre</v>
      </c>
      <c r="F151" s="15" t="s">
        <v>92</v>
      </c>
      <c r="G151" s="4" t="s">
        <v>16</v>
      </c>
      <c r="H151" s="4">
        <v>6</v>
      </c>
      <c r="I151" s="4" t="s">
        <v>23</v>
      </c>
      <c r="J151" s="12" t="s">
        <v>18</v>
      </c>
      <c r="K151" s="13">
        <v>160</v>
      </c>
      <c r="L151" s="14">
        <v>220</v>
      </c>
      <c r="M151" s="8"/>
      <c r="N151" s="31" t="s">
        <v>64</v>
      </c>
      <c r="AA151" s="38" t="s">
        <v>97</v>
      </c>
      <c r="AB151" s="39" t="s">
        <v>560</v>
      </c>
    </row>
    <row r="152" spans="1:28" ht="12" customHeight="1" x14ac:dyDescent="0.25">
      <c r="A152" s="4">
        <v>150</v>
      </c>
      <c r="B152" s="4">
        <v>2005</v>
      </c>
      <c r="C152" s="5" t="s">
        <v>34</v>
      </c>
      <c r="D152" s="26" t="s">
        <v>15</v>
      </c>
      <c r="E152" s="29" t="str">
        <f t="shared" si="2"/>
        <v>M. Chapoutier, Hermitage, Monier de la Sizeranne</v>
      </c>
      <c r="F152" s="15" t="s">
        <v>318</v>
      </c>
      <c r="G152" s="4" t="s">
        <v>16</v>
      </c>
      <c r="H152" s="4">
        <v>3</v>
      </c>
      <c r="I152" s="4" t="s">
        <v>17</v>
      </c>
      <c r="J152" s="12" t="s">
        <v>18</v>
      </c>
      <c r="K152" s="13">
        <v>100</v>
      </c>
      <c r="L152" s="14">
        <v>150</v>
      </c>
      <c r="M152" s="8"/>
      <c r="N152" s="31"/>
      <c r="AA152" s="38" t="s">
        <v>207</v>
      </c>
      <c r="AB152" s="39" t="s">
        <v>561</v>
      </c>
    </row>
    <row r="153" spans="1:28" ht="12" customHeight="1" x14ac:dyDescent="0.25">
      <c r="A153" s="4">
        <v>151</v>
      </c>
      <c r="B153" s="4">
        <v>2010</v>
      </c>
      <c r="C153" s="5" t="s">
        <v>34</v>
      </c>
      <c r="D153" s="26" t="s">
        <v>15</v>
      </c>
      <c r="E153" s="29" t="str">
        <f t="shared" si="2"/>
        <v>Domaine de la Janasse, Cotes du Rhone, Villages Terre d'Argile</v>
      </c>
      <c r="F153" s="15" t="s">
        <v>319</v>
      </c>
      <c r="G153" s="4" t="s">
        <v>16</v>
      </c>
      <c r="H153" s="4">
        <v>6</v>
      </c>
      <c r="I153" s="4" t="s">
        <v>17</v>
      </c>
      <c r="J153" s="12" t="s">
        <v>18</v>
      </c>
      <c r="K153" s="13">
        <v>50</v>
      </c>
      <c r="L153" s="14">
        <v>80</v>
      </c>
      <c r="M153" s="8"/>
      <c r="N153" s="31"/>
      <c r="AA153" s="38" t="s">
        <v>208</v>
      </c>
      <c r="AB153" s="39" t="s">
        <v>562</v>
      </c>
    </row>
    <row r="154" spans="1:28" ht="12" customHeight="1" x14ac:dyDescent="0.25">
      <c r="A154" s="4">
        <v>152</v>
      </c>
      <c r="B154" s="4">
        <v>2012</v>
      </c>
      <c r="C154" s="5" t="s">
        <v>34</v>
      </c>
      <c r="D154" s="26" t="s">
        <v>15</v>
      </c>
      <c r="E154" s="29" t="str">
        <f t="shared" si="2"/>
        <v>Tardieu-Laurent, Chateauneuf-du-Pape, Cuvee Speciale</v>
      </c>
      <c r="F154" s="15" t="s">
        <v>320</v>
      </c>
      <c r="G154" s="4" t="s">
        <v>16</v>
      </c>
      <c r="H154" s="4">
        <v>5</v>
      </c>
      <c r="I154" s="4" t="s">
        <v>17</v>
      </c>
      <c r="J154" s="12" t="s">
        <v>18</v>
      </c>
      <c r="K154" s="13">
        <v>120</v>
      </c>
      <c r="L154" s="14">
        <v>160</v>
      </c>
      <c r="M154" s="8"/>
      <c r="N154" s="31"/>
      <c r="AA154" s="38" t="s">
        <v>209</v>
      </c>
      <c r="AB154" s="39" t="s">
        <v>563</v>
      </c>
    </row>
    <row r="155" spans="1:28" ht="12" customHeight="1" x14ac:dyDescent="0.25">
      <c r="A155" s="4">
        <v>153</v>
      </c>
      <c r="B155" s="4">
        <v>2016</v>
      </c>
      <c r="C155" s="5" t="s">
        <v>34</v>
      </c>
      <c r="D155" s="26" t="s">
        <v>15</v>
      </c>
      <c r="E155" s="29" t="str">
        <f t="shared" si="2"/>
        <v>Domaine Les Pallieres, Gigondas, Les Racines</v>
      </c>
      <c r="F155" s="15" t="s">
        <v>321</v>
      </c>
      <c r="G155" s="4" t="s">
        <v>16</v>
      </c>
      <c r="H155" s="4">
        <v>10</v>
      </c>
      <c r="I155" s="4" t="s">
        <v>17</v>
      </c>
      <c r="J155" s="12" t="s">
        <v>18</v>
      </c>
      <c r="K155" s="13">
        <v>180</v>
      </c>
      <c r="L155" s="14">
        <v>240</v>
      </c>
      <c r="M155" s="9"/>
      <c r="N155" s="31"/>
      <c r="AA155" s="38" t="s">
        <v>210</v>
      </c>
      <c r="AB155" s="39" t="s">
        <v>564</v>
      </c>
    </row>
    <row r="156" spans="1:28" ht="12" customHeight="1" x14ac:dyDescent="0.25">
      <c r="A156" s="4">
        <v>154</v>
      </c>
      <c r="B156" s="4" t="s">
        <v>24</v>
      </c>
      <c r="C156" s="5" t="s">
        <v>34</v>
      </c>
      <c r="D156" s="26" t="s">
        <v>15</v>
      </c>
      <c r="E156" s="29" t="str">
        <f t="shared" si="2"/>
        <v>2010/2019 Mixed Lot of Chateauneuf-du-Pape</v>
      </c>
      <c r="F156" s="15"/>
      <c r="G156" s="4" t="s">
        <v>16</v>
      </c>
      <c r="H156" s="4">
        <v>8</v>
      </c>
      <c r="I156" s="4" t="s">
        <v>17</v>
      </c>
      <c r="J156" s="12" t="s">
        <v>18</v>
      </c>
      <c r="K156" s="13">
        <v>180</v>
      </c>
      <c r="L156" s="14">
        <v>280</v>
      </c>
      <c r="M156" s="8" t="s">
        <v>391</v>
      </c>
      <c r="N156" s="31"/>
      <c r="AA156" s="38" t="s">
        <v>211</v>
      </c>
      <c r="AB156" s="39" t="s">
        <v>565</v>
      </c>
    </row>
    <row r="157" spans="1:28" ht="12" customHeight="1" x14ac:dyDescent="0.25">
      <c r="A157" s="4">
        <v>155</v>
      </c>
      <c r="B157" s="4">
        <v>1990</v>
      </c>
      <c r="C157" s="5" t="s">
        <v>52</v>
      </c>
      <c r="D157" s="26" t="s">
        <v>28</v>
      </c>
      <c r="E157" s="29" t="str">
        <f t="shared" si="2"/>
        <v>von Hovel, Oberemmeler Hutte Riesling Auslese, Mosel</v>
      </c>
      <c r="F157" s="15" t="s">
        <v>55</v>
      </c>
      <c r="G157" s="4" t="s">
        <v>30</v>
      </c>
      <c r="H157" s="4">
        <v>6</v>
      </c>
      <c r="I157" s="4" t="s">
        <v>17</v>
      </c>
      <c r="J157" s="12" t="s">
        <v>22</v>
      </c>
      <c r="K157" s="13">
        <v>180</v>
      </c>
      <c r="L157" s="14">
        <v>260</v>
      </c>
      <c r="M157" s="8" t="s">
        <v>392</v>
      </c>
      <c r="N157" s="31"/>
      <c r="AA157" s="38" t="s">
        <v>212</v>
      </c>
      <c r="AB157" s="39" t="s">
        <v>566</v>
      </c>
    </row>
    <row r="158" spans="1:28" ht="12" customHeight="1" x14ac:dyDescent="0.25">
      <c r="A158" s="4">
        <v>156</v>
      </c>
      <c r="B158" s="4">
        <v>2007</v>
      </c>
      <c r="C158" s="5" t="s">
        <v>52</v>
      </c>
      <c r="D158" s="26" t="s">
        <v>28</v>
      </c>
      <c r="E158" s="29" t="str">
        <f t="shared" si="2"/>
        <v>Willi Haag, Brauneberger Juffer Sonnenuhr Riesling Auslese Goldkapsel, Mosel</v>
      </c>
      <c r="F158" s="15" t="s">
        <v>322</v>
      </c>
      <c r="G158" s="4" t="s">
        <v>30</v>
      </c>
      <c r="H158" s="4">
        <v>15</v>
      </c>
      <c r="I158" s="4" t="s">
        <v>23</v>
      </c>
      <c r="J158" s="12" t="s">
        <v>22</v>
      </c>
      <c r="K158" s="13">
        <v>240</v>
      </c>
      <c r="L158" s="14">
        <v>320</v>
      </c>
      <c r="M158" s="8"/>
      <c r="N158" s="31"/>
      <c r="AA158" s="38" t="s">
        <v>213</v>
      </c>
      <c r="AB158" s="39" t="s">
        <v>567</v>
      </c>
    </row>
    <row r="159" spans="1:28" ht="12" customHeight="1" x14ac:dyDescent="0.25">
      <c r="A159" s="4">
        <v>157</v>
      </c>
      <c r="B159" s="4">
        <v>2017</v>
      </c>
      <c r="C159" s="5" t="s">
        <v>52</v>
      </c>
      <c r="D159" s="26" t="s">
        <v>28</v>
      </c>
      <c r="E159" s="29" t="str">
        <f t="shared" si="2"/>
        <v>von Hovel, Kanzemer Horecker Riesling Spatlese Auction, Mosel</v>
      </c>
      <c r="F159" s="15" t="s">
        <v>55</v>
      </c>
      <c r="G159" s="4" t="s">
        <v>21</v>
      </c>
      <c r="H159" s="4">
        <v>6</v>
      </c>
      <c r="I159" s="4" t="s">
        <v>23</v>
      </c>
      <c r="J159" s="12" t="s">
        <v>22</v>
      </c>
      <c r="K159" s="13">
        <v>150</v>
      </c>
      <c r="L159" s="14">
        <v>200</v>
      </c>
      <c r="M159" s="8"/>
      <c r="N159" s="31"/>
      <c r="AA159" s="38" t="s">
        <v>214</v>
      </c>
      <c r="AB159" s="39" t="s">
        <v>568</v>
      </c>
    </row>
    <row r="160" spans="1:28" ht="12" customHeight="1" x14ac:dyDescent="0.25">
      <c r="A160" s="4">
        <v>158</v>
      </c>
      <c r="B160" s="4">
        <v>2019</v>
      </c>
      <c r="C160" s="5" t="s">
        <v>52</v>
      </c>
      <c r="D160" s="26" t="s">
        <v>28</v>
      </c>
      <c r="E160" s="29" t="str">
        <f t="shared" si="2"/>
        <v>Ansgar Clusserath, Trittenheimer Apotheke Riesling Trocken, Mosel</v>
      </c>
      <c r="F160" s="15" t="s">
        <v>99</v>
      </c>
      <c r="G160" s="4" t="s">
        <v>16</v>
      </c>
      <c r="H160" s="4">
        <v>12</v>
      </c>
      <c r="I160" s="4" t="s">
        <v>23</v>
      </c>
      <c r="J160" s="12" t="s">
        <v>22</v>
      </c>
      <c r="K160" s="13">
        <v>120</v>
      </c>
      <c r="L160" s="14">
        <v>180</v>
      </c>
      <c r="M160" s="8" t="s">
        <v>56</v>
      </c>
      <c r="N160" s="31"/>
      <c r="AA160" s="38" t="s">
        <v>215</v>
      </c>
      <c r="AB160" s="39" t="s">
        <v>569</v>
      </c>
    </row>
    <row r="161" spans="1:28" ht="12" customHeight="1" x14ac:dyDescent="0.25">
      <c r="A161" s="4">
        <v>159</v>
      </c>
      <c r="B161" s="4">
        <v>2020</v>
      </c>
      <c r="C161" s="5" t="s">
        <v>98</v>
      </c>
      <c r="D161" s="26" t="s">
        <v>28</v>
      </c>
      <c r="E161" s="29" t="str">
        <f t="shared" si="2"/>
        <v>Weingut Wittmann, Borne Alte Reben Riesling, Rheinhessen</v>
      </c>
      <c r="F161" s="15" t="s">
        <v>323</v>
      </c>
      <c r="G161" s="4" t="s">
        <v>16</v>
      </c>
      <c r="H161" s="4">
        <v>6</v>
      </c>
      <c r="I161" s="4" t="s">
        <v>19</v>
      </c>
      <c r="J161" s="12" t="s">
        <v>22</v>
      </c>
      <c r="K161" s="13">
        <v>800</v>
      </c>
      <c r="L161" s="14">
        <v>1200</v>
      </c>
      <c r="M161" s="8"/>
      <c r="N161" s="31"/>
      <c r="AA161" s="38" t="s">
        <v>216</v>
      </c>
      <c r="AB161" s="39" t="s">
        <v>570</v>
      </c>
    </row>
    <row r="162" spans="1:28" ht="12" customHeight="1" x14ac:dyDescent="0.25">
      <c r="A162" s="4">
        <v>160</v>
      </c>
      <c r="B162" s="4">
        <v>2020</v>
      </c>
      <c r="C162" s="5" t="s">
        <v>52</v>
      </c>
      <c r="D162" s="26" t="s">
        <v>28</v>
      </c>
      <c r="E162" s="29" t="str">
        <f t="shared" si="2"/>
        <v>Ansgar Clusserath, Steinreich Riesling Trocken, Mosel</v>
      </c>
      <c r="F162" s="15" t="s">
        <v>99</v>
      </c>
      <c r="G162" s="4" t="s">
        <v>16</v>
      </c>
      <c r="H162" s="4">
        <v>12</v>
      </c>
      <c r="I162" s="4" t="s">
        <v>23</v>
      </c>
      <c r="J162" s="12" t="s">
        <v>22</v>
      </c>
      <c r="K162" s="13">
        <v>120</v>
      </c>
      <c r="L162" s="14">
        <v>180</v>
      </c>
      <c r="M162" s="8" t="s">
        <v>393</v>
      </c>
      <c r="N162" s="31"/>
      <c r="AA162" s="38" t="s">
        <v>217</v>
      </c>
      <c r="AB162" s="39" t="s">
        <v>571</v>
      </c>
    </row>
    <row r="163" spans="1:28" ht="12" customHeight="1" x14ac:dyDescent="0.25">
      <c r="A163" s="4">
        <v>161</v>
      </c>
      <c r="B163" s="4" t="s">
        <v>24</v>
      </c>
      <c r="C163" s="5" t="s">
        <v>52</v>
      </c>
      <c r="D163" s="26" t="s">
        <v>28</v>
      </c>
      <c r="E163" s="29" t="str">
        <f t="shared" si="2"/>
        <v>2017/2018 Mixed Lot from von Hovel - In Bond</v>
      </c>
      <c r="F163" s="15" t="s">
        <v>55</v>
      </c>
      <c r="G163" s="4" t="s">
        <v>16</v>
      </c>
      <c r="H163" s="4">
        <v>12</v>
      </c>
      <c r="I163" s="4" t="s">
        <v>23</v>
      </c>
      <c r="J163" s="12" t="s">
        <v>22</v>
      </c>
      <c r="K163" s="13">
        <v>150</v>
      </c>
      <c r="L163" s="14">
        <v>200</v>
      </c>
      <c r="M163" s="8" t="s">
        <v>394</v>
      </c>
      <c r="N163" s="31"/>
      <c r="AA163" s="38" t="s">
        <v>218</v>
      </c>
      <c r="AB163" s="39" t="s">
        <v>572</v>
      </c>
    </row>
    <row r="164" spans="1:28" ht="12" customHeight="1" x14ac:dyDescent="0.25">
      <c r="A164" s="4">
        <v>162</v>
      </c>
      <c r="B164" s="4" t="s">
        <v>24</v>
      </c>
      <c r="C164" s="5" t="s">
        <v>115</v>
      </c>
      <c r="D164" s="26" t="s">
        <v>15</v>
      </c>
      <c r="E164" s="29" t="str">
        <f t="shared" si="2"/>
        <v>1995/1996 Weingut Wohrwag Unterturkheimer Herzogenberg Riesling Eiswein (Halves) - In Bond</v>
      </c>
      <c r="F164" s="15" t="s">
        <v>324</v>
      </c>
      <c r="G164" s="4" t="s">
        <v>30</v>
      </c>
      <c r="H164" s="4">
        <v>6</v>
      </c>
      <c r="I164" s="4" t="s">
        <v>17</v>
      </c>
      <c r="J164" s="12" t="s">
        <v>22</v>
      </c>
      <c r="K164" s="13">
        <v>170</v>
      </c>
      <c r="L164" s="14">
        <v>260</v>
      </c>
      <c r="M164" s="8" t="s">
        <v>395</v>
      </c>
      <c r="N164" s="31"/>
      <c r="AA164" s="38" t="s">
        <v>219</v>
      </c>
      <c r="AB164" s="39" t="s">
        <v>573</v>
      </c>
    </row>
    <row r="165" spans="1:28" ht="12" customHeight="1" x14ac:dyDescent="0.25">
      <c r="A165" s="4">
        <v>163</v>
      </c>
      <c r="B165" s="4">
        <v>2006</v>
      </c>
      <c r="C165" s="5" t="s">
        <v>40</v>
      </c>
      <c r="D165" s="26" t="s">
        <v>15</v>
      </c>
      <c r="E165" s="29" t="str">
        <f t="shared" si="2"/>
        <v>Gianni Voerzio, Barolo, La Serra</v>
      </c>
      <c r="F165" s="15" t="s">
        <v>101</v>
      </c>
      <c r="G165" s="4" t="s">
        <v>16</v>
      </c>
      <c r="H165" s="4">
        <v>6</v>
      </c>
      <c r="I165" s="4" t="s">
        <v>17</v>
      </c>
      <c r="J165" s="12" t="s">
        <v>22</v>
      </c>
      <c r="K165" s="13">
        <v>220</v>
      </c>
      <c r="L165" s="14">
        <v>280</v>
      </c>
      <c r="M165" s="9"/>
      <c r="N165" s="31"/>
      <c r="AA165" s="38" t="s">
        <v>220</v>
      </c>
      <c r="AB165" s="39" t="s">
        <v>574</v>
      </c>
    </row>
    <row r="166" spans="1:28" ht="12" customHeight="1" x14ac:dyDescent="0.25">
      <c r="A166" s="4">
        <v>164</v>
      </c>
      <c r="B166" s="4">
        <v>2006</v>
      </c>
      <c r="C166" s="5" t="s">
        <v>40</v>
      </c>
      <c r="D166" s="26" t="s">
        <v>15</v>
      </c>
      <c r="E166" s="29" t="str">
        <f t="shared" si="2"/>
        <v>Gigi Rosso, Barolo, Arione dell'Ulivo Riserva</v>
      </c>
      <c r="F166" s="15" t="s">
        <v>100</v>
      </c>
      <c r="G166" s="4" t="s">
        <v>21</v>
      </c>
      <c r="H166" s="4">
        <v>1</v>
      </c>
      <c r="I166" s="4" t="s">
        <v>23</v>
      </c>
      <c r="J166" s="12" t="s">
        <v>22</v>
      </c>
      <c r="K166" s="13">
        <v>90</v>
      </c>
      <c r="L166" s="14">
        <v>120</v>
      </c>
      <c r="M166" s="9"/>
      <c r="N166" s="31"/>
      <c r="AA166" s="38" t="s">
        <v>221</v>
      </c>
      <c r="AB166" s="39" t="s">
        <v>575</v>
      </c>
    </row>
    <row r="167" spans="1:28" ht="12" customHeight="1" x14ac:dyDescent="0.25">
      <c r="A167" s="4">
        <v>165</v>
      </c>
      <c r="B167" s="4">
        <v>2008</v>
      </c>
      <c r="C167" s="5" t="s">
        <v>35</v>
      </c>
      <c r="D167" s="26" t="s">
        <v>15</v>
      </c>
      <c r="E167" s="29" t="str">
        <f t="shared" si="2"/>
        <v>Le Macchiole, Scrio, Toscana</v>
      </c>
      <c r="F167" s="15" t="s">
        <v>45</v>
      </c>
      <c r="G167" s="4" t="s">
        <v>16</v>
      </c>
      <c r="H167" s="4">
        <v>6</v>
      </c>
      <c r="I167" s="4" t="s">
        <v>23</v>
      </c>
      <c r="J167" s="12" t="s">
        <v>22</v>
      </c>
      <c r="K167" s="13">
        <v>380</v>
      </c>
      <c r="L167" s="14">
        <v>480</v>
      </c>
      <c r="M167" s="9"/>
      <c r="N167" s="31"/>
      <c r="AA167" s="38" t="s">
        <v>222</v>
      </c>
      <c r="AB167" s="39" t="s">
        <v>576</v>
      </c>
    </row>
    <row r="168" spans="1:28" ht="12" customHeight="1" x14ac:dyDescent="0.25">
      <c r="A168" s="4">
        <v>166</v>
      </c>
      <c r="B168" s="4">
        <v>2010</v>
      </c>
      <c r="C168" s="5" t="s">
        <v>35</v>
      </c>
      <c r="D168" s="26" t="s">
        <v>15</v>
      </c>
      <c r="E168" s="29" t="str">
        <f t="shared" si="2"/>
        <v>Castello Romitorio, Brunello di Montalcino, Filo di Seta</v>
      </c>
      <c r="F168" s="15" t="s">
        <v>325</v>
      </c>
      <c r="G168" s="4" t="s">
        <v>16</v>
      </c>
      <c r="H168" s="4">
        <v>6</v>
      </c>
      <c r="I168" s="4" t="s">
        <v>19</v>
      </c>
      <c r="J168" s="12" t="s">
        <v>18</v>
      </c>
      <c r="K168" s="13">
        <v>300</v>
      </c>
      <c r="L168" s="14">
        <v>400</v>
      </c>
      <c r="M168" s="9"/>
      <c r="N168" s="31"/>
      <c r="AA168" s="38" t="s">
        <v>223</v>
      </c>
      <c r="AB168" s="39" t="s">
        <v>577</v>
      </c>
    </row>
    <row r="169" spans="1:28" ht="12" customHeight="1" x14ac:dyDescent="0.25">
      <c r="A169" s="4">
        <v>167</v>
      </c>
      <c r="B169" s="4">
        <v>2010</v>
      </c>
      <c r="C169" s="5" t="s">
        <v>35</v>
      </c>
      <c r="D169" s="26" t="s">
        <v>15</v>
      </c>
      <c r="E169" s="29" t="str">
        <f t="shared" si="2"/>
        <v>Siro Pacenti, Brunello di Montalcino, Pelagrilli</v>
      </c>
      <c r="F169" s="15" t="s">
        <v>326</v>
      </c>
      <c r="G169" s="4" t="s">
        <v>16</v>
      </c>
      <c r="H169" s="4">
        <v>9</v>
      </c>
      <c r="I169" s="4" t="s">
        <v>17</v>
      </c>
      <c r="J169" s="12" t="s">
        <v>18</v>
      </c>
      <c r="K169" s="13">
        <v>240</v>
      </c>
      <c r="L169" s="14">
        <v>340</v>
      </c>
      <c r="M169" s="9"/>
      <c r="N169" s="31"/>
      <c r="AA169" s="38" t="s">
        <v>224</v>
      </c>
      <c r="AB169" s="39" t="s">
        <v>578</v>
      </c>
    </row>
    <row r="170" spans="1:28" ht="12" customHeight="1" x14ac:dyDescent="0.25">
      <c r="A170" s="4">
        <v>168</v>
      </c>
      <c r="B170" s="4">
        <v>2012</v>
      </c>
      <c r="C170" s="5" t="s">
        <v>35</v>
      </c>
      <c r="D170" s="26" t="s">
        <v>15</v>
      </c>
      <c r="E170" s="29" t="str">
        <f t="shared" si="2"/>
        <v>Petrolo, Galatrona, Toscana</v>
      </c>
      <c r="F170" s="15" t="s">
        <v>327</v>
      </c>
      <c r="G170" s="4" t="s">
        <v>86</v>
      </c>
      <c r="H170" s="4">
        <v>1</v>
      </c>
      <c r="I170" s="4" t="s">
        <v>19</v>
      </c>
      <c r="J170" s="12" t="s">
        <v>22</v>
      </c>
      <c r="K170" s="13">
        <v>120</v>
      </c>
      <c r="L170" s="14">
        <v>170</v>
      </c>
      <c r="M170" s="9"/>
      <c r="N170" s="31" t="s">
        <v>407</v>
      </c>
      <c r="AA170" s="38" t="s">
        <v>225</v>
      </c>
      <c r="AB170" s="39" t="s">
        <v>579</v>
      </c>
    </row>
    <row r="171" spans="1:28" ht="12" customHeight="1" x14ac:dyDescent="0.25">
      <c r="A171" s="4">
        <v>169</v>
      </c>
      <c r="B171" s="4">
        <v>2015</v>
      </c>
      <c r="C171" s="5" t="s">
        <v>40</v>
      </c>
      <c r="D171" s="26" t="s">
        <v>15</v>
      </c>
      <c r="E171" s="29" t="str">
        <f t="shared" si="2"/>
        <v>Marcarini, Barolo, Brunate</v>
      </c>
      <c r="F171" s="15" t="s">
        <v>328</v>
      </c>
      <c r="G171" s="4" t="s">
        <v>16</v>
      </c>
      <c r="H171" s="4">
        <v>6</v>
      </c>
      <c r="I171" s="4" t="s">
        <v>17</v>
      </c>
      <c r="J171" s="12" t="s">
        <v>18</v>
      </c>
      <c r="K171" s="13">
        <v>120</v>
      </c>
      <c r="L171" s="14">
        <v>160</v>
      </c>
      <c r="M171" s="9"/>
      <c r="N171" s="31"/>
      <c r="AA171" s="38" t="s">
        <v>226</v>
      </c>
      <c r="AB171" s="39" t="s">
        <v>580</v>
      </c>
    </row>
    <row r="172" spans="1:28" ht="12" customHeight="1" x14ac:dyDescent="0.25">
      <c r="A172" s="4">
        <v>170</v>
      </c>
      <c r="B172" s="4">
        <v>2015</v>
      </c>
      <c r="C172" s="5" t="s">
        <v>40</v>
      </c>
      <c r="D172" s="26" t="s">
        <v>15</v>
      </c>
      <c r="E172" s="29" t="str">
        <f t="shared" si="2"/>
        <v>Rocche Costamagna, Barolo, Rocche dell'Annunziata</v>
      </c>
      <c r="F172" s="15" t="s">
        <v>329</v>
      </c>
      <c r="G172" s="4" t="s">
        <v>16</v>
      </c>
      <c r="H172" s="4">
        <v>11</v>
      </c>
      <c r="I172" s="4" t="s">
        <v>17</v>
      </c>
      <c r="J172" s="12" t="s">
        <v>18</v>
      </c>
      <c r="K172" s="13">
        <v>180</v>
      </c>
      <c r="L172" s="14">
        <v>240</v>
      </c>
      <c r="M172" s="9"/>
      <c r="N172" s="31"/>
      <c r="AA172" s="38" t="s">
        <v>227</v>
      </c>
      <c r="AB172" s="39" t="s">
        <v>581</v>
      </c>
    </row>
    <row r="173" spans="1:28" ht="12" customHeight="1" x14ac:dyDescent="0.25">
      <c r="A173" s="4">
        <v>171</v>
      </c>
      <c r="B173" s="4">
        <v>2015</v>
      </c>
      <c r="C173" s="5" t="s">
        <v>40</v>
      </c>
      <c r="D173" s="26" t="s">
        <v>15</v>
      </c>
      <c r="E173" s="29" t="str">
        <f t="shared" si="2"/>
        <v>Voerzio Martini, Barolo, La Serra</v>
      </c>
      <c r="F173" s="15" t="s">
        <v>330</v>
      </c>
      <c r="G173" s="4" t="s">
        <v>16</v>
      </c>
      <c r="H173" s="4">
        <v>12</v>
      </c>
      <c r="I173" s="4" t="s">
        <v>17</v>
      </c>
      <c r="J173" s="12" t="s">
        <v>18</v>
      </c>
      <c r="K173" s="13">
        <v>240</v>
      </c>
      <c r="L173" s="14">
        <v>320</v>
      </c>
      <c r="M173" s="8"/>
      <c r="N173" s="31"/>
      <c r="AA173" s="38" t="s">
        <v>228</v>
      </c>
      <c r="AB173" s="39" t="s">
        <v>582</v>
      </c>
    </row>
    <row r="174" spans="1:28" ht="12" customHeight="1" x14ac:dyDescent="0.25">
      <c r="A174" s="4">
        <v>172</v>
      </c>
      <c r="B174" s="4">
        <v>2015</v>
      </c>
      <c r="C174" s="5" t="s">
        <v>40</v>
      </c>
      <c r="D174" s="26" t="s">
        <v>15</v>
      </c>
      <c r="E174" s="29" t="str">
        <f t="shared" si="2"/>
        <v>Ca' Nova, Barbaresco, Montefico</v>
      </c>
      <c r="F174" s="15" t="s">
        <v>331</v>
      </c>
      <c r="G174" s="4" t="s">
        <v>16</v>
      </c>
      <c r="H174" s="4">
        <v>12</v>
      </c>
      <c r="I174" s="4" t="s">
        <v>23</v>
      </c>
      <c r="J174" s="12" t="s">
        <v>18</v>
      </c>
      <c r="K174" s="13">
        <v>340</v>
      </c>
      <c r="L174" s="14">
        <v>420</v>
      </c>
      <c r="M174" s="8" t="s">
        <v>74</v>
      </c>
      <c r="N174" s="31"/>
      <c r="AA174" s="38" t="s">
        <v>229</v>
      </c>
      <c r="AB174" s="39" t="s">
        <v>583</v>
      </c>
    </row>
    <row r="175" spans="1:28" ht="12" customHeight="1" x14ac:dyDescent="0.25">
      <c r="A175" s="4">
        <v>173</v>
      </c>
      <c r="B175" s="4">
        <v>2016</v>
      </c>
      <c r="C175" s="5" t="s">
        <v>35</v>
      </c>
      <c r="D175" s="26" t="s">
        <v>15</v>
      </c>
      <c r="E175" s="29" t="str">
        <f t="shared" si="2"/>
        <v>La Magia, Brunello di Montalcino</v>
      </c>
      <c r="F175" s="15" t="s">
        <v>332</v>
      </c>
      <c r="G175" s="4" t="s">
        <v>16</v>
      </c>
      <c r="H175" s="4">
        <v>12</v>
      </c>
      <c r="I175" s="4" t="s">
        <v>17</v>
      </c>
      <c r="J175" s="12" t="s">
        <v>18</v>
      </c>
      <c r="K175" s="13">
        <v>380</v>
      </c>
      <c r="L175" s="14">
        <v>480</v>
      </c>
      <c r="M175" s="8"/>
      <c r="N175" s="31"/>
      <c r="AA175" s="38" t="s">
        <v>230</v>
      </c>
      <c r="AB175" s="39" t="s">
        <v>584</v>
      </c>
    </row>
    <row r="176" spans="1:28" ht="12" customHeight="1" x14ac:dyDescent="0.25">
      <c r="A176" s="4">
        <v>174</v>
      </c>
      <c r="B176" s="4">
        <v>2017</v>
      </c>
      <c r="C176" s="5" t="s">
        <v>40</v>
      </c>
      <c r="D176" s="26" t="s">
        <v>15</v>
      </c>
      <c r="E176" s="29" t="str">
        <f t="shared" si="2"/>
        <v>Rocche Costamagna, Barolo, Rocche dell'Annunziata</v>
      </c>
      <c r="F176" s="15" t="s">
        <v>329</v>
      </c>
      <c r="G176" s="4" t="s">
        <v>16</v>
      </c>
      <c r="H176" s="4">
        <v>12</v>
      </c>
      <c r="I176" s="4" t="s">
        <v>17</v>
      </c>
      <c r="J176" s="12" t="s">
        <v>18</v>
      </c>
      <c r="K176" s="13">
        <v>200</v>
      </c>
      <c r="L176" s="14">
        <v>280</v>
      </c>
      <c r="M176" s="8"/>
      <c r="N176" s="31"/>
      <c r="AA176" s="38" t="s">
        <v>227</v>
      </c>
      <c r="AB176" s="39" t="s">
        <v>585</v>
      </c>
    </row>
    <row r="177" spans="1:28" ht="12" customHeight="1" x14ac:dyDescent="0.25">
      <c r="A177" s="4">
        <v>175</v>
      </c>
      <c r="B177" s="4">
        <v>1970</v>
      </c>
      <c r="C177" s="5" t="s">
        <v>49</v>
      </c>
      <c r="D177" s="26" t="s">
        <v>28</v>
      </c>
      <c r="E177" s="29" t="str">
        <f t="shared" si="2"/>
        <v>Marques de Murrieta, Castillo Ygay Gran Reserva, Rioja</v>
      </c>
      <c r="F177" s="15" t="s">
        <v>333</v>
      </c>
      <c r="G177" s="4" t="s">
        <v>86</v>
      </c>
      <c r="H177" s="4">
        <v>1</v>
      </c>
      <c r="I177" s="4" t="s">
        <v>19</v>
      </c>
      <c r="J177" s="12" t="s">
        <v>18</v>
      </c>
      <c r="K177" s="13">
        <v>500</v>
      </c>
      <c r="L177" s="14">
        <v>800</v>
      </c>
      <c r="M177" s="8" t="s">
        <v>396</v>
      </c>
      <c r="N177" s="31"/>
      <c r="AA177" s="38" t="s">
        <v>231</v>
      </c>
      <c r="AB177" s="39" t="s">
        <v>586</v>
      </c>
    </row>
    <row r="178" spans="1:28" ht="12" customHeight="1" x14ac:dyDescent="0.25">
      <c r="A178" s="4">
        <v>176</v>
      </c>
      <c r="B178" s="4">
        <v>1999</v>
      </c>
      <c r="C178" s="5" t="s">
        <v>103</v>
      </c>
      <c r="D178" s="26" t="s">
        <v>15</v>
      </c>
      <c r="E178" s="29" t="str">
        <f t="shared" si="2"/>
        <v>Bartolome Vernet, Priorat, Primitiu Bellmunt</v>
      </c>
      <c r="F178" s="15" t="s">
        <v>334</v>
      </c>
      <c r="G178" s="4" t="s">
        <v>16</v>
      </c>
      <c r="H178" s="4">
        <v>12</v>
      </c>
      <c r="I178" s="4" t="s">
        <v>19</v>
      </c>
      <c r="J178" s="12" t="s">
        <v>22</v>
      </c>
      <c r="K178" s="13">
        <v>150</v>
      </c>
      <c r="L178" s="14">
        <v>200</v>
      </c>
      <c r="M178" s="9" t="s">
        <v>397</v>
      </c>
      <c r="N178" s="31"/>
      <c r="AA178" s="38" t="s">
        <v>232</v>
      </c>
      <c r="AB178" s="39" t="s">
        <v>587</v>
      </c>
    </row>
    <row r="179" spans="1:28" ht="12" customHeight="1" x14ac:dyDescent="0.25">
      <c r="A179" s="4">
        <v>177</v>
      </c>
      <c r="B179" s="4">
        <v>2004</v>
      </c>
      <c r="C179" s="5" t="s">
        <v>49</v>
      </c>
      <c r="D179" s="26" t="s">
        <v>15</v>
      </c>
      <c r="E179" s="29" t="str">
        <f t="shared" si="2"/>
        <v>La Rioja Alta, 890 Gran Reserva, Rioja</v>
      </c>
      <c r="F179" s="15" t="s">
        <v>335</v>
      </c>
      <c r="G179" s="4" t="s">
        <v>16</v>
      </c>
      <c r="H179" s="4">
        <v>6</v>
      </c>
      <c r="I179" s="4" t="s">
        <v>19</v>
      </c>
      <c r="J179" s="12" t="s">
        <v>22</v>
      </c>
      <c r="K179" s="13">
        <v>460</v>
      </c>
      <c r="L179" s="14">
        <v>500</v>
      </c>
      <c r="M179" s="9"/>
      <c r="N179" s="31"/>
      <c r="AA179" s="38" t="s">
        <v>233</v>
      </c>
      <c r="AB179" s="39" t="s">
        <v>588</v>
      </c>
    </row>
    <row r="180" spans="1:28" ht="12" customHeight="1" x14ac:dyDescent="0.25">
      <c r="A180" s="4">
        <v>178</v>
      </c>
      <c r="B180" s="4">
        <v>2006</v>
      </c>
      <c r="C180" s="5" t="s">
        <v>50</v>
      </c>
      <c r="D180" s="26" t="s">
        <v>15</v>
      </c>
      <c r="E180" s="29" t="str">
        <f t="shared" si="2"/>
        <v>Vega Sicilia, Unico Gran Reserva, Ribera del Duero DO</v>
      </c>
      <c r="F180" s="15" t="s">
        <v>102</v>
      </c>
      <c r="G180" s="4" t="s">
        <v>16</v>
      </c>
      <c r="H180" s="4">
        <v>3</v>
      </c>
      <c r="I180" s="4" t="s">
        <v>19</v>
      </c>
      <c r="J180" s="12" t="s">
        <v>22</v>
      </c>
      <c r="K180" s="13">
        <v>600</v>
      </c>
      <c r="L180" s="14">
        <v>700</v>
      </c>
      <c r="M180" s="9"/>
      <c r="N180" s="31"/>
      <c r="AA180" s="38" t="s">
        <v>234</v>
      </c>
      <c r="AB180" s="39" t="s">
        <v>589</v>
      </c>
    </row>
    <row r="181" spans="1:28" ht="12" customHeight="1" x14ac:dyDescent="0.25">
      <c r="A181" s="4">
        <v>179</v>
      </c>
      <c r="B181" s="4">
        <v>2006</v>
      </c>
      <c r="C181" s="5" t="s">
        <v>49</v>
      </c>
      <c r="D181" s="26" t="s">
        <v>15</v>
      </c>
      <c r="E181" s="29" t="str">
        <f t="shared" si="2"/>
        <v>R. Lopez de Heredia, Tondonia Tinto Reserva, Rioja</v>
      </c>
      <c r="F181" s="15" t="s">
        <v>336</v>
      </c>
      <c r="G181" s="4" t="s">
        <v>16</v>
      </c>
      <c r="H181" s="4">
        <v>10</v>
      </c>
      <c r="I181" s="4" t="s">
        <v>17</v>
      </c>
      <c r="J181" s="12" t="s">
        <v>18</v>
      </c>
      <c r="K181" s="13">
        <v>200</v>
      </c>
      <c r="L181" s="14">
        <v>260</v>
      </c>
      <c r="M181" s="9"/>
      <c r="N181" s="31"/>
      <c r="AA181" s="38" t="s">
        <v>235</v>
      </c>
      <c r="AB181" s="39" t="s">
        <v>590</v>
      </c>
    </row>
    <row r="182" spans="1:28" ht="12" customHeight="1" x14ac:dyDescent="0.25">
      <c r="A182" s="4">
        <v>180</v>
      </c>
      <c r="B182" s="4">
        <v>2009</v>
      </c>
      <c r="C182" s="5" t="s">
        <v>49</v>
      </c>
      <c r="D182" s="26" t="s">
        <v>15</v>
      </c>
      <c r="E182" s="29" t="str">
        <f t="shared" si="2"/>
        <v>La Rioja Alta, Vina Ardanza Reserva, Rioja</v>
      </c>
      <c r="F182" s="15" t="s">
        <v>335</v>
      </c>
      <c r="G182" s="4" t="s">
        <v>16</v>
      </c>
      <c r="H182" s="4">
        <v>5</v>
      </c>
      <c r="I182" s="4" t="s">
        <v>17</v>
      </c>
      <c r="J182" s="12" t="s">
        <v>18</v>
      </c>
      <c r="K182" s="13">
        <v>80</v>
      </c>
      <c r="L182" s="14">
        <v>120</v>
      </c>
      <c r="M182" s="9"/>
      <c r="N182" s="31"/>
      <c r="AA182" s="38" t="s">
        <v>236</v>
      </c>
      <c r="AB182" s="39" t="s">
        <v>591</v>
      </c>
    </row>
    <row r="183" spans="1:28" ht="12" customHeight="1" x14ac:dyDescent="0.25">
      <c r="A183" s="4">
        <v>181</v>
      </c>
      <c r="B183" s="4">
        <v>2011</v>
      </c>
      <c r="C183" s="5" t="s">
        <v>49</v>
      </c>
      <c r="D183" s="26" t="s">
        <v>15</v>
      </c>
      <c r="E183" s="29" t="str">
        <f t="shared" si="2"/>
        <v>La Rioja Alta, 904 Gran Reserva, Rioja</v>
      </c>
      <c r="F183" s="15" t="s">
        <v>335</v>
      </c>
      <c r="G183" s="4" t="s">
        <v>16</v>
      </c>
      <c r="H183" s="4">
        <v>6</v>
      </c>
      <c r="I183" s="4" t="s">
        <v>23</v>
      </c>
      <c r="J183" s="12" t="s">
        <v>22</v>
      </c>
      <c r="K183" s="13">
        <v>180</v>
      </c>
      <c r="L183" s="14">
        <v>200</v>
      </c>
      <c r="M183" s="9"/>
      <c r="N183" s="31"/>
      <c r="AA183" s="38" t="s">
        <v>237</v>
      </c>
      <c r="AB183" s="39" t="s">
        <v>592</v>
      </c>
    </row>
    <row r="184" spans="1:28" ht="12" customHeight="1" x14ac:dyDescent="0.25">
      <c r="A184" s="4">
        <v>182</v>
      </c>
      <c r="B184" s="4">
        <v>2011</v>
      </c>
      <c r="C184" s="5" t="s">
        <v>49</v>
      </c>
      <c r="D184" s="26" t="s">
        <v>15</v>
      </c>
      <c r="E184" s="29" t="str">
        <f t="shared" si="2"/>
        <v>R. Lopez de Heredia, Tondonia Tinto Reserva, Rioja</v>
      </c>
      <c r="F184" s="15" t="s">
        <v>336</v>
      </c>
      <c r="G184" s="4" t="s">
        <v>16</v>
      </c>
      <c r="H184" s="4">
        <v>6</v>
      </c>
      <c r="I184" s="4" t="s">
        <v>23</v>
      </c>
      <c r="J184" s="12" t="s">
        <v>22</v>
      </c>
      <c r="K184" s="13">
        <v>120</v>
      </c>
      <c r="L184" s="14">
        <v>150</v>
      </c>
      <c r="M184" s="9"/>
      <c r="N184" s="31"/>
      <c r="AA184" s="38" t="s">
        <v>235</v>
      </c>
      <c r="AB184" s="39" t="s">
        <v>593</v>
      </c>
    </row>
    <row r="185" spans="1:28" ht="12" customHeight="1" x14ac:dyDescent="0.25">
      <c r="A185" s="4">
        <v>183</v>
      </c>
      <c r="B185" s="4">
        <v>2012</v>
      </c>
      <c r="C185" s="5" t="s">
        <v>49</v>
      </c>
      <c r="D185" s="26" t="s">
        <v>15</v>
      </c>
      <c r="E185" s="29" t="str">
        <f t="shared" si="2"/>
        <v>CVNE, Imperial Gran Reserva, Rioja</v>
      </c>
      <c r="F185" s="15" t="s">
        <v>337</v>
      </c>
      <c r="G185" s="4" t="s">
        <v>16</v>
      </c>
      <c r="H185" s="4">
        <v>12</v>
      </c>
      <c r="I185" s="4" t="s">
        <v>19</v>
      </c>
      <c r="J185" s="12" t="s">
        <v>18</v>
      </c>
      <c r="K185" s="13">
        <v>320</v>
      </c>
      <c r="L185" s="14">
        <v>420</v>
      </c>
      <c r="M185" s="9" t="s">
        <v>74</v>
      </c>
      <c r="N185" s="31"/>
      <c r="AA185" s="38" t="s">
        <v>238</v>
      </c>
      <c r="AB185" s="39" t="s">
        <v>594</v>
      </c>
    </row>
    <row r="186" spans="1:28" ht="12" customHeight="1" x14ac:dyDescent="0.25">
      <c r="A186" s="4">
        <v>184</v>
      </c>
      <c r="B186" s="4">
        <v>2012</v>
      </c>
      <c r="C186" s="5" t="s">
        <v>49</v>
      </c>
      <c r="D186" s="26" t="s">
        <v>15</v>
      </c>
      <c r="E186" s="29" t="str">
        <f t="shared" si="2"/>
        <v>R. Lopez de Heredia, Bosconia Reserva, Rioja</v>
      </c>
      <c r="F186" s="15" t="s">
        <v>336</v>
      </c>
      <c r="G186" s="4" t="s">
        <v>16</v>
      </c>
      <c r="H186" s="4">
        <v>12</v>
      </c>
      <c r="I186" s="4" t="s">
        <v>23</v>
      </c>
      <c r="J186" s="12" t="s">
        <v>22</v>
      </c>
      <c r="K186" s="13">
        <v>240</v>
      </c>
      <c r="L186" s="14">
        <v>280</v>
      </c>
      <c r="M186" s="9"/>
      <c r="N186" s="31"/>
      <c r="AA186" s="38" t="s">
        <v>239</v>
      </c>
      <c r="AB186" s="39" t="s">
        <v>595</v>
      </c>
    </row>
    <row r="187" spans="1:28" ht="12" customHeight="1" x14ac:dyDescent="0.25">
      <c r="A187" s="4">
        <v>185</v>
      </c>
      <c r="B187" s="4">
        <v>2016</v>
      </c>
      <c r="C187" s="5" t="s">
        <v>49</v>
      </c>
      <c r="D187" s="26" t="s">
        <v>15</v>
      </c>
      <c r="E187" s="29" t="str">
        <f t="shared" si="2"/>
        <v>La Rioja Alta, Vina Ardanza Reserva, Rioja</v>
      </c>
      <c r="F187" s="15" t="s">
        <v>335</v>
      </c>
      <c r="G187" s="4" t="s">
        <v>30</v>
      </c>
      <c r="H187" s="4">
        <v>12</v>
      </c>
      <c r="I187" s="4" t="s">
        <v>23</v>
      </c>
      <c r="J187" s="12" t="s">
        <v>22</v>
      </c>
      <c r="K187" s="13">
        <v>90</v>
      </c>
      <c r="L187" s="14">
        <v>120</v>
      </c>
      <c r="M187" s="9"/>
      <c r="N187" s="31"/>
      <c r="AA187" s="38" t="s">
        <v>236</v>
      </c>
      <c r="AB187" s="39" t="s">
        <v>596</v>
      </c>
    </row>
    <row r="188" spans="1:28" ht="12" customHeight="1" x14ac:dyDescent="0.25">
      <c r="A188" s="4">
        <v>186</v>
      </c>
      <c r="B188" s="4">
        <v>2019</v>
      </c>
      <c r="C188" s="5" t="s">
        <v>50</v>
      </c>
      <c r="D188" s="26" t="s">
        <v>15</v>
      </c>
      <c r="E188" s="29" t="str">
        <f t="shared" si="2"/>
        <v>Descendientes de J. Palacios, Bierzo, Villa Corullon</v>
      </c>
      <c r="F188" s="15" t="s">
        <v>338</v>
      </c>
      <c r="G188" s="4" t="s">
        <v>16</v>
      </c>
      <c r="H188" s="4">
        <v>12</v>
      </c>
      <c r="I188" s="4" t="s">
        <v>19</v>
      </c>
      <c r="J188" s="12" t="s">
        <v>22</v>
      </c>
      <c r="K188" s="13">
        <v>180</v>
      </c>
      <c r="L188" s="14">
        <v>240</v>
      </c>
      <c r="M188" s="9"/>
      <c r="N188" s="31"/>
      <c r="AA188" s="38" t="s">
        <v>240</v>
      </c>
      <c r="AB188" s="39" t="s">
        <v>597</v>
      </c>
    </row>
    <row r="189" spans="1:28" ht="12" customHeight="1" x14ac:dyDescent="0.25">
      <c r="A189" s="4">
        <v>187</v>
      </c>
      <c r="B189" s="4">
        <v>1998</v>
      </c>
      <c r="C189" s="5" t="s">
        <v>42</v>
      </c>
      <c r="D189" s="26" t="s">
        <v>15</v>
      </c>
      <c r="E189" s="29" t="str">
        <f t="shared" si="2"/>
        <v>Penfolds, Bin 707 Cabernet Sauvignon, South Australia</v>
      </c>
      <c r="F189" s="15" t="s">
        <v>46</v>
      </c>
      <c r="G189" s="4" t="s">
        <v>16</v>
      </c>
      <c r="H189" s="4">
        <v>10</v>
      </c>
      <c r="I189" s="4" t="s">
        <v>17</v>
      </c>
      <c r="J189" s="12" t="s">
        <v>18</v>
      </c>
      <c r="K189" s="13">
        <v>800</v>
      </c>
      <c r="L189" s="14">
        <v>1000</v>
      </c>
      <c r="M189" s="9" t="s">
        <v>56</v>
      </c>
      <c r="N189" s="31" t="s">
        <v>409</v>
      </c>
      <c r="AA189" s="38" t="s">
        <v>58</v>
      </c>
      <c r="AB189" s="39" t="s">
        <v>598</v>
      </c>
    </row>
    <row r="190" spans="1:28" ht="12" customHeight="1" x14ac:dyDescent="0.25">
      <c r="A190" s="4">
        <v>188</v>
      </c>
      <c r="B190" s="4">
        <v>2002</v>
      </c>
      <c r="C190" s="5" t="s">
        <v>42</v>
      </c>
      <c r="D190" s="26" t="s">
        <v>15</v>
      </c>
      <c r="E190" s="29" t="str">
        <f t="shared" si="2"/>
        <v>Rolf Binder, Hanisch Shiraz, Barossa Valley</v>
      </c>
      <c r="F190" s="15" t="s">
        <v>54</v>
      </c>
      <c r="G190" s="4" t="s">
        <v>16</v>
      </c>
      <c r="H190" s="4">
        <v>11</v>
      </c>
      <c r="I190" s="4" t="s">
        <v>17</v>
      </c>
      <c r="J190" s="12" t="s">
        <v>18</v>
      </c>
      <c r="K190" s="13">
        <v>200</v>
      </c>
      <c r="L190" s="14">
        <v>300</v>
      </c>
      <c r="M190" s="9"/>
      <c r="N190" s="31" t="s">
        <v>409</v>
      </c>
      <c r="AA190" s="38" t="s">
        <v>59</v>
      </c>
      <c r="AB190" s="39" t="s">
        <v>599</v>
      </c>
    </row>
    <row r="191" spans="1:28" ht="12" customHeight="1" x14ac:dyDescent="0.25">
      <c r="A191" s="4">
        <v>189</v>
      </c>
      <c r="B191" s="4">
        <v>2004</v>
      </c>
      <c r="C191" s="5" t="s">
        <v>42</v>
      </c>
      <c r="D191" s="26" t="s">
        <v>15</v>
      </c>
      <c r="E191" s="29" t="str">
        <f t="shared" si="2"/>
        <v>Hobbs, Shiraz, Barossa Valley</v>
      </c>
      <c r="F191" s="15" t="s">
        <v>339</v>
      </c>
      <c r="G191" s="4" t="s">
        <v>16</v>
      </c>
      <c r="H191" s="4">
        <v>12</v>
      </c>
      <c r="I191" s="4" t="s">
        <v>23</v>
      </c>
      <c r="J191" s="12" t="s">
        <v>22</v>
      </c>
      <c r="K191" s="13">
        <v>180</v>
      </c>
      <c r="L191" s="14">
        <v>240</v>
      </c>
      <c r="M191" s="9"/>
      <c r="N191" s="31"/>
      <c r="AA191" s="38" t="s">
        <v>241</v>
      </c>
      <c r="AB191" s="39" t="s">
        <v>600</v>
      </c>
    </row>
    <row r="192" spans="1:28" ht="12" customHeight="1" x14ac:dyDescent="0.25">
      <c r="A192" s="4">
        <v>190</v>
      </c>
      <c r="B192" s="4">
        <v>2021</v>
      </c>
      <c r="C192" s="5" t="s">
        <v>42</v>
      </c>
      <c r="D192" s="26" t="s">
        <v>28</v>
      </c>
      <c r="E192" s="29" t="str">
        <f t="shared" si="2"/>
        <v>Shaw + Smith, M3 Chardonnay, Adelaide Hills</v>
      </c>
      <c r="F192" s="15" t="s">
        <v>340</v>
      </c>
      <c r="G192" s="4" t="s">
        <v>16</v>
      </c>
      <c r="H192" s="4">
        <v>12</v>
      </c>
      <c r="I192" s="4" t="s">
        <v>23</v>
      </c>
      <c r="J192" s="12" t="s">
        <v>22</v>
      </c>
      <c r="K192" s="13">
        <v>160</v>
      </c>
      <c r="L192" s="14">
        <v>200</v>
      </c>
      <c r="M192" s="9"/>
      <c r="N192" s="31"/>
      <c r="AA192" s="38" t="s">
        <v>242</v>
      </c>
      <c r="AB192" s="39" t="s">
        <v>601</v>
      </c>
    </row>
    <row r="193" spans="1:28" ht="12" customHeight="1" x14ac:dyDescent="0.25">
      <c r="A193" s="4">
        <v>191</v>
      </c>
      <c r="B193" s="4" t="s">
        <v>24</v>
      </c>
      <c r="C193" s="5" t="s">
        <v>104</v>
      </c>
      <c r="D193" s="26" t="s">
        <v>15</v>
      </c>
      <c r="E193" s="29" t="str">
        <f t="shared" si="2"/>
        <v>2005/2006 Merricks Creek, Pinot Noir, Mornington Peninsula</v>
      </c>
      <c r="F193" s="15" t="s">
        <v>341</v>
      </c>
      <c r="G193" s="4" t="s">
        <v>16</v>
      </c>
      <c r="H193" s="4">
        <v>6</v>
      </c>
      <c r="I193" s="4" t="s">
        <v>17</v>
      </c>
      <c r="J193" s="12" t="s">
        <v>18</v>
      </c>
      <c r="K193" s="13">
        <v>70</v>
      </c>
      <c r="L193" s="14">
        <v>100</v>
      </c>
      <c r="M193" s="8" t="s">
        <v>398</v>
      </c>
      <c r="N193" s="31" t="s">
        <v>410</v>
      </c>
      <c r="AA193" s="38" t="s">
        <v>243</v>
      </c>
      <c r="AB193" s="39" t="s">
        <v>602</v>
      </c>
    </row>
    <row r="194" spans="1:28" ht="12" customHeight="1" x14ac:dyDescent="0.25">
      <c r="A194" s="4">
        <v>192</v>
      </c>
      <c r="B194" s="4">
        <v>2000</v>
      </c>
      <c r="C194" s="5" t="s">
        <v>51</v>
      </c>
      <c r="D194" s="26" t="s">
        <v>15</v>
      </c>
      <c r="E194" s="29" t="str">
        <f t="shared" si="2"/>
        <v>Gibbston Valley, Pinot Noir Reserve, Central Otago</v>
      </c>
      <c r="F194" s="15" t="s">
        <v>342</v>
      </c>
      <c r="G194" s="4" t="s">
        <v>16</v>
      </c>
      <c r="H194" s="4">
        <v>5</v>
      </c>
      <c r="I194" s="4" t="s">
        <v>17</v>
      </c>
      <c r="J194" s="12" t="s">
        <v>18</v>
      </c>
      <c r="K194" s="13">
        <v>200</v>
      </c>
      <c r="L194" s="14">
        <v>300</v>
      </c>
      <c r="M194" s="9" t="s">
        <v>399</v>
      </c>
      <c r="N194" s="31" t="s">
        <v>411</v>
      </c>
      <c r="AA194" s="38" t="s">
        <v>244</v>
      </c>
      <c r="AB194" s="39" t="s">
        <v>603</v>
      </c>
    </row>
    <row r="195" spans="1:28" ht="12" customHeight="1" x14ac:dyDescent="0.25">
      <c r="A195" s="4">
        <v>193</v>
      </c>
      <c r="B195" s="4">
        <v>2015</v>
      </c>
      <c r="C195" s="5" t="s">
        <v>106</v>
      </c>
      <c r="D195" s="26" t="s">
        <v>15</v>
      </c>
      <c r="E195" s="29" t="str">
        <f t="shared" si="2"/>
        <v>Anwilka, Stellenbosch</v>
      </c>
      <c r="F195" s="15" t="s">
        <v>343</v>
      </c>
      <c r="G195" s="4" t="s">
        <v>16</v>
      </c>
      <c r="H195" s="4">
        <v>12</v>
      </c>
      <c r="I195" s="4" t="s">
        <v>23</v>
      </c>
      <c r="J195" s="12" t="s">
        <v>22</v>
      </c>
      <c r="K195" s="13">
        <v>250</v>
      </c>
      <c r="L195" s="14">
        <v>280</v>
      </c>
      <c r="M195" s="9"/>
      <c r="N195" s="31"/>
      <c r="AA195" s="38" t="s">
        <v>245</v>
      </c>
      <c r="AB195" s="39" t="s">
        <v>604</v>
      </c>
    </row>
    <row r="196" spans="1:28" ht="12" customHeight="1" x14ac:dyDescent="0.25">
      <c r="A196" s="4">
        <v>194</v>
      </c>
      <c r="B196" s="4">
        <v>2019</v>
      </c>
      <c r="C196" s="5" t="s">
        <v>116</v>
      </c>
      <c r="D196" s="26" t="s">
        <v>28</v>
      </c>
      <c r="E196" s="29" t="str">
        <f t="shared" ref="E196:E201" si="3">HYPERLINK(AB196,AA196)</f>
        <v>Alvi's Drift, Albertus Viljoen Limited Release Chardonnay, Worcester</v>
      </c>
      <c r="F196" s="15" t="s">
        <v>344</v>
      </c>
      <c r="G196" s="4" t="s">
        <v>16</v>
      </c>
      <c r="H196" s="4">
        <v>12</v>
      </c>
      <c r="I196" s="4" t="s">
        <v>23</v>
      </c>
      <c r="J196" s="12" t="s">
        <v>22</v>
      </c>
      <c r="K196" s="13">
        <v>90</v>
      </c>
      <c r="L196" s="14">
        <v>120</v>
      </c>
      <c r="M196" s="9" t="s">
        <v>74</v>
      </c>
      <c r="N196" s="31"/>
      <c r="AA196" s="38" t="s">
        <v>246</v>
      </c>
      <c r="AB196" s="39" t="s">
        <v>605</v>
      </c>
    </row>
    <row r="197" spans="1:28" ht="12" customHeight="1" x14ac:dyDescent="0.25">
      <c r="A197" s="4">
        <v>195</v>
      </c>
      <c r="B197" s="4">
        <v>2019</v>
      </c>
      <c r="C197" s="5" t="s">
        <v>116</v>
      </c>
      <c r="D197" s="26" t="s">
        <v>28</v>
      </c>
      <c r="E197" s="29" t="str">
        <f t="shared" si="3"/>
        <v>Alvi's Drift, Albertus Viljoen Limited Release Chardonnay, Worcester</v>
      </c>
      <c r="F197" s="15" t="s">
        <v>344</v>
      </c>
      <c r="G197" s="4" t="s">
        <v>16</v>
      </c>
      <c r="H197" s="4">
        <v>12</v>
      </c>
      <c r="I197" s="4" t="s">
        <v>23</v>
      </c>
      <c r="J197" s="12" t="s">
        <v>22</v>
      </c>
      <c r="K197" s="13">
        <v>90</v>
      </c>
      <c r="L197" s="14">
        <v>120</v>
      </c>
      <c r="M197" s="9" t="s">
        <v>74</v>
      </c>
      <c r="N197" s="31"/>
      <c r="AA197" s="38" t="s">
        <v>246</v>
      </c>
      <c r="AB197" s="39" t="s">
        <v>606</v>
      </c>
    </row>
    <row r="198" spans="1:28" ht="12" customHeight="1" x14ac:dyDescent="0.25">
      <c r="A198" s="4">
        <v>196</v>
      </c>
      <c r="B198" s="4">
        <v>2008</v>
      </c>
      <c r="C198" s="5" t="s">
        <v>41</v>
      </c>
      <c r="D198" s="26" t="s">
        <v>15</v>
      </c>
      <c r="E198" s="29" t="str">
        <f t="shared" si="3"/>
        <v>Mixed Lot of Kistler, Pinot Noir, Sonoma Coast</v>
      </c>
      <c r="F198" s="15" t="s">
        <v>110</v>
      </c>
      <c r="G198" s="4" t="s">
        <v>16</v>
      </c>
      <c r="H198" s="4">
        <v>9</v>
      </c>
      <c r="I198" s="4" t="s">
        <v>17</v>
      </c>
      <c r="J198" s="12" t="s">
        <v>18</v>
      </c>
      <c r="K198" s="13">
        <v>700</v>
      </c>
      <c r="L198" s="14">
        <v>900</v>
      </c>
      <c r="M198" s="10" t="s">
        <v>400</v>
      </c>
      <c r="N198" s="31"/>
      <c r="AA198" s="38" t="s">
        <v>109</v>
      </c>
      <c r="AB198" s="39" t="s">
        <v>607</v>
      </c>
    </row>
    <row r="199" spans="1:28" ht="12" customHeight="1" x14ac:dyDescent="0.25">
      <c r="A199" s="4">
        <v>197</v>
      </c>
      <c r="B199" s="4">
        <v>2009</v>
      </c>
      <c r="C199" s="5" t="s">
        <v>41</v>
      </c>
      <c r="D199" s="26" t="s">
        <v>28</v>
      </c>
      <c r="E199" s="29" t="str">
        <f t="shared" si="3"/>
        <v>Kistler, McCrea Vineyard, Athearn Estate, Sonoma Mountain</v>
      </c>
      <c r="F199" s="15" t="s">
        <v>107</v>
      </c>
      <c r="G199" s="4" t="s">
        <v>16</v>
      </c>
      <c r="H199" s="4">
        <v>5</v>
      </c>
      <c r="I199" s="4" t="s">
        <v>17</v>
      </c>
      <c r="J199" s="12" t="s">
        <v>18</v>
      </c>
      <c r="K199" s="13">
        <v>260</v>
      </c>
      <c r="L199" s="14">
        <v>380</v>
      </c>
      <c r="M199" s="8" t="s">
        <v>90</v>
      </c>
      <c r="N199" s="31"/>
      <c r="AA199" s="38" t="s">
        <v>108</v>
      </c>
      <c r="AB199" s="39" t="s">
        <v>608</v>
      </c>
    </row>
    <row r="200" spans="1:28" ht="12" customHeight="1" x14ac:dyDescent="0.25">
      <c r="A200" s="4">
        <v>198</v>
      </c>
      <c r="B200" s="4">
        <v>2011</v>
      </c>
      <c r="C200" s="5" t="s">
        <v>41</v>
      </c>
      <c r="D200" s="26" t="s">
        <v>28</v>
      </c>
      <c r="E200" s="29" t="str">
        <f t="shared" si="3"/>
        <v>Mixed Lot of Kistler Chardonnay</v>
      </c>
      <c r="F200" s="15" t="s">
        <v>107</v>
      </c>
      <c r="G200" s="4" t="s">
        <v>16</v>
      </c>
      <c r="H200" s="4">
        <v>10</v>
      </c>
      <c r="I200" s="4" t="s">
        <v>17</v>
      </c>
      <c r="J200" s="12" t="s">
        <v>18</v>
      </c>
      <c r="K200" s="13">
        <v>540</v>
      </c>
      <c r="L200" s="14">
        <v>750</v>
      </c>
      <c r="M200" s="8" t="s">
        <v>401</v>
      </c>
      <c r="N200" s="31"/>
      <c r="AA200" s="38" t="s">
        <v>111</v>
      </c>
      <c r="AB200" s="39" t="s">
        <v>609</v>
      </c>
    </row>
    <row r="201" spans="1:28" ht="12" customHeight="1" x14ac:dyDescent="0.25">
      <c r="A201" s="4">
        <v>199</v>
      </c>
      <c r="B201" s="4">
        <v>2011</v>
      </c>
      <c r="C201" s="5" t="s">
        <v>41</v>
      </c>
      <c r="D201" s="26" t="s">
        <v>28</v>
      </c>
      <c r="E201" s="29" t="str">
        <f t="shared" si="3"/>
        <v>Mixed Lot of Kistler Chardonnay</v>
      </c>
      <c r="F201" s="15" t="s">
        <v>107</v>
      </c>
      <c r="G201" s="4" t="s">
        <v>16</v>
      </c>
      <c r="H201" s="4">
        <v>7</v>
      </c>
      <c r="I201" s="4" t="s">
        <v>17</v>
      </c>
      <c r="J201" s="12" t="s">
        <v>18</v>
      </c>
      <c r="K201" s="13">
        <v>400</v>
      </c>
      <c r="L201" s="14">
        <v>600</v>
      </c>
      <c r="M201" s="10" t="s">
        <v>402</v>
      </c>
      <c r="N201" s="31"/>
      <c r="AA201" s="38" t="s">
        <v>111</v>
      </c>
      <c r="AB201" s="39" t="s">
        <v>610</v>
      </c>
    </row>
    <row r="202" spans="1:28" ht="12" customHeight="1" x14ac:dyDescent="0.25">
      <c r="A202" s="19"/>
      <c r="E202" s="37"/>
      <c r="N202" s="32"/>
      <c r="AB202" s="39"/>
    </row>
    <row r="203" spans="1:28" ht="12" customHeight="1" x14ac:dyDescent="0.25">
      <c r="A203" s="19"/>
      <c r="E203" s="37"/>
      <c r="N203" s="32"/>
      <c r="AB203" s="39"/>
    </row>
    <row r="204" spans="1:28" ht="12" customHeight="1" x14ac:dyDescent="0.25">
      <c r="A204" s="19"/>
      <c r="E204" s="37"/>
      <c r="N204" s="32"/>
      <c r="AB204" s="39"/>
    </row>
    <row r="205" spans="1:28" ht="12" customHeight="1" x14ac:dyDescent="0.25">
      <c r="A205" s="19"/>
      <c r="E205" s="37"/>
      <c r="N205" s="32"/>
      <c r="AB205" s="39"/>
    </row>
    <row r="206" spans="1:28" ht="12" customHeight="1" x14ac:dyDescent="0.25">
      <c r="A206" s="19"/>
      <c r="E206" s="37"/>
      <c r="N206" s="32"/>
      <c r="AB206" s="39"/>
    </row>
    <row r="207" spans="1:28" ht="12" customHeight="1" x14ac:dyDescent="0.25">
      <c r="A207" s="19"/>
      <c r="E207" s="37"/>
      <c r="N207" s="32"/>
      <c r="AB207" s="39"/>
    </row>
    <row r="208" spans="1:28" ht="12" customHeight="1" x14ac:dyDescent="0.25">
      <c r="A208" s="19"/>
      <c r="E208" s="37"/>
      <c r="N208" s="32"/>
      <c r="AB208" s="39"/>
    </row>
    <row r="209" spans="1:28" ht="12" customHeight="1" x14ac:dyDescent="0.25">
      <c r="A209" s="19"/>
      <c r="E209" s="37"/>
      <c r="N209" s="32"/>
      <c r="AB209" s="39"/>
    </row>
    <row r="210" spans="1:28" ht="12" customHeight="1" x14ac:dyDescent="0.25">
      <c r="A210" s="19"/>
      <c r="E210" s="37"/>
      <c r="N210" s="32"/>
      <c r="AB210" s="39"/>
    </row>
    <row r="211" spans="1:28" ht="12" customHeight="1" x14ac:dyDescent="0.25">
      <c r="A211" s="19"/>
      <c r="E211" s="37"/>
      <c r="N211" s="32"/>
      <c r="AB211" s="39"/>
    </row>
    <row r="212" spans="1:28" ht="12" customHeight="1" x14ac:dyDescent="0.25">
      <c r="A212" s="19"/>
      <c r="E212" s="37"/>
      <c r="N212" s="32"/>
      <c r="AB212" s="39"/>
    </row>
    <row r="213" spans="1:28" ht="12" customHeight="1" x14ac:dyDescent="0.25">
      <c r="A213" s="19"/>
      <c r="E213" s="37"/>
      <c r="N213" s="32"/>
      <c r="AB213" s="39"/>
    </row>
    <row r="214" spans="1:28" ht="12" customHeight="1" x14ac:dyDescent="0.25">
      <c r="A214" s="19"/>
      <c r="E214" s="37"/>
      <c r="N214" s="32"/>
      <c r="AB214" s="39"/>
    </row>
    <row r="215" spans="1:28" ht="12" customHeight="1" x14ac:dyDescent="0.25">
      <c r="A215" s="19"/>
      <c r="E215" s="37"/>
      <c r="N215" s="32"/>
      <c r="AB215" s="39"/>
    </row>
    <row r="216" spans="1:28" ht="12" customHeight="1" x14ac:dyDescent="0.25">
      <c r="A216" s="19"/>
      <c r="E216" s="37"/>
      <c r="N216" s="32"/>
      <c r="AB216" s="39"/>
    </row>
    <row r="217" spans="1:28" ht="12" customHeight="1" x14ac:dyDescent="0.25">
      <c r="A217" s="19"/>
      <c r="E217" s="37"/>
      <c r="N217" s="32"/>
      <c r="AB217" s="39"/>
    </row>
    <row r="218" spans="1:28" ht="12" customHeight="1" x14ac:dyDescent="0.25">
      <c r="A218" s="19"/>
      <c r="E218" s="37"/>
      <c r="N218" s="32"/>
      <c r="AB218" s="39"/>
    </row>
    <row r="219" spans="1:28" ht="12" customHeight="1" x14ac:dyDescent="0.25">
      <c r="A219" s="19"/>
      <c r="E219" s="37"/>
      <c r="N219" s="32"/>
      <c r="AB219" s="39"/>
    </row>
    <row r="220" spans="1:28" ht="12" customHeight="1" x14ac:dyDescent="0.25">
      <c r="A220" s="19"/>
      <c r="E220" s="37"/>
      <c r="N220" s="32"/>
      <c r="AB220" s="39"/>
    </row>
    <row r="221" spans="1:28" ht="12" customHeight="1" x14ac:dyDescent="0.25">
      <c r="A221" s="19"/>
      <c r="E221" s="37"/>
      <c r="N221" s="32"/>
      <c r="AB221" s="39"/>
    </row>
    <row r="222" spans="1:28" ht="12" customHeight="1" x14ac:dyDescent="0.25">
      <c r="A222" s="19"/>
      <c r="E222" s="37"/>
      <c r="N222" s="32"/>
      <c r="AB222" s="39"/>
    </row>
    <row r="223" spans="1:28" ht="12" customHeight="1" x14ac:dyDescent="0.25">
      <c r="A223" s="19"/>
      <c r="E223" s="37"/>
      <c r="N223" s="32"/>
      <c r="AB223" s="39"/>
    </row>
    <row r="224" spans="1:28" ht="12" customHeight="1" x14ac:dyDescent="0.25">
      <c r="A224" s="19"/>
      <c r="E224" s="37"/>
      <c r="N224" s="32"/>
      <c r="AB224" s="39"/>
    </row>
    <row r="225" spans="1:28" ht="12" customHeight="1" x14ac:dyDescent="0.25">
      <c r="A225" s="19"/>
      <c r="E225" s="37"/>
      <c r="N225" s="32"/>
      <c r="AB225" s="39"/>
    </row>
    <row r="226" spans="1:28" ht="12" customHeight="1" x14ac:dyDescent="0.25">
      <c r="A226" s="19"/>
      <c r="E226" s="37"/>
      <c r="N226" s="32"/>
      <c r="AB226" s="39"/>
    </row>
    <row r="227" spans="1:28" ht="12" customHeight="1" x14ac:dyDescent="0.25">
      <c r="A227" s="19"/>
      <c r="E227" s="37"/>
      <c r="N227" s="32"/>
      <c r="AB227" s="39"/>
    </row>
    <row r="228" spans="1:28" ht="12" customHeight="1" x14ac:dyDescent="0.25">
      <c r="A228" s="19"/>
      <c r="E228" s="37"/>
      <c r="N228" s="32"/>
      <c r="AB228" s="39"/>
    </row>
    <row r="229" spans="1:28" ht="12" customHeight="1" x14ac:dyDescent="0.25">
      <c r="A229" s="19"/>
      <c r="E229" s="37"/>
      <c r="N229" s="32"/>
      <c r="AB229" s="39"/>
    </row>
    <row r="230" spans="1:28" ht="12" customHeight="1" x14ac:dyDescent="0.25">
      <c r="A230" s="19"/>
      <c r="E230" s="37"/>
      <c r="N230" s="32"/>
      <c r="AB230" s="39"/>
    </row>
    <row r="231" spans="1:28" ht="12" customHeight="1" x14ac:dyDescent="0.25">
      <c r="A231" s="19"/>
      <c r="E231" s="37"/>
      <c r="N231" s="32"/>
      <c r="AB231" s="39"/>
    </row>
    <row r="232" spans="1:28" ht="12" customHeight="1" x14ac:dyDescent="0.25">
      <c r="A232" s="19"/>
      <c r="E232" s="37"/>
      <c r="N232" s="32"/>
      <c r="AB232" s="39"/>
    </row>
    <row r="233" spans="1:28" ht="12" customHeight="1" x14ac:dyDescent="0.25">
      <c r="A233" s="19"/>
      <c r="E233" s="37"/>
      <c r="N233" s="32"/>
      <c r="AB233" s="39"/>
    </row>
    <row r="234" spans="1:28" ht="12" customHeight="1" x14ac:dyDescent="0.25">
      <c r="A234" s="19"/>
      <c r="E234" s="37"/>
      <c r="N234" s="32"/>
      <c r="AB234" s="39"/>
    </row>
    <row r="235" spans="1:28" ht="12" customHeight="1" x14ac:dyDescent="0.25">
      <c r="A235" s="19"/>
      <c r="E235" s="37"/>
      <c r="N235" s="32"/>
      <c r="AB235" s="39"/>
    </row>
    <row r="236" spans="1:28" ht="12" customHeight="1" x14ac:dyDescent="0.25">
      <c r="A236" s="19"/>
      <c r="E236" s="37"/>
      <c r="N236" s="32"/>
      <c r="AB236" s="39"/>
    </row>
    <row r="237" spans="1:28" ht="12" customHeight="1" x14ac:dyDescent="0.25">
      <c r="A237" s="19"/>
      <c r="E237" s="37"/>
      <c r="N237" s="32"/>
      <c r="AB237" s="39"/>
    </row>
    <row r="238" spans="1:28" ht="12" customHeight="1" x14ac:dyDescent="0.25">
      <c r="A238" s="19"/>
      <c r="E238" s="37"/>
      <c r="N238" s="32"/>
      <c r="AB238" s="39"/>
    </row>
    <row r="239" spans="1:28" ht="12" customHeight="1" x14ac:dyDescent="0.25">
      <c r="A239" s="19"/>
      <c r="E239" s="37"/>
      <c r="N239" s="32"/>
      <c r="AB239" s="39"/>
    </row>
    <row r="240" spans="1:28" ht="12" customHeight="1" x14ac:dyDescent="0.25">
      <c r="A240" s="19"/>
      <c r="E240" s="37"/>
      <c r="M240" s="36"/>
      <c r="N240" s="32"/>
      <c r="AB240" s="39"/>
    </row>
    <row r="241" spans="1:28" ht="12" customHeight="1" x14ac:dyDescent="0.25">
      <c r="A241" s="19"/>
      <c r="E241" s="37"/>
      <c r="M241" s="36"/>
      <c r="N241" s="32"/>
      <c r="AB241" s="39"/>
    </row>
    <row r="242" spans="1:28" ht="12" customHeight="1" x14ac:dyDescent="0.25">
      <c r="A242" s="19"/>
      <c r="E242" s="37"/>
      <c r="N242" s="32"/>
      <c r="AB242" s="39"/>
    </row>
    <row r="243" spans="1:28" ht="12" customHeight="1" x14ac:dyDescent="0.25">
      <c r="A243" s="19"/>
      <c r="E243" s="37"/>
      <c r="N243" s="32"/>
      <c r="AB243" s="39"/>
    </row>
    <row r="244" spans="1:28" ht="12" customHeight="1" x14ac:dyDescent="0.25">
      <c r="A244" s="19"/>
      <c r="E244" s="37"/>
      <c r="N244" s="32"/>
      <c r="AB244" s="39"/>
    </row>
    <row r="245" spans="1:28" ht="12" customHeight="1" x14ac:dyDescent="0.25">
      <c r="A245" s="19"/>
      <c r="E245" s="37"/>
      <c r="N245" s="32"/>
      <c r="AB245" s="39"/>
    </row>
    <row r="246" spans="1:28" ht="12" customHeight="1" x14ac:dyDescent="0.25">
      <c r="E246" s="37"/>
      <c r="N246" s="33"/>
      <c r="AB246" s="39"/>
    </row>
    <row r="247" spans="1:28" ht="12" customHeight="1" x14ac:dyDescent="0.25">
      <c r="E247" s="37"/>
      <c r="N247" s="33"/>
      <c r="AB247" s="39"/>
    </row>
    <row r="248" spans="1:28" ht="12" customHeight="1" x14ac:dyDescent="0.25">
      <c r="E248" s="37"/>
      <c r="N248" s="33"/>
      <c r="AB248" s="39"/>
    </row>
    <row r="249" spans="1:28" ht="12" customHeight="1" x14ac:dyDescent="0.25">
      <c r="E249" s="37"/>
      <c r="N249" s="33"/>
      <c r="AB249" s="39"/>
    </row>
    <row r="250" spans="1:28" ht="12" customHeight="1" x14ac:dyDescent="0.25">
      <c r="E250" s="37"/>
      <c r="N250" s="33"/>
      <c r="AB250" s="39"/>
    </row>
    <row r="251" spans="1:28" ht="12" customHeight="1" x14ac:dyDescent="0.25">
      <c r="E251" s="37"/>
      <c r="N251" s="33"/>
      <c r="AB251" s="39"/>
    </row>
    <row r="252" spans="1:28" ht="12" customHeight="1" x14ac:dyDescent="0.25">
      <c r="E252" s="37"/>
      <c r="N252" s="33"/>
      <c r="AB252" s="39"/>
    </row>
    <row r="253" spans="1:28" ht="12" customHeight="1" x14ac:dyDescent="0.25">
      <c r="E253" s="37"/>
      <c r="N253" s="33"/>
      <c r="AB253" s="39"/>
    </row>
    <row r="254" spans="1:28" ht="12" customHeight="1" x14ac:dyDescent="0.25">
      <c r="E254" s="37"/>
      <c r="N254" s="33"/>
      <c r="AB254" s="39"/>
    </row>
    <row r="255" spans="1:28" ht="12" customHeight="1" x14ac:dyDescent="0.25">
      <c r="E255" s="37"/>
      <c r="N255" s="33"/>
      <c r="AB255" s="39"/>
    </row>
    <row r="256" spans="1:28" ht="12" customHeight="1" x14ac:dyDescent="0.25">
      <c r="E256" s="37"/>
      <c r="N256" s="33"/>
      <c r="AB256" s="39"/>
    </row>
    <row r="257" spans="5:28" ht="12" customHeight="1" x14ac:dyDescent="0.25">
      <c r="E257" s="37"/>
      <c r="N257" s="33"/>
      <c r="AB257" s="39"/>
    </row>
    <row r="258" spans="5:28" ht="12" customHeight="1" x14ac:dyDescent="0.25">
      <c r="E258" s="37"/>
      <c r="N258" s="33"/>
      <c r="AB258" s="39"/>
    </row>
    <row r="259" spans="5:28" ht="12" customHeight="1" x14ac:dyDescent="0.25">
      <c r="E259" s="37"/>
      <c r="N259" s="33"/>
      <c r="AB259" s="39"/>
    </row>
    <row r="260" spans="5:28" ht="12" customHeight="1" x14ac:dyDescent="0.25">
      <c r="E260" s="37"/>
      <c r="N260" s="33"/>
      <c r="AB260" s="39"/>
    </row>
    <row r="261" spans="5:28" ht="12" customHeight="1" x14ac:dyDescent="0.25">
      <c r="E261" s="37"/>
      <c r="N261" s="33"/>
      <c r="AB261" s="39"/>
    </row>
    <row r="262" spans="5:28" ht="12" customHeight="1" x14ac:dyDescent="0.25">
      <c r="E262" s="37"/>
      <c r="N262" s="33"/>
      <c r="AB262" s="39"/>
    </row>
    <row r="263" spans="5:28" ht="12" customHeight="1" x14ac:dyDescent="0.25">
      <c r="E263" s="37"/>
      <c r="N263" s="33"/>
      <c r="AB263" s="39"/>
    </row>
    <row r="264" spans="5:28" ht="12" customHeight="1" x14ac:dyDescent="0.25">
      <c r="E264" s="37"/>
      <c r="N264" s="33"/>
      <c r="AB264" s="39"/>
    </row>
    <row r="265" spans="5:28" ht="12" customHeight="1" x14ac:dyDescent="0.25">
      <c r="E265" s="37"/>
      <c r="N265" s="33"/>
      <c r="AB265" s="39"/>
    </row>
    <row r="266" spans="5:28" ht="12" customHeight="1" x14ac:dyDescent="0.25">
      <c r="E266" s="37"/>
      <c r="N266" s="33"/>
      <c r="AB266" s="39"/>
    </row>
    <row r="267" spans="5:28" ht="12" customHeight="1" x14ac:dyDescent="0.25">
      <c r="E267" s="37"/>
      <c r="N267" s="33"/>
      <c r="AB267" s="39"/>
    </row>
    <row r="268" spans="5:28" ht="12" customHeight="1" x14ac:dyDescent="0.25">
      <c r="E268" s="37"/>
      <c r="N268" s="33"/>
      <c r="AB268" s="39"/>
    </row>
    <row r="269" spans="5:28" ht="12" customHeight="1" x14ac:dyDescent="0.25">
      <c r="E269" s="37"/>
      <c r="N269" s="33"/>
      <c r="AB269" s="39"/>
    </row>
    <row r="270" spans="5:28" ht="12" customHeight="1" x14ac:dyDescent="0.25">
      <c r="E270" s="37"/>
      <c r="N270" s="33"/>
      <c r="AB270" s="39"/>
    </row>
    <row r="271" spans="5:28" ht="12" customHeight="1" x14ac:dyDescent="0.25">
      <c r="E271" s="37"/>
      <c r="N271" s="33"/>
      <c r="AB271" s="39"/>
    </row>
    <row r="272" spans="5:28" ht="12" customHeight="1" x14ac:dyDescent="0.25">
      <c r="E272" s="37"/>
      <c r="N272" s="33"/>
      <c r="AB272" s="39"/>
    </row>
    <row r="273" spans="5:28" ht="12" customHeight="1" x14ac:dyDescent="0.25">
      <c r="E273" s="37"/>
      <c r="N273" s="33"/>
      <c r="AB273" s="39"/>
    </row>
    <row r="274" spans="5:28" ht="12" customHeight="1" x14ac:dyDescent="0.25">
      <c r="E274" s="37"/>
      <c r="N274" s="33"/>
      <c r="AB274" s="39"/>
    </row>
    <row r="275" spans="5:28" ht="12" customHeight="1" x14ac:dyDescent="0.25">
      <c r="E275" s="37"/>
      <c r="N275" s="33"/>
      <c r="AB275" s="39"/>
    </row>
    <row r="276" spans="5:28" ht="12" customHeight="1" x14ac:dyDescent="0.25">
      <c r="E276" s="37"/>
      <c r="N276" s="33"/>
      <c r="AB276" s="39"/>
    </row>
    <row r="277" spans="5:28" ht="12" customHeight="1" x14ac:dyDescent="0.25">
      <c r="E277" s="37"/>
      <c r="N277" s="33"/>
      <c r="AB277" s="39"/>
    </row>
    <row r="278" spans="5:28" ht="12" customHeight="1" x14ac:dyDescent="0.25">
      <c r="E278" s="37"/>
      <c r="N278" s="33"/>
      <c r="AB278" s="39"/>
    </row>
    <row r="279" spans="5:28" ht="12" customHeight="1" x14ac:dyDescent="0.25">
      <c r="E279" s="37"/>
      <c r="N279" s="33"/>
      <c r="AB279" s="39"/>
    </row>
    <row r="280" spans="5:28" ht="12" customHeight="1" x14ac:dyDescent="0.25">
      <c r="E280" s="37"/>
      <c r="N280" s="33"/>
      <c r="AB280" s="39"/>
    </row>
    <row r="281" spans="5:28" ht="12" customHeight="1" x14ac:dyDescent="0.25">
      <c r="E281" s="37"/>
      <c r="N281" s="33"/>
      <c r="AB281" s="39"/>
    </row>
    <row r="282" spans="5:28" ht="12" customHeight="1" x14ac:dyDescent="0.25">
      <c r="E282" s="37"/>
      <c r="N282" s="33"/>
      <c r="AB282" s="39"/>
    </row>
    <row r="283" spans="5:28" ht="12" customHeight="1" x14ac:dyDescent="0.25">
      <c r="E283" s="37"/>
      <c r="N283" s="33"/>
      <c r="AB283" s="39"/>
    </row>
    <row r="284" spans="5:28" ht="12" customHeight="1" x14ac:dyDescent="0.25">
      <c r="E284" s="37"/>
      <c r="N284" s="33"/>
      <c r="AB284" s="39"/>
    </row>
    <row r="285" spans="5:28" ht="12" customHeight="1" x14ac:dyDescent="0.25">
      <c r="E285" s="37"/>
      <c r="N285" s="33"/>
      <c r="AB285" s="39"/>
    </row>
    <row r="286" spans="5:28" ht="12" customHeight="1" x14ac:dyDescent="0.25">
      <c r="E286" s="37"/>
      <c r="N286" s="33"/>
      <c r="AB286" s="39"/>
    </row>
    <row r="287" spans="5:28" ht="12" customHeight="1" x14ac:dyDescent="0.25">
      <c r="E287" s="37"/>
      <c r="N287" s="33"/>
      <c r="AB287" s="39"/>
    </row>
    <row r="288" spans="5:28" ht="12" customHeight="1" x14ac:dyDescent="0.25">
      <c r="E288" s="37"/>
      <c r="N288" s="33"/>
      <c r="AB288" s="39"/>
    </row>
    <row r="289" spans="5:28" ht="12" customHeight="1" x14ac:dyDescent="0.25">
      <c r="E289" s="37"/>
      <c r="N289" s="33"/>
      <c r="AB289" s="39"/>
    </row>
    <row r="290" spans="5:28" ht="12" customHeight="1" x14ac:dyDescent="0.25">
      <c r="E290" s="37"/>
      <c r="N290" s="33"/>
      <c r="AB290" s="39"/>
    </row>
    <row r="291" spans="5:28" ht="12" customHeight="1" x14ac:dyDescent="0.25">
      <c r="E291" s="37"/>
      <c r="N291" s="33"/>
      <c r="AB291" s="39"/>
    </row>
    <row r="292" spans="5:28" ht="12" customHeight="1" x14ac:dyDescent="0.25">
      <c r="E292" s="37"/>
      <c r="N292" s="33"/>
      <c r="AB292" s="39"/>
    </row>
    <row r="293" spans="5:28" ht="12" customHeight="1" x14ac:dyDescent="0.25">
      <c r="E293" s="37"/>
      <c r="N293" s="33"/>
      <c r="AB293" s="39"/>
    </row>
    <row r="294" spans="5:28" ht="12" customHeight="1" x14ac:dyDescent="0.25">
      <c r="E294" s="37"/>
      <c r="N294" s="33"/>
      <c r="AB294" s="39"/>
    </row>
    <row r="295" spans="5:28" ht="12" customHeight="1" x14ac:dyDescent="0.25">
      <c r="E295" s="37"/>
      <c r="N295" s="33"/>
      <c r="AB295" s="39"/>
    </row>
    <row r="296" spans="5:28" ht="12" customHeight="1" x14ac:dyDescent="0.25">
      <c r="E296" s="37"/>
      <c r="N296" s="33"/>
      <c r="AB296" s="39"/>
    </row>
    <row r="297" spans="5:28" ht="12" customHeight="1" x14ac:dyDescent="0.25">
      <c r="E297" s="37"/>
      <c r="N297" s="33"/>
      <c r="AB297" s="39"/>
    </row>
    <row r="298" spans="5:28" ht="12" customHeight="1" x14ac:dyDescent="0.25">
      <c r="E298" s="37"/>
      <c r="N298" s="33"/>
      <c r="AB298" s="39"/>
    </row>
    <row r="299" spans="5:28" ht="12" customHeight="1" x14ac:dyDescent="0.25">
      <c r="E299" s="37"/>
      <c r="N299" s="33"/>
      <c r="AB299" s="39"/>
    </row>
    <row r="300" spans="5:28" ht="12" customHeight="1" x14ac:dyDescent="0.25">
      <c r="E300" s="37"/>
      <c r="N300" s="33"/>
      <c r="AB300" s="39"/>
    </row>
    <row r="301" spans="5:28" ht="12" customHeight="1" x14ac:dyDescent="0.25">
      <c r="E301" s="37"/>
      <c r="N301" s="33"/>
      <c r="AB301" s="39"/>
    </row>
    <row r="302" spans="5:28" ht="12" customHeight="1" x14ac:dyDescent="0.25">
      <c r="E302" s="37"/>
      <c r="N302" s="33"/>
      <c r="AB302" s="39"/>
    </row>
    <row r="303" spans="5:28" ht="12" customHeight="1" x14ac:dyDescent="0.25">
      <c r="E303" s="37"/>
      <c r="N303" s="33"/>
      <c r="AB303" s="39"/>
    </row>
    <row r="304" spans="5:28" ht="12" customHeight="1" x14ac:dyDescent="0.25">
      <c r="E304" s="37"/>
      <c r="N304" s="33"/>
      <c r="AB304" s="39"/>
    </row>
    <row r="305" spans="5:28" ht="12" customHeight="1" x14ac:dyDescent="0.25">
      <c r="E305" s="37"/>
      <c r="N305" s="33"/>
      <c r="AB305" s="39"/>
    </row>
    <row r="306" spans="5:28" ht="12" customHeight="1" x14ac:dyDescent="0.25">
      <c r="E306" s="37"/>
      <c r="N306" s="33"/>
      <c r="AB306" s="39"/>
    </row>
    <row r="307" spans="5:28" ht="12" customHeight="1" x14ac:dyDescent="0.25">
      <c r="E307" s="37"/>
      <c r="N307" s="33"/>
      <c r="AB307" s="39"/>
    </row>
    <row r="308" spans="5:28" ht="12" customHeight="1" x14ac:dyDescent="0.25">
      <c r="E308" s="37"/>
      <c r="N308" s="33"/>
      <c r="AB308" s="39"/>
    </row>
    <row r="309" spans="5:28" ht="12" customHeight="1" x14ac:dyDescent="0.25">
      <c r="E309" s="37"/>
      <c r="N309" s="33"/>
      <c r="AB309" s="39"/>
    </row>
    <row r="310" spans="5:28" ht="12" customHeight="1" x14ac:dyDescent="0.25">
      <c r="E310" s="37"/>
      <c r="N310" s="33"/>
      <c r="AB310" s="39"/>
    </row>
    <row r="311" spans="5:28" ht="12" customHeight="1" x14ac:dyDescent="0.25">
      <c r="E311" s="37"/>
      <c r="N311" s="33"/>
      <c r="AB311" s="39"/>
    </row>
    <row r="312" spans="5:28" ht="12" customHeight="1" x14ac:dyDescent="0.25">
      <c r="E312" s="37"/>
      <c r="N312" s="33"/>
      <c r="AB312" s="39"/>
    </row>
    <row r="313" spans="5:28" ht="12" customHeight="1" x14ac:dyDescent="0.25">
      <c r="E313" s="37"/>
      <c r="N313" s="33"/>
      <c r="AB313" s="39"/>
    </row>
    <row r="314" spans="5:28" ht="12" customHeight="1" x14ac:dyDescent="0.25">
      <c r="E314" s="37"/>
      <c r="N314" s="33"/>
      <c r="AB314" s="39"/>
    </row>
    <row r="315" spans="5:28" ht="12" customHeight="1" x14ac:dyDescent="0.25">
      <c r="E315" s="37"/>
      <c r="N315" s="33"/>
      <c r="AB315" s="39"/>
    </row>
    <row r="316" spans="5:28" ht="12" customHeight="1" x14ac:dyDescent="0.25">
      <c r="E316" s="37"/>
      <c r="N316" s="33"/>
      <c r="AB316" s="39"/>
    </row>
    <row r="317" spans="5:28" ht="12" customHeight="1" x14ac:dyDescent="0.25">
      <c r="E317" s="37"/>
      <c r="N317" s="33"/>
      <c r="AB317" s="39"/>
    </row>
    <row r="318" spans="5:28" ht="12" customHeight="1" x14ac:dyDescent="0.25">
      <c r="E318" s="37"/>
      <c r="N318" s="33"/>
      <c r="AB318" s="39"/>
    </row>
    <row r="319" spans="5:28" ht="12" customHeight="1" x14ac:dyDescent="0.25">
      <c r="E319" s="37"/>
      <c r="N319" s="33"/>
      <c r="AB319" s="39"/>
    </row>
    <row r="320" spans="5:28" ht="12" customHeight="1" x14ac:dyDescent="0.25">
      <c r="E320" s="37"/>
      <c r="N320" s="33"/>
      <c r="AB320" s="39"/>
    </row>
    <row r="321" spans="5:28" ht="12" customHeight="1" x14ac:dyDescent="0.25">
      <c r="E321" s="37"/>
      <c r="N321" s="33"/>
      <c r="AB321" s="39"/>
    </row>
    <row r="322" spans="5:28" ht="12" customHeight="1" x14ac:dyDescent="0.25">
      <c r="E322" s="37"/>
      <c r="N322" s="33"/>
      <c r="AB322" s="39"/>
    </row>
    <row r="323" spans="5:28" ht="12" customHeight="1" x14ac:dyDescent="0.25">
      <c r="E323" s="37"/>
      <c r="N323" s="33"/>
      <c r="AB323" s="39"/>
    </row>
    <row r="324" spans="5:28" ht="12" customHeight="1" x14ac:dyDescent="0.25">
      <c r="E324" s="37"/>
      <c r="N324" s="33"/>
      <c r="AB324" s="39"/>
    </row>
    <row r="325" spans="5:28" ht="12" customHeight="1" x14ac:dyDescent="0.25">
      <c r="E325" s="37"/>
      <c r="N325" s="33"/>
      <c r="AB325" s="39"/>
    </row>
    <row r="326" spans="5:28" ht="12" customHeight="1" x14ac:dyDescent="0.25">
      <c r="E326" s="37"/>
      <c r="N326" s="33"/>
      <c r="AB326" s="39"/>
    </row>
    <row r="327" spans="5:28" ht="12" customHeight="1" x14ac:dyDescent="0.25">
      <c r="E327" s="37"/>
      <c r="N327" s="33"/>
      <c r="AB327" s="39"/>
    </row>
    <row r="328" spans="5:28" ht="12" customHeight="1" x14ac:dyDescent="0.25">
      <c r="E328" s="37"/>
      <c r="N328" s="33"/>
      <c r="AB328" s="39"/>
    </row>
    <row r="329" spans="5:28" ht="12" customHeight="1" x14ac:dyDescent="0.25">
      <c r="E329" s="37"/>
      <c r="N329" s="33"/>
      <c r="AB329" s="39"/>
    </row>
    <row r="330" spans="5:28" ht="12" customHeight="1" x14ac:dyDescent="0.25">
      <c r="E330" s="37"/>
      <c r="N330" s="33"/>
      <c r="AB330" s="39"/>
    </row>
    <row r="331" spans="5:28" ht="12" customHeight="1" x14ac:dyDescent="0.25">
      <c r="E331" s="37"/>
      <c r="N331" s="33"/>
      <c r="AB331" s="39"/>
    </row>
    <row r="332" spans="5:28" ht="12" customHeight="1" x14ac:dyDescent="0.25">
      <c r="E332" s="37"/>
      <c r="N332" s="33"/>
      <c r="AB332" s="39"/>
    </row>
    <row r="333" spans="5:28" ht="12" customHeight="1" x14ac:dyDescent="0.25">
      <c r="E333" s="37"/>
      <c r="N333" s="33"/>
      <c r="AB333" s="39"/>
    </row>
    <row r="334" spans="5:28" ht="12" customHeight="1" x14ac:dyDescent="0.25">
      <c r="E334" s="37"/>
      <c r="N334" s="33"/>
      <c r="AB334" s="39"/>
    </row>
    <row r="335" spans="5:28" ht="12" customHeight="1" x14ac:dyDescent="0.25">
      <c r="E335" s="37"/>
      <c r="N335" s="33"/>
      <c r="AB335" s="39"/>
    </row>
    <row r="336" spans="5:28" ht="12" customHeight="1" x14ac:dyDescent="0.25">
      <c r="E336" s="37"/>
      <c r="N336" s="33"/>
      <c r="AB336" s="39"/>
    </row>
    <row r="337" spans="5:28" ht="12" customHeight="1" x14ac:dyDescent="0.25">
      <c r="E337" s="37"/>
      <c r="N337" s="33"/>
      <c r="AB337" s="39"/>
    </row>
    <row r="338" spans="5:28" ht="12" customHeight="1" x14ac:dyDescent="0.25">
      <c r="E338" s="37"/>
      <c r="N338" s="33"/>
      <c r="AB338" s="39"/>
    </row>
    <row r="339" spans="5:28" ht="12" customHeight="1" x14ac:dyDescent="0.25">
      <c r="E339" s="37"/>
      <c r="N339" s="33"/>
      <c r="AB339" s="39"/>
    </row>
    <row r="340" spans="5:28" ht="12" customHeight="1" x14ac:dyDescent="0.25">
      <c r="E340" s="37"/>
      <c r="N340" s="33"/>
      <c r="AB340" s="39"/>
    </row>
    <row r="341" spans="5:28" ht="12" customHeight="1" x14ac:dyDescent="0.25">
      <c r="E341" s="37"/>
      <c r="N341" s="33"/>
      <c r="AB341" s="39"/>
    </row>
    <row r="342" spans="5:28" ht="12" customHeight="1" x14ac:dyDescent="0.25">
      <c r="E342" s="37"/>
      <c r="N342" s="33"/>
      <c r="AB342" s="39"/>
    </row>
  </sheetData>
  <autoFilter ref="A2:N2" xr:uid="{D1A9000C-FBF2-4F1B-B225-27F1D765E7F5}"/>
  <mergeCells count="1">
    <mergeCell ref="A1:N1"/>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Concise Lot Listing</vt:lpstr>
      <vt:lpstr>Detailed Lot Listing</vt:lpstr>
      <vt:lpstr>'Concise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2025-08-18T14:41:41Z</cp:lastPrinted>
  <dcterms:created xsi:type="dcterms:W3CDTF">2025-02-14T14:19:33Z</dcterms:created>
  <dcterms:modified xsi:type="dcterms:W3CDTF">2025-08-18T14:41:45Z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