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M:\2025\Auctions\250729 - Fine Wine 14776\"/>
    </mc:Choice>
  </mc:AlternateContent>
  <xr:revisionPtr revIDLastSave="0" documentId="13_ncr:1_{FECEED5C-3F76-4094-B23B-055590366CEF}" xr6:coauthVersionLast="47" xr6:coauthVersionMax="47" xr10:uidLastSave="{00000000-0000-0000-0000-000000000000}"/>
  <bookViews>
    <workbookView xWindow="20370" yWindow="-6495" windowWidth="29040" windowHeight="15840" xr2:uid="{CF36662E-5A46-44B1-95E7-E4BD44ABBCBA}"/>
  </bookViews>
  <sheets>
    <sheet name="Concise Lot Listing" sheetId="3" r:id="rId1"/>
    <sheet name="Detailed Lot Listing" sheetId="1" r:id="rId2"/>
  </sheets>
  <definedNames>
    <definedName name="_xlnm._FilterDatabase" localSheetId="0" hidden="1">'Concise Lot Listing'!$A$2:$C$2</definedName>
    <definedName name="_xlnm._FilterDatabase" localSheetId="1" hidden="1">'Detailed Lot Listing'!$A$2:$N$2</definedName>
    <definedName name="_xlnm.Print_Area" localSheetId="0">'Concise Lot Listing'!$A$1:$E$473</definedName>
    <definedName name="_xlnm.Print_Titles" localSheetId="0">'Concise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3"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 i="1"/>
  <c r="C3" i="3"/>
  <c r="C331" i="3"/>
  <c r="C330"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alcChain>
</file>

<file path=xl/sharedStrings.xml><?xml version="1.0" encoding="utf-8"?>
<sst xmlns="http://schemas.openxmlformats.org/spreadsheetml/2006/main" count="4162" uniqueCount="957">
  <si>
    <t>Lot No.</t>
  </si>
  <si>
    <t>Vintage</t>
  </si>
  <si>
    <t>Name</t>
  </si>
  <si>
    <t>Producer</t>
  </si>
  <si>
    <t>Description</t>
  </si>
  <si>
    <t>Low Estimate</t>
  </si>
  <si>
    <t>Region</t>
  </si>
  <si>
    <t>Colour</t>
  </si>
  <si>
    <t>Volume Label</t>
  </si>
  <si>
    <t>Packaging</t>
  </si>
  <si>
    <t>Quantity in Bottles</t>
  </si>
  <si>
    <t>Provenance</t>
  </si>
  <si>
    <t>In Bond</t>
  </si>
  <si>
    <t>High Estimate</t>
  </si>
  <si>
    <t>Taylor's</t>
  </si>
  <si>
    <t>Red</t>
  </si>
  <si>
    <t>75cl</t>
  </si>
  <si>
    <t>None</t>
  </si>
  <si>
    <t>N</t>
  </si>
  <si>
    <t>OWC</t>
  </si>
  <si>
    <t>Graham's</t>
  </si>
  <si>
    <t>150cl</t>
  </si>
  <si>
    <t>Y</t>
  </si>
  <si>
    <t>OCC</t>
  </si>
  <si>
    <t>NV</t>
  </si>
  <si>
    <t>Hine, Vintage Early Landed, Cognac</t>
  </si>
  <si>
    <t>Hine</t>
  </si>
  <si>
    <t>70cl</t>
  </si>
  <si>
    <t>Champagne</t>
  </si>
  <si>
    <t>White</t>
  </si>
  <si>
    <t>Bordeaux</t>
  </si>
  <si>
    <t>37.5cl</t>
  </si>
  <si>
    <t>Ducru-Beaucaillou 2eme Cru Classe, Saint-Julien</t>
  </si>
  <si>
    <t>Chateau Mouton Rothschild Premier Cru Classe, Pauillac</t>
  </si>
  <si>
    <t>Chateau Calon Segur 3eme Cru Classe, Saint-Estephe - In Bond</t>
  </si>
  <si>
    <t>Chateau Batailley 5eme Cru Classe, Pauillac - In Bond</t>
  </si>
  <si>
    <t>Burgundy</t>
  </si>
  <si>
    <t>Michele et Patrice Rion</t>
  </si>
  <si>
    <t>Rhone</t>
  </si>
  <si>
    <t>Clos des Papes</t>
  </si>
  <si>
    <t>Tuscany</t>
  </si>
  <si>
    <t>600cl</t>
  </si>
  <si>
    <t>Primary Item URL</t>
  </si>
  <si>
    <t>Chateau Latour Premier Cru Classe, Pauillac</t>
  </si>
  <si>
    <t>Dom Perignon</t>
  </si>
  <si>
    <t>Domaine Louis Jadot</t>
  </si>
  <si>
    <t>Rose</t>
  </si>
  <si>
    <t>Chateau Montrose 2eme Cru Classe, Saint-Estephe</t>
  </si>
  <si>
    <t>Fonseca</t>
  </si>
  <si>
    <t>Presentation Box</t>
  </si>
  <si>
    <t>Piedmont</t>
  </si>
  <si>
    <t>California</t>
  </si>
  <si>
    <t>South Australia</t>
  </si>
  <si>
    <t>Les Forts de Latour, Pauillac</t>
  </si>
  <si>
    <t>Chateau Lynch-Bages 5eme Cru Classe, Pauillac</t>
  </si>
  <si>
    <t>Chateau Charmail, Haut-Medoc - In Bond</t>
  </si>
  <si>
    <t>Maison Louis Jadot</t>
  </si>
  <si>
    <t>Maison Louis Jadot, Batard-Montrachet Grand Cru</t>
  </si>
  <si>
    <t>Paul Pillot, Bourgogne, Pinot Noir - In Bond</t>
  </si>
  <si>
    <t>Paul Pillot</t>
  </si>
  <si>
    <t>Domaine Humbert Freres, Gevrey-Chambertin Premier Cru, Poissenot - In Bond</t>
  </si>
  <si>
    <t>Domaine Humbert Freres</t>
  </si>
  <si>
    <t>OCC damaged.</t>
  </si>
  <si>
    <t>Veneto</t>
  </si>
  <si>
    <t>Le Macchiole, Scrio, Toscana - In Bond</t>
  </si>
  <si>
    <t>Le Macchiole</t>
  </si>
  <si>
    <t>Aalto</t>
  </si>
  <si>
    <t>Mauro</t>
  </si>
  <si>
    <t>Penfolds</t>
  </si>
  <si>
    <t>Two Hands</t>
  </si>
  <si>
    <t>Ata Rangi, Pinot Noir, Martinborough - In Bond</t>
  </si>
  <si>
    <t>Ata Rangi</t>
  </si>
  <si>
    <t>Fonseca, Vintage Port</t>
  </si>
  <si>
    <t>Graham's, Vintage Port</t>
  </si>
  <si>
    <t>1983</t>
  </si>
  <si>
    <t>1994</t>
  </si>
  <si>
    <t>2002</t>
  </si>
  <si>
    <t>2012</t>
  </si>
  <si>
    <t>2015</t>
  </si>
  <si>
    <t>2019</t>
  </si>
  <si>
    <t>1986</t>
  </si>
  <si>
    <t>1989</t>
  </si>
  <si>
    <t>1995</t>
  </si>
  <si>
    <t>2005</t>
  </si>
  <si>
    <t>2010</t>
  </si>
  <si>
    <t>2014</t>
  </si>
  <si>
    <t>2020</t>
  </si>
  <si>
    <t>1985</t>
  </si>
  <si>
    <t>1988</t>
  </si>
  <si>
    <t>1996</t>
  </si>
  <si>
    <t>1998</t>
  </si>
  <si>
    <t>2000</t>
  </si>
  <si>
    <t>2004</t>
  </si>
  <si>
    <t>2007</t>
  </si>
  <si>
    <t>2009</t>
  </si>
  <si>
    <t>2013</t>
  </si>
  <si>
    <t>2017</t>
  </si>
  <si>
    <t>2018</t>
  </si>
  <si>
    <t>1999</t>
  </si>
  <si>
    <t>2011</t>
  </si>
  <si>
    <t>2016</t>
  </si>
  <si>
    <t>2021</t>
  </si>
  <si>
    <t>2006</t>
  </si>
  <si>
    <t>2008</t>
  </si>
  <si>
    <t>2022</t>
  </si>
  <si>
    <t>1997</t>
  </si>
  <si>
    <t>2003</t>
  </si>
  <si>
    <t>2001</t>
  </si>
  <si>
    <t>1966</t>
  </si>
  <si>
    <t>1977</t>
  </si>
  <si>
    <t>Languedoc</t>
  </si>
  <si>
    <t>Provence</t>
  </si>
  <si>
    <t>Rioja</t>
  </si>
  <si>
    <t>Castilla y Leon</t>
  </si>
  <si>
    <t>Central Otago</t>
  </si>
  <si>
    <t>Mosel</t>
  </si>
  <si>
    <t>Cognac</t>
  </si>
  <si>
    <t>Louis Roederer</t>
  </si>
  <si>
    <t>Bollinger</t>
  </si>
  <si>
    <t>Alain Voegeli</t>
  </si>
  <si>
    <t>Domaine Henri Gouges</t>
  </si>
  <si>
    <t>Chapelle de Blagny</t>
  </si>
  <si>
    <t>Domaine de Clos Naudin (Foreau)</t>
  </si>
  <si>
    <t>Domaine de la Chapelle</t>
  </si>
  <si>
    <t>Ismael Gozalo</t>
  </si>
  <si>
    <t>Rolf Binder</t>
  </si>
  <si>
    <t>d'Arenberg</t>
  </si>
  <si>
    <t>Felton Road</t>
  </si>
  <si>
    <t>Von Schubert</t>
  </si>
  <si>
    <t>Weingut Vollenweider</t>
  </si>
  <si>
    <t>von Hovel</t>
  </si>
  <si>
    <t>Previously owned by a winner of the Blue Marlin World Cup. As an International Angling Champion and avid wine collector, he was sponsored by Bollinger in the 1990s and had the prestigious opportunity to purchase most of his wines directly from the respective houses.</t>
  </si>
  <si>
    <t/>
  </si>
  <si>
    <t>1 label nicked.</t>
  </si>
  <si>
    <t>2 labels lightly soiled.</t>
  </si>
  <si>
    <t>3 labels scuffed.</t>
  </si>
  <si>
    <t>Bollinger, La Grande Annee</t>
  </si>
  <si>
    <t>Carruades de Lafite, Pauillac</t>
  </si>
  <si>
    <t>Chateau Pontet-Canet 5eme Cru Classe, Pauillac</t>
  </si>
  <si>
    <t>Chateau Leoville Barton 2eme Cru Classe, Saint-Julien</t>
  </si>
  <si>
    <t>Chateau d'Issan 3eme Cru Classe, Margaux - In Bond</t>
  </si>
  <si>
    <t>Chateau Laforge, Saint-Emilion Grand Cru</t>
  </si>
  <si>
    <t>Chateau Rol Valentin, Saint-Emilion Grand Cru - In Bond</t>
  </si>
  <si>
    <t>Clos La Madeleine Grand Cru Classe, Saint-Emilion Grand Cru - In Bond</t>
  </si>
  <si>
    <t>Clos du Clocher, Pomerol</t>
  </si>
  <si>
    <t>Chateau Tellus, Pomerol - In Bond</t>
  </si>
  <si>
    <t>Domaine Berthaut-Gerbet, Vosne-Romanee</t>
  </si>
  <si>
    <t>Alain Voegeli, Gevrey-Chambertin</t>
  </si>
  <si>
    <t>Thibault Liger-Belair, Chambolle-Musigny, Vieilles Vignes - In Bond</t>
  </si>
  <si>
    <t>Domaine Meo Camuzet, Nuits-Saint-Georges Premier Cru, Aux Murgers - In Bond</t>
  </si>
  <si>
    <t>Thibault Liger-Belair, Nuits-Saint-Georges, Belle Croix - In Bond</t>
  </si>
  <si>
    <t>Chapelle de Blagny, Blagny Premier Cru, Sous le Dos d'Ane - In Bond</t>
  </si>
  <si>
    <t>Domaine de Clos Naudin (Foreau), Vouvray, Moelleux Reserve - In Bond</t>
  </si>
  <si>
    <t>Domaine de la Chapelle, Hermitage, La Chapelle Rouge</t>
  </si>
  <si>
    <t>Chateau de Beaucastel Rouge, Chateauneuf-du-Pape</t>
  </si>
  <si>
    <t>Clos des Papes, Chateauneuf-du-Pape, Rouge</t>
  </si>
  <si>
    <t>Ismael Gozalo, Isse Vinador Sonador, Castilla y Leon - In Bond</t>
  </si>
  <si>
    <t>Penfolds, Bin 707 Cabernet Sauvignon, South Australia</t>
  </si>
  <si>
    <t>Rolf Binder, Hanisch Shiraz, Barossa Valley</t>
  </si>
  <si>
    <t>d'Arenberg, The Coppermine Road Cabernet Sauvignon, McLaren Vale</t>
  </si>
  <si>
    <t>Von Schubert, Maximin Grunhauser Bruderberg Riesling QBA, Mosel - In Bond</t>
  </si>
  <si>
    <t>von Hovel, Scharzhofberg Saar Riesling GG, Mosel - In Bond</t>
  </si>
  <si>
    <t>Weingut Vollenweider, Wolfer Goldgrube Riesling Auslese Goldkapsel, Mosel - In Bond</t>
  </si>
  <si>
    <t>Chateau Rieussec Premier Cru Classe, Sauternes</t>
  </si>
  <si>
    <t>Dom Perignon, Oenotheque</t>
  </si>
  <si>
    <t>Level 1cm inverted, label sightly scuffed. Disgorged 2002.</t>
  </si>
  <si>
    <t>Krug, Vintage Brut</t>
  </si>
  <si>
    <t>Krug</t>
  </si>
  <si>
    <t>Level 1cm inverted, presentation box is heavily damaged.</t>
  </si>
  <si>
    <t>Property of a gentleman and Master of Wine. Having assembled his wine over decades, all bottles offered form just a part of a far greater collection. Previously stored in a private cellar at the property, before being removed for inspections.</t>
  </si>
  <si>
    <t>1990</t>
  </si>
  <si>
    <t>Louis Roederer, Cristal - In Bond</t>
  </si>
  <si>
    <t>Taittinger, Comtes de Champagne Blanc de Blancs (Magnums)</t>
  </si>
  <si>
    <t>Taittinger</t>
  </si>
  <si>
    <t>Dom Perignon - In Bond</t>
  </si>
  <si>
    <t>Krug, Grande Cuvee 163eme Edition (Magnum)</t>
  </si>
  <si>
    <t>Krug, Grande Cuvee 164eme Edition</t>
  </si>
  <si>
    <t>Krug, Grande Cuvee 171eme Edition</t>
  </si>
  <si>
    <t>Krug, Grande Cuvee 170eme and 166eme Edition</t>
  </si>
  <si>
    <t>NV Krug, Grande Cuvee 170eme Edition 
Presentation Boxes 
2x75cl 
NV Krug, Grande Cuvee 166eme Edition 
1x75cl 
Total 3x75cl</t>
  </si>
  <si>
    <t>2009/2015 Mixed Lot of Dom Perignon</t>
  </si>
  <si>
    <t>2009 Dom Perignon 
Presentation Box 
1x75cl 
2015 
2015 Dom Perignon Jean-Michel Basquiat Tribute Vintage Brut 
Presentation Box 
1x75cl  
Total 2x75cl</t>
  </si>
  <si>
    <t>Mixed Lot of Champagne and Sparkling Wine (Mixed Formats)</t>
  </si>
  <si>
    <t>NV Laurent Perrier, La Cuvee 
1x150cl 
NV Taittinger, Nocturne Sec 
Presentation Box 
1x75cl 
NV Berry Bros. &amp; Rudd, Grand Cru Champagne 
1x75cl 
NV Andre Goutorbe Carte d'Or Brut, Champagne 
1x75cl 
NV Harrods, Brut Premier Cru 
1x75cl 
NV Fortnum &amp; Mason Blanc de Noirs Extra Brut 
1x75cl 
2002 Drappier, Reserve de L'Oenotheque 
1x75cl 
NV Hattingley Valley, Classic Cuvee Reserve 
1x75cl 
NV Bolnay Estate, Blanc de Blancs Brut, England 
1x75cl 
Total 1x150cl and 8x75cl</t>
  </si>
  <si>
    <t>1970</t>
  </si>
  <si>
    <t>Graham's, Vintage Port - In Bond</t>
  </si>
  <si>
    <t>Labels scuffed.</t>
  </si>
  <si>
    <t>Porto</t>
  </si>
  <si>
    <t>Labels scuffed, signs of seepage.</t>
  </si>
  <si>
    <t>Taylor's, Vintage Port</t>
  </si>
  <si>
    <t>3 stained labels, 3 stained neck strips, 1 sign of old seepage.</t>
  </si>
  <si>
    <t>Property of a gentleman and previously stored in the private cellars of an important house, before being removed for inspections.</t>
  </si>
  <si>
    <t>Dow's, Silver Jubilee Port</t>
  </si>
  <si>
    <t>Dow's</t>
  </si>
  <si>
    <t>Levels 4 IN, 8 BN, 2 capsules slightly expanded, 4 signs of recent and 4 signs of old seepage, 1 label slightly unstuck in bottom left corner.</t>
  </si>
  <si>
    <t>Labels soiled, scuffed and torn, 5 with remnants cardboard stuck on, OWC disposed of due to woodworm.</t>
  </si>
  <si>
    <t>Labels soiled and scuffed, 1 peeling at corner, 6 torn, 2 with remnant cardboard stuck on, OWC disposed of due to woodworm.</t>
  </si>
  <si>
    <t>Whitwhams, Millennium Vintage Port</t>
  </si>
  <si>
    <t>Whitwhams</t>
  </si>
  <si>
    <t>Quinta do Noval, Nacional Vintage Port - In Bond</t>
  </si>
  <si>
    <t>Quinta do Noval</t>
  </si>
  <si>
    <t>1945</t>
  </si>
  <si>
    <t>Massandra, Tokaj, Crimea</t>
  </si>
  <si>
    <t>Massandra</t>
  </si>
  <si>
    <t>Level MS, capsule cracked, cork not exposed, bottle cellophane-wrapped.</t>
  </si>
  <si>
    <t>Crimea</t>
  </si>
  <si>
    <t>1965</t>
  </si>
  <si>
    <t>Massandra, Pink Muscat, Crimea</t>
  </si>
  <si>
    <t>1 wax capsule cracked.</t>
  </si>
  <si>
    <t>Vallein Tercinier, 50YO, Lot 65 Grande Champagne Cognac - In Bond</t>
  </si>
  <si>
    <t>Vallein Tercinier</t>
  </si>
  <si>
    <t>54.4% ABV</t>
  </si>
  <si>
    <t>Landed in 1990, bottled in 2006, private strip label states "Bottled from cask 209 May 2006 for Hunter Thompson".
Acquired in cask from Bristol Spirits Ltd. in 1988, it was subsequently bottled in May 2006 under the supervision of Bernard Hine.  The cases were transferred to London City Bond where they have been held ever since.</t>
  </si>
  <si>
    <t>Douglas Laing Old &amp; Rare Laphroaig 21YO Single Cask Single Malt Scotch Whisky</t>
  </si>
  <si>
    <t>Laphroaig (Douglas Laing)</t>
  </si>
  <si>
    <t>55.8% ABV. Distilled March 1989, bottled October 2010.
Wax capsule cut.</t>
  </si>
  <si>
    <t>Scotland</t>
  </si>
  <si>
    <t>Mixed Lot of Cognac &amp; Armagnac</t>
  </si>
  <si>
    <t>Godet Selection Speciale V.S.O.P. Cognac 
1x70cl 
Tesseron Lot No. 76 X.O. Tradition Grande Champagne Cognac 
1x70cl 
Francis Darroze 'Reserve Speciale' Bas Armagnac 
1x70cl 
1982 Chateau de Beaulon Collection Privee Blanc 20 Year Old Pineau des Charentes 
1x75cl 
Total 3x70cl and 1x75cl</t>
  </si>
  <si>
    <t>Levels 7 BN, 3 TS, 1 VHS, 1 HS , 4 capsules showing signs of corrosion, 1 sign of old seepage, 2 signs of very slight old seepage, all labels preserved by original tissue, all showing remenants of original tissue, all vintages perfectly visible through remenants of original tissue.</t>
  </si>
  <si>
    <t>1981</t>
  </si>
  <si>
    <t>Level VTS, label soiled, 1 corner creased and peeling.</t>
  </si>
  <si>
    <t>Purchased through The Wine Society and subsequently privately stored in a temperature-controlled Birmingham cellar.</t>
  </si>
  <si>
    <t>Chateau La Conseillante, Pomerol</t>
  </si>
  <si>
    <t>Level IN, label partially loose and slanted.</t>
  </si>
  <si>
    <t>Chateau L'Evangile, Pomerol</t>
  </si>
  <si>
    <t>Level BN, label is nicked, torn, damp stained, stained and partially loose.</t>
  </si>
  <si>
    <t>The Wine Society slip labels.</t>
  </si>
  <si>
    <t>Purchased and stored through The Wine Society until transfer for this sale.</t>
  </si>
  <si>
    <t>Purchased en primeur and subsequently stored through The Wine Society.</t>
  </si>
  <si>
    <t>The Wine Society slip labels, all in original tissue.</t>
  </si>
  <si>
    <t>Levels 6 IN, 4 BN, 2 TS, 8 capsules slightly bracket worn</t>
  </si>
  <si>
    <t>Property of a gentleman who has stored in his private cellar.</t>
  </si>
  <si>
    <t>Chateau La Lagune 3eme Cru Classe, Haut-Medoc</t>
  </si>
  <si>
    <t>Labels slightly scuffed.</t>
  </si>
  <si>
    <t>Chateau Gazin, Pomerol</t>
  </si>
  <si>
    <t>Chateau La Fleur-Petrus, Pomerol</t>
  </si>
  <si>
    <t>Labels very lightly soiled.</t>
  </si>
  <si>
    <t>Chateau Durfort-Vivens 2eme Cru Classe, Margaux</t>
  </si>
  <si>
    <t>Chateau Rauzan-Segla 2eme Cru Classe, Margaux</t>
  </si>
  <si>
    <t>Chateau Talbot 4eme Cru Classe, Saint-Julien</t>
  </si>
  <si>
    <t>Chateau d'Armailhac 5eme Cru Classe, Pauillac</t>
  </si>
  <si>
    <t>Labels damp-stained, 1 severely stained, 5 peeling off, 2 torn, repacked in plain carton from OWC due woodworm.</t>
  </si>
  <si>
    <t>Chateau Angludet, Margaux</t>
  </si>
  <si>
    <t>Chateau Cissac, Haut-Medoc</t>
  </si>
  <si>
    <t>Chateau Belair-Monange Premier Grand Cru Classe B, Saint-Emilion Grand Cru</t>
  </si>
  <si>
    <t>Labels slightly nicked.</t>
  </si>
  <si>
    <t>Chateau Fonroque Grand Cru Classe, Saint-Emilion Grand Cru</t>
  </si>
  <si>
    <t>1 label scuffed and lightly soiled.</t>
  </si>
  <si>
    <t>Chateau Gruaud Larose 2eme Cru Classe, Saint-Julien</t>
  </si>
  <si>
    <t>All BN or better.</t>
  </si>
  <si>
    <t>OWC damaged.</t>
  </si>
  <si>
    <t>Chateau Belgrave 5eme Cru Classe, Haut-Medoc</t>
  </si>
  <si>
    <t>Chateau Barde Haut Grand Cru Classe, Saint-Emilion Grand Cru - In Bond</t>
  </si>
  <si>
    <t>Chateau de Fonbel, Saint-Emilion Grand Cru</t>
  </si>
  <si>
    <t>5 labels soiled, 1 water-stained and discoloured, OWC water-damaged.</t>
  </si>
  <si>
    <t>Mathilde, Chateau La Fleur Morange, Saint-Emilion - In Bond</t>
  </si>
  <si>
    <t>1 label slightly scuffed.</t>
  </si>
  <si>
    <t>Chateau Grand-Puy-Lacoste 5eme Cru Classe, Pauillac</t>
  </si>
  <si>
    <t>Domaine de Chevalier, Rouge Cru Classe, Pessac-Leognan</t>
  </si>
  <si>
    <t>Chateau Lalande-Borie, Saint Julien</t>
  </si>
  <si>
    <t>From 2019, Lalande-Borie has been re-labeled as Le Petit Ducru de Ducru Beaucaillou and becoming the third wine of Chateau Ducru-Beaucaillou.</t>
  </si>
  <si>
    <t>Previously stored in a fine cellar on the Isle of Wight since release.</t>
  </si>
  <si>
    <t>Chateau de la Dauphine, Fronsac</t>
  </si>
  <si>
    <t>Clos des Jacobins Grand Cru Classe, Saint-Emilion Grand Cru</t>
  </si>
  <si>
    <t>This is a wine  I helped make in 2000 and now rarely seen on the secondary market. When i say, 'help make' - i was told what to do, where to stand and what to move in the winery and I did it. It is a brilliant wine made from some of the best Grand Cru vineyards in the sensational 2009 vintage and made with the same attention to detail as it's older sibling - the iconic Le Dome (Mark Robertson, July 2025, Dreweatts).</t>
  </si>
  <si>
    <t>Chateau Branon, Pessac-Leognan - In Bond</t>
  </si>
  <si>
    <t>Chateau Ramage La Batisse, Haut-Medoc</t>
  </si>
  <si>
    <t>2 labels soiled.</t>
  </si>
  <si>
    <t>Chateau Franc-Maillet, Pomerol</t>
  </si>
  <si>
    <t>5 labels lightly soiled.</t>
  </si>
  <si>
    <t>Chateau Beau-Site, Saint-Estephe</t>
  </si>
  <si>
    <t>Levels 1 VTS, rest all IN, labels soiled.</t>
  </si>
  <si>
    <t>Chateau Certan de May, Pomerol</t>
  </si>
  <si>
    <t>Chateau du Domaine de L'Eglise, Pomerol</t>
  </si>
  <si>
    <t>Chateau La Pointe, Pomerol</t>
  </si>
  <si>
    <t>3 labels lightly soiled.</t>
  </si>
  <si>
    <t>Chateau Lafite Rothschild Premier Cru Classe, Pauillac (Imperial) - In Bond</t>
  </si>
  <si>
    <t>Private collection, purchased directly from négociants in Switzerland and Bordeaux.</t>
  </si>
  <si>
    <t>Chateau Margaux Premier Cru Classe, Margaux (Magnum) - In Bond</t>
  </si>
  <si>
    <t>Packed in the original 6x150cl OWC.</t>
  </si>
  <si>
    <t>2 labels soiled, 1 nicked.</t>
  </si>
  <si>
    <t>Packed in 2x6.</t>
  </si>
  <si>
    <t>Chateau Belair-Monange Premier Grand Cru Classe B, Saint-Emilion Grand Cru (Magnum) - In Bond</t>
  </si>
  <si>
    <t>Packed in 2x6.
It comes from a tiny 3 hectare vineyard of old vines and is 100% Merlot, made by the same stable as Chateau Rol Valentin. Hand-picked and strictly sorted. 14 months in oak.</t>
  </si>
  <si>
    <t>Chateau Branaire-Ducru 4eme Cru Classe, Saint-Julien - In Bond</t>
  </si>
  <si>
    <t>From a significant private collection purchased through renowned UK merchants and kept in professional storage throughout.</t>
  </si>
  <si>
    <t>Packed in 2x6 OWC</t>
  </si>
  <si>
    <t>Chateau d'Issan 3eme Cru Classe, Margaux</t>
  </si>
  <si>
    <t>1997/2001 Mixed Trio of Red Bordeaux</t>
  </si>
  <si>
    <t>1997 Chateau Chasse-Spleen, Moulis en Medoc 
1x75cl 
1999 Chateau Gruaud Larose 2eme Cru Classe, Saint-Julien 
1x75cl 
2001 Chateau Gazin, Pomerol 
1x75cl 
Total 3x75cl 
Labels soiled and scuffed.</t>
  </si>
  <si>
    <t>2003/2008 Mixed Lot of St Julien and Margaux</t>
  </si>
  <si>
    <t>2003 Chateau Talbot 4eme Cru Classe, Saint-Julien 
2x75cl 
2004 Chateau Langoa Barton 3eme Cru Classe, Saint-Julien 
2x75cl 
2008 Chateau Angludet, Margaux 
2x75cl 
Total 6x75cl</t>
  </si>
  <si>
    <t>Mixed Lot of 2eme Growths Second Wines</t>
  </si>
  <si>
    <t>2005 La Dame de Montrose, Saint-Estephe 
3x75cl 
2005 Pagodes de Cos, Saint-Estephe 
4x75cl 
2005 La Croix Ducru-Beaucaillou, Saint-Julien 
4x75cl 
Total 11x75cl</t>
  </si>
  <si>
    <t>2005/2009 Mixed Lot of Bordeaux Classed Growths and Pomerol</t>
  </si>
  <si>
    <t>2005 Chateau Batailley 5eme Cru Classe, Pauillac 
1x75cl 
2005 Chateau Lynch-Moussas 5eme Cru Classe, Pauillac 
2x75cl 
2005 Pavillon Poyferre, Saint-Julien 
3x75cl 
2008 Chateau Leoville Poyferre 2eme Cru Classe, Saint-Julien 
2x75cl 
2009 Clos du Clocher, Pomerol 
4x75cl 
Total 12x75cl</t>
  </si>
  <si>
    <t>Mixed Lot from Right Bank Bordeaux</t>
  </si>
  <si>
    <t>2009 Chateau Monregard La Croix, Pomerol 
4x75cl 
2009 L'Epiphanie a Tertre Daugay, Saint-Emilion Grand Cru 
8x75cl 
Total 12x75cl</t>
  </si>
  <si>
    <t>2010/2014 Mixed Lot from Saint Emilion and Haut-Medoc</t>
  </si>
  <si>
    <t>2010 Chateau Franc le Maine, Saint-Emilion 
8x75cl 
2014 Chateau Beaumont, Haut-Medoc 
4x75cl 
Total 12x75cl</t>
  </si>
  <si>
    <t>Chateau d'Yquem Premier Cru Superieur, Sauternes</t>
  </si>
  <si>
    <t>Level BN, capsule showing corrosion, cork slightly expanded, label faded, slightly stained and slightly scuffed.</t>
  </si>
  <si>
    <t>Level HS, capsule showing corrosion, slightly expanded cork with very partial cork exposure at top of capsule, label faded, slightly scuffed and signs of slightly old seepage.</t>
  </si>
  <si>
    <t>Clos Haut-Peyraguey Premier Cru Classe, Sauternes (Magnum)</t>
  </si>
  <si>
    <t>Level TS, vintage is visible on the partial remains of the label, capsule is chateau branded.</t>
  </si>
  <si>
    <t>One corked slightly raised above lip of bottle. The wine looks in correct condition and sealed. There are no signs of any seepage and we are confident that the wine is how it should be.
Capsule damage on both bottles.</t>
  </si>
  <si>
    <t>Levels BN, 1 capsule showing signs of corrosion and damage on top, 1 label bin-soiled.</t>
  </si>
  <si>
    <t>Labels bin-soiled, capsules slightly damaged.</t>
  </si>
  <si>
    <t>Labels bin-soiled, 1 capsule slightly damaged.</t>
  </si>
  <si>
    <t>1 label bin-soiled, 1 capsule badly damaged.</t>
  </si>
  <si>
    <t>5 labels very slightly soiled.</t>
  </si>
  <si>
    <t>Labels slightly faded and bin-soiled.</t>
  </si>
  <si>
    <t>Chateau Suduiraut Premier Cru Classe, Sauternes</t>
  </si>
  <si>
    <t>Chateau Lafaurie-Peyraguey Premier Cru Classe, Sauternes</t>
  </si>
  <si>
    <t>Chateau Climens, Asphodele, Barsac</t>
  </si>
  <si>
    <t>Jacques Dury, Rully, La Chaume</t>
  </si>
  <si>
    <t>Jacques Dury</t>
  </si>
  <si>
    <t>Domaine de Mongrin, Chenas</t>
  </si>
  <si>
    <t>Domaine de Mongrin</t>
  </si>
  <si>
    <t>Beaujolais</t>
  </si>
  <si>
    <t>Domaine Confuron Cotetidot, Gevrey-Chambertin Premier Cru, Craipillot</t>
  </si>
  <si>
    <t>Domaine Confuron Cotetidot</t>
  </si>
  <si>
    <t>1 capsule slightly rack scuffed.</t>
  </si>
  <si>
    <t>Domaine Henri Gouges, Nuits-Saint-Georges Premier Cru, Les Pruliers</t>
  </si>
  <si>
    <t>Frederic Magnien, Chambolle-Musigny Premier Cru, Les Borniques</t>
  </si>
  <si>
    <t>Frederic Magnien</t>
  </si>
  <si>
    <t>Domaine Arnoux-Lachaux, Nuits-Saint-Georges Premier Cru, Clos des Corvees Pagets - In Bond</t>
  </si>
  <si>
    <t>Domaine Arnoux Lachaux</t>
  </si>
  <si>
    <t>2 labels nicked.</t>
  </si>
  <si>
    <t>Domaine Bonneau du Martray, Corton Grand Cru (Magnum)</t>
  </si>
  <si>
    <t>Domaine Bonneau du Martray</t>
  </si>
  <si>
    <t>Label lightly marked.</t>
  </si>
  <si>
    <t>Domaine Meo Camuzet, Vosne-Romanee Premier Cru, Les Chaumes - In Bond</t>
  </si>
  <si>
    <t>Meo Camuzet</t>
  </si>
  <si>
    <t>Domaine Henri Gouges, Nuits-Saint-Georges Premier Cru, Clos des Porrets-Saint-Georges - In Bond</t>
  </si>
  <si>
    <t>Domaine Arnoux-Lachaux, Vosne-Romanee, Les Hautes Maizieres - In Bond</t>
  </si>
  <si>
    <t>Aleth Girardin, Pommard Premier Cru, Les Rugiens Bas</t>
  </si>
  <si>
    <t>Aleth Le Royer Girardin</t>
  </si>
  <si>
    <t>Imported directly from the Domaine and stored immaculately in a temperature controlled wine cabinet.</t>
  </si>
  <si>
    <t>Labels lightly soiled, 1 scuffed.</t>
  </si>
  <si>
    <t>Domaine Arnoux-Lachaux, Nuits-Saint-Georges, Rouge - In Bond</t>
  </si>
  <si>
    <t>Domaine Maume, Charmes-Chambertin Grand Cru</t>
  </si>
  <si>
    <t>Domaine Maume</t>
  </si>
  <si>
    <t>Domaine de Montille, Corton Grand Cru, Le Clos du Roi - In Bond</t>
  </si>
  <si>
    <t>Maison de Montille</t>
  </si>
  <si>
    <t>Meo Camuzet Frere et Soeurs, Marsannay - In Bond</t>
  </si>
  <si>
    <t>Domaine Louis Jadot, Chapelle-Chambertin Grand Cru</t>
  </si>
  <si>
    <t>Michele et Patrice Rion, Chambolle-Musigny Premier Cru, Les Charmes</t>
  </si>
  <si>
    <t>Michele et Patrice Rion, Nuits-Saint-Georges Premier Cru, Clos Saint-Marc</t>
  </si>
  <si>
    <t>2 labels slightly marked and soiled.</t>
  </si>
  <si>
    <t>1 label slightly torn, 1 scuffed.</t>
  </si>
  <si>
    <t>Domaine Leroy, Nuits-Saint-Georges, Aux Allots - In Bond</t>
  </si>
  <si>
    <t>Domaine Leroy</t>
  </si>
  <si>
    <t>Domaine Leroy, Nuits-Saint-Georges, Aux Lavieres - In Bond</t>
  </si>
  <si>
    <t>Levels 2x2cm, 1x2.5cm, 2 capsules showing slight damage to the wax and signs of small seepage.</t>
  </si>
  <si>
    <t>Domaine Leroy, Pommard, Les Vignots - In Bond</t>
  </si>
  <si>
    <t>Gerard Raphet, Clos de Vougeot Grand Cru, Vieilles Vignes - In Bond</t>
  </si>
  <si>
    <t>Gerard Raphet</t>
  </si>
  <si>
    <t>Remoissenet Pere &amp; Fils, Vosne-Romanee Premier Cru, Les Suchots (Double Magnum) - In Bond</t>
  </si>
  <si>
    <t>Remoissenet Pere &amp; Fils</t>
  </si>
  <si>
    <t>OWC slightly damaged.</t>
  </si>
  <si>
    <t>300cl</t>
  </si>
  <si>
    <t>Marc Roy, Gevrey-Chambertin, Clos Prieur - In Bond</t>
  </si>
  <si>
    <t>Marc Roy</t>
  </si>
  <si>
    <t>Perrot-Minot, Nuits-Saint-Georges, La Richemone Vignes Centenaires - In Bond</t>
  </si>
  <si>
    <t>Perrot Minot</t>
  </si>
  <si>
    <t>Domaine Francois Buffet, Volnay</t>
  </si>
  <si>
    <t>Domaine Francois Buffet</t>
  </si>
  <si>
    <t>Chateau de la Tour, Clos de Vougeot Grand Cru, Hommage a Jean Morin (Magnum) - In Bond</t>
  </si>
  <si>
    <t>Chateau de la Tour</t>
  </si>
  <si>
    <t>Packed individually
1 OWC lid slightly damaged.</t>
  </si>
  <si>
    <t>Domaine Joseph Voillot, Volnay Premier Cru, Champans</t>
  </si>
  <si>
    <t>Domaine Joseph Voillot</t>
  </si>
  <si>
    <t>Domaine Vigot Fabrice, Vosne-Romanee, La Colombiere - In Bond</t>
  </si>
  <si>
    <t>Domaine Vigot Fabrice</t>
  </si>
  <si>
    <t>Domaine Berthaut Gerbet</t>
  </si>
  <si>
    <t>Benjamin Leroux, Vosne-Romanee (Double Magnum) - In Bond</t>
  </si>
  <si>
    <t>Benjamin Leroux</t>
  </si>
  <si>
    <t>Packed individually.</t>
  </si>
  <si>
    <t>Laurent Ponsot, Chambolle-Musigny, Cuvee de la Violette - In Bond</t>
  </si>
  <si>
    <t>Laurent Ponsot</t>
  </si>
  <si>
    <t>Thibault Liger Belair</t>
  </si>
  <si>
    <t>Domaine Louis Jadot, Bonnes Mares Grand Cru - In Bond</t>
  </si>
  <si>
    <t>Thibault Liger-Belair, Chambolle-Musigny, Les Foucheres - In Bond</t>
  </si>
  <si>
    <t>Thibault Liger-Belair, Nuits-Saint-Georges, La Charmotte - In Bond</t>
  </si>
  <si>
    <t>Lignier-Michelot, Morey-Saint-Denis Premier Cru, Les Faconnieres - In Bond</t>
  </si>
  <si>
    <t>Lignier Michelot</t>
  </si>
  <si>
    <t>David Duband, Bourgogne, Hautes Cotes de Nuits Louis Auguste (Double Magnums) - In Bond</t>
  </si>
  <si>
    <t>David Duband</t>
  </si>
  <si>
    <t>Domaine Georges Roumier, Chambolle-Musigny</t>
  </si>
  <si>
    <t>Domaine Georges Roumier</t>
  </si>
  <si>
    <t>2012/2015 Michele et Patrice Rion, Chambolle-Musigny Premier Cru, Les Gruenchers</t>
  </si>
  <si>
    <t>2012 Michele et Patrice Rion, Chambolle-Musigny Premier Cru, Les Gruenchers 
11x75cl 
2015 Michele et Patrice Rion, Chambolle-Musigny Premier Cru, Les Gruenchers 
1x75cl 
Total 12x75cl  
1 label soiled.</t>
  </si>
  <si>
    <t>2015/2017 Mixed Lot of Red Burgundy</t>
  </si>
  <si>
    <t>2015 Domaine Jean Fournier, Marsannay, Es Chezots 
4x75cl 
2017 Georges Lignier et Fils, Gevrey-Chambertin 
4x75cl 
Total 8x75cl</t>
  </si>
  <si>
    <t>Previously stored in a fine cellar on the Isle of Wight since release</t>
  </si>
  <si>
    <t>Domaine Bachelet Ramonet, Batard-Montrachet Grand Cru (Magnum) - In Bond</t>
  </si>
  <si>
    <t>Domaine Bachelet Ramonet</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</si>
  <si>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</si>
  <si>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Bachelet Ramonet, Batard-Montrachet Grand Cru - In Bond</t>
  </si>
  <si>
    <t>2 labels scuffed, 1 torn.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</si>
  <si>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Christian Moreau Pere &amp; Fils, Chablis Grand Cru, Valmur - In Bond</t>
  </si>
  <si>
    <t>Domaine Christian Moreau Pere &amp; Fils</t>
  </si>
  <si>
    <t>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</si>
  <si>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Domaine Albert Bichot (Long-Depaquit), Chablis Grand Cru, Les Clos - In Bond</t>
  </si>
  <si>
    <t>Albert Bichot</t>
  </si>
  <si>
    <t>OCC water damaged.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</si>
  <si>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Hospices de Beaune (Lucien Le Moine), Corton Grand Cru, Les Vergennes Cuvee Paul Chanson</t>
  </si>
  <si>
    <t>Hospices de Beaune (Lucien Le Moine)</t>
  </si>
  <si>
    <t>Colour variation.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</si>
  <si>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Mischief and Mayhem, Meursault Premier Cru, Genevrieres - In Bond</t>
  </si>
  <si>
    <t>Mischief and Mayhem</t>
  </si>
  <si>
    <t>Packed in 2x6.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</si>
  <si>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Maison Louis Jadot, Chassagne-Montrachet Premier Cru, Morgeot Blanc</t>
  </si>
  <si>
    <t>Maison Louis Jadot, Chassagne-Montrachet Premier Cru</t>
  </si>
  <si>
    <t>Pierre-Yves Colin-Morey, Puligny-Montrachet Premier Cru, La Garenne</t>
  </si>
  <si>
    <t>Pierre Yves Colin Morey</t>
  </si>
  <si>
    <t>Pierre-Yves Colin-Morey, Chassagne-Montrachet Premier Cru, Les Baudines</t>
  </si>
  <si>
    <t>Pierre-Yves Colin-Morey, Meursault, Les Narvaux</t>
  </si>
  <si>
    <t>Xavier Monnot, Chassagne-Montrachet Premier Cru, En Remilly</t>
  </si>
  <si>
    <t>Xavier Monnot</t>
  </si>
  <si>
    <t>Pierre-Yves Colin-Morey, Chassagne-Montrachet Premier Cru, La Maltroie</t>
  </si>
  <si>
    <t>Pierre-Yves Colin-Morey, Puligny-Montrachet</t>
  </si>
  <si>
    <t>Paul Pernot, Bourgogne, Cote d'Or Chardonnay - In Bond</t>
  </si>
  <si>
    <t>Paul Pernot</t>
  </si>
  <si>
    <t>Packed in 2x6.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</si>
  <si>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Marc-Antonin Blain, Batard-Montrachet Grand Cru - In Bond</t>
  </si>
  <si>
    <t>Domaine Marc Antonin Blain</t>
  </si>
  <si>
    <t>Xavier Monnot, Meursault Premier Cru, Charmes</t>
  </si>
  <si>
    <t>2002 Mixed Lot of Chablis</t>
  </si>
  <si>
    <t>Vincent Dauvissat</t>
  </si>
  <si>
    <t>2002 Vincent Dauvissat, Chablis Grand Cru, Preuses 
1 x 75cl 
2002 Domaine Dauvissat-Camus, Chablis Premier Cru, La Forest 
1 x 75cl 
Total 2x75cl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</si>
  <si>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2011/2018 Mixed Lot of White Burgundy</t>
  </si>
  <si>
    <t>2011 Matrot, Meursault Premier Cru, Charmes 
1x75cl 
2017 Domaine Jean Monnier, Meursault, Vieilles Vignes 
6x75cl 
2018 Bachelet-Monnot, Maranges Premier Cru, La Fussiere Blanc 
3x75cl 
Total 10x75cl 
Labels scuffed.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 Previously stored in a fine cellar on the Isle of Wight since release.</t>
  </si>
  <si>
    <t>2014/2016 Mixed Lot of Premier Cru White Burgundy</t>
  </si>
  <si>
    <t>2014 Olivier Leflaive, Meursault Premier Cru, Poruzots 
4x75cl 
2014 Domaine Gerard Thomas, Meursault Premier Cru, Blagny 
3x75cl 
2015 Joseph Drouhin, Puligny-Montrachet Premier Cru, Les Folatieres 
2x75cl 
2016 Joseph Drouhin, Puligny-Montrachet Premier Cru, Les Folatieres 
2x75cl 
Total 11x75cl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</si>
  <si>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2012/2014 Mixed Lot of Premier Cru Burgundy</t>
  </si>
  <si>
    <t>2012 Domaine Gagey (Louis Jadot), Beaune Premier Cru, Aux Cras 
5x75cl 
2014 Dubreuil-Fontaine, Pernand-Vergelesses Premier Cru, Ile des Vergelesses 
3x75cl 
Total 8x75cl</t>
  </si>
  <si>
    <t>1978</t>
  </si>
  <si>
    <t>Chateau Rayas, Chateauneuf-du-Pape</t>
  </si>
  <si>
    <t>Chateau Rayas</t>
  </si>
  <si>
    <t>Level 4cm, label slightly stained, capsule showing sign of slight corrosion, small sign of old seepage.</t>
  </si>
  <si>
    <t>Level 5cm, label torn and stained, capsule showing sign of corrosion, small sign of old seepage.</t>
  </si>
  <si>
    <t>Labels soiled and scuffed, 1 nicked.</t>
  </si>
  <si>
    <t>Labels soiled and scuffed.</t>
  </si>
  <si>
    <t>Chateau de Beaucastel Rouge, Chateauneuf-du-Pape (Magnum)</t>
  </si>
  <si>
    <t>Famille Perrin</t>
  </si>
  <si>
    <t>Packed in 6x150cl OWC.</t>
  </si>
  <si>
    <t>Paul Jaboulet Aine, Cote Rotie, Les Jumelles</t>
  </si>
  <si>
    <t>Paul Jaboulet Aine</t>
  </si>
  <si>
    <t>Labels lightly stained, 2 slightly nicked, 1 neck label scuffed.</t>
  </si>
  <si>
    <t>Paul Jaboulet Aine, Crozes-Hermitage, Domaine de Roure</t>
  </si>
  <si>
    <t>Delas, Hermitage, Les Bessards</t>
  </si>
  <si>
    <t>Delas</t>
  </si>
  <si>
    <t>2 labels lightly soiled, OWC slightly damaged.</t>
  </si>
  <si>
    <t>M. Sorrel, Hermitage, Le Greal</t>
  </si>
  <si>
    <t>M. Sorrel</t>
  </si>
  <si>
    <t>Labels lightly soiled, 1 neck label torn.</t>
  </si>
  <si>
    <t>Paul Jaboulet Aine, Cornas, Domaine de Saint Pierre</t>
  </si>
  <si>
    <t>Ferraton Pere &amp; Fils, Cote Rotie</t>
  </si>
  <si>
    <t>Ferraton Pere &amp; Fils</t>
  </si>
  <si>
    <t>2 labels lightly soiled, 1 torn.</t>
  </si>
  <si>
    <t>Domaine des Remizieres, Crozes-Hermitage, Rouge</t>
  </si>
  <si>
    <t>Domaine des Remizieres</t>
  </si>
  <si>
    <t>Labels lightly soiled, 3 scuffed.</t>
  </si>
  <si>
    <t>Vieux Telegraphe, Chateauneuf-du-Pape, La Crau Rouge</t>
  </si>
  <si>
    <t>Vieux Telegraphe</t>
  </si>
  <si>
    <t>1 label soiled.</t>
  </si>
  <si>
    <t>OCC water-damaged.</t>
  </si>
  <si>
    <t>OWC soiled.</t>
  </si>
  <si>
    <t>Domaine Raymond Usseglio, Chateauneuf-du-Pape</t>
  </si>
  <si>
    <t>Domaine Raymond Usseglio</t>
  </si>
  <si>
    <t>1 label soiled and torn.</t>
  </si>
  <si>
    <t>1 label torn and lightly soiled.</t>
  </si>
  <si>
    <t>4 labels soiled, 1 scuffed.</t>
  </si>
  <si>
    <t>Francois Villard, Condrieu, DePoncins</t>
  </si>
  <si>
    <t>Francois Villard</t>
  </si>
  <si>
    <t>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</si>
  <si>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Clos des Papes, Chateauneuf-du-Pape, Blanc</t>
  </si>
  <si>
    <t>Bertrand Stehelin, Sablet Cheval Long</t>
  </si>
  <si>
    <t>Bertrand Stehelin</t>
  </si>
  <si>
    <t>Val Rois, Cotes du Rhone, Valreas</t>
  </si>
  <si>
    <t>Val Rois</t>
  </si>
  <si>
    <t>1995/1996 Mixed Lot of Chateauneuf-du-Pape</t>
  </si>
  <si>
    <t>1995 Clos des Papes, Chateauneuf-du-Pape, Rouge 
1x75cl 
1996 Clos des Papes, Chateauneuf-du-Pape, Rouge 
1x75cl 
1996 Vieux Telegraphe, Chateauneuf-du-Pape, La Crau Rouge 
1x75cl  
Total 3x75cl  
2 labels soiled and 1 torn.</t>
  </si>
  <si>
    <t>2007/2010 Mixed Lot of Rhone</t>
  </si>
  <si>
    <t>2007 Domaine Font de Michelle, Cotes du Rhone 
1 x 75cl 
2010 Coudoulet de Beaucastel Rouge, Cotes du Rhone 
3 x 75cl 
2010 Sainte Anne, Cotes du Rhone Villages, Notre Dame Celletes 
6 x 75cl 
2010 Chateau Mont-Redon, Chateauneauf-du-Pape
1 x 75cl 
Total 11 x 75cl 
3 labels lightly soiled.</t>
  </si>
  <si>
    <t>Domaine Font de Michelle, Chateauneuf-du-Pape</t>
  </si>
  <si>
    <t>Domaine Font de Michelle</t>
  </si>
  <si>
    <t>Mixed Lot of Gigondas</t>
  </si>
  <si>
    <t>2011 Cayron, Gigondas 
3x75cl 
2011 Domaine Le Clos des Cazaux, Gigondas, La Tour Sarrasine 
3x75cl 
2011 Moulin de la Gardette, Gigondas, Ventabren 
3x75cl 
2011 Les Pallieres, Gigondas, Racines 
3x75cl 
Total 12 x 75cl  
Labels soiled.</t>
  </si>
  <si>
    <t>Mixed Lot of Southern Belles from Cote du Rhone</t>
  </si>
  <si>
    <t>2013 Domaine Le Clos des Cazaux, Vacqueyras, Cuvee Saint Roch 
1 label severely damaged. 
2x75cl 
2013 Paul Jaboulet Aine, Chateauneuf-du-Pape, Les Cedres 
2x75cl 
2013 Mourchon, Cotes du Rhone, Seguret Grand Reserve 
2x75cl 
2013 Domaine Pascal &amp; Richard Jaume, Vinsobres, Reference Rouge 
2x75cl 
Domaine des Escaravailles, Cotes du Rhone Villages, Rasteau Ponce 
2x75cl 
2013 Moulin de la Gardette, Gigondas, Ventabren 
1 label severely damaged. 
2x75cl  
Total 12 x 75cl</t>
  </si>
  <si>
    <t>Clos Coutale, Cahors</t>
  </si>
  <si>
    <t>Clos Coutale</t>
  </si>
  <si>
    <t>Levels 1 BN, 4 TS, 1 HS, labels nicked and scuffed, capsule damage, 2 showing signs of corrosion, signs of old seepage.</t>
  </si>
  <si>
    <t>Sud Ouest</t>
  </si>
  <si>
    <t>Prieure Saint Jean Bebian, Coteaux, Languedoc</t>
  </si>
  <si>
    <t>Prieure Saint Jean Bebian</t>
  </si>
  <si>
    <t>7 labels marked, 4 lightly soiled, 2 scuffed.</t>
  </si>
  <si>
    <t>5 labels marked, 4 lightly soiled, 2 nicked and scuffed.</t>
  </si>
  <si>
    <t>Mas de Daumas Gassac, Rouge, Saint-Guilhem-le-Desert</t>
  </si>
  <si>
    <t>Mas de Daumas Gassac</t>
  </si>
  <si>
    <t>Domaine de la Grange des Peres, Pays d'Herault, Rouge</t>
  </si>
  <si>
    <t>Domaine de la Grange des Peres</t>
  </si>
  <si>
    <t>Label heavily damaged, capsule rack scuffed, believed to be 1996.</t>
  </si>
  <si>
    <t>Domaine de Trevallon, Rouge, Bouches-du-Rhone IGP</t>
  </si>
  <si>
    <t>Domaine de Trevallon</t>
  </si>
  <si>
    <t>1 label slightly scuffed, sticker remnants on each bottle.</t>
  </si>
  <si>
    <t>Domaine de Trevallon, Rouge, Alpilles IGP</t>
  </si>
  <si>
    <t>Packed in a 6x75 OWC.</t>
  </si>
  <si>
    <t>Loire</t>
  </si>
  <si>
    <t>Domaine Huet, Vouvray, Bourg Moelleux</t>
  </si>
  <si>
    <t>Domaine Huet</t>
  </si>
  <si>
    <t>Very slight colour variation.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</si>
  <si>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Von Schubert, Maximin Grunhauser Abtsberg Riesling TBA, Mosel (Halves) - In Bond</t>
  </si>
  <si>
    <t>Packed in a 12x37.5cl OCC.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</si>
  <si>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Donnhoff, Niederhauser Hermannshohle Riesling Auslese Goldkapsel, Nahe (Halves) - In Bond</t>
  </si>
  <si>
    <t>Donnhoff</t>
  </si>
  <si>
    <t>Nahe</t>
  </si>
  <si>
    <t>Gunderloch, Nackenheim Rothenberg Riesling GG, Rheinhessen - In Bond</t>
  </si>
  <si>
    <t>Gunderloch</t>
  </si>
  <si>
    <t>Rheinhessen</t>
  </si>
  <si>
    <t>Ansgar Clusserath, Trittenheimer Apotheke Riesling Trocken, Mosel - In Bond</t>
  </si>
  <si>
    <t>Ansgar Clusserath</t>
  </si>
  <si>
    <t>Gunderloch Fenchelberg Riesling GG, Rheinhessen - In Bond</t>
  </si>
  <si>
    <t>Gunderloch, Niersteiner Hipping Riesling GG, Rheinhessen - In Bond</t>
  </si>
  <si>
    <t>Gunderloch, Nierstein Pettenthal Riesling GG, Rheinhessen - In Bond</t>
  </si>
  <si>
    <t>Nekowitsch, Welschriesling Beerenauslese (Halves)</t>
  </si>
  <si>
    <t>Nekowitsch</t>
  </si>
  <si>
    <t>Villa Le Prata, Brunello di Montalcino</t>
  </si>
  <si>
    <t>Villa Le Prata</t>
  </si>
  <si>
    <t>Packed in a 12x75cl OCC.
Levels 3 BN, 3 TS, 1 nicked and 1 slightly stained label.</t>
  </si>
  <si>
    <t>Sandrone, Barolo, Cannubi Boschis (Magnums) - In Bond</t>
  </si>
  <si>
    <t>Sandrone</t>
  </si>
  <si>
    <t>Giuseppe Mascarello e Figlio, Barolo, Monprivato Ca D'Morissio Riserva - In Bond</t>
  </si>
  <si>
    <t>Giuseppe Mascarello e Figlio</t>
  </si>
  <si>
    <t>Gaja, Barolo, Conteisa - In Bond</t>
  </si>
  <si>
    <t>Gaja</t>
  </si>
  <si>
    <t>Paolo Conterno, Barolo, Ginestra (Magnum) - In Bond</t>
  </si>
  <si>
    <t>Paolo Conterno</t>
  </si>
  <si>
    <t>Giacomo Conterno, Barbera d'Alba, Cascina Francia - In Bond</t>
  </si>
  <si>
    <t>Giacomo Conterno</t>
  </si>
  <si>
    <t>Gigi Rosso, Barolo, Arione dell'Ulivo Riserva (Magnum) - In Bond</t>
  </si>
  <si>
    <t>Gigi Rosso</t>
  </si>
  <si>
    <t>Gianni Voerzio, Barolo, La Serra - In Bond</t>
  </si>
  <si>
    <t>Gianni Voerzio</t>
  </si>
  <si>
    <t>Le Serre Nuove dell'Ornellaia, Bolgheri - In Bond</t>
  </si>
  <si>
    <t>Ornellaia</t>
  </si>
  <si>
    <t>Dal Forno Romano, Valpolicella, Superiore Monte Lodoletta (Jeroboam) - In Bond</t>
  </si>
  <si>
    <t>Dal Forno Romano</t>
  </si>
  <si>
    <t>500cl</t>
  </si>
  <si>
    <t>Nada Fiorenzo, Langhe, Seifile - In Bond</t>
  </si>
  <si>
    <t>Nada Fiorenzo</t>
  </si>
  <si>
    <t>Castello di Ama, Apparita, Toscana - In Bond</t>
  </si>
  <si>
    <t>Castello di Ama</t>
  </si>
  <si>
    <t>1990/1998 Mixed Lot of Brunello di Montalcino and Barolo</t>
  </si>
  <si>
    <t>1990 Marchesi di Barolo, Barolo, Cannubi 
1 x 75cl 
1992 Ferrero Barolo DOCG 
1 x 75cl 
1996 Castelgiocondo (Frescobaldi), Brunello di Montalcino 
2 x 75cl 
1996 
Il Poggione, Brunello di Montalcino 
1 x 75cl 
1998 Castello Banfi, Brunello di Montalcino 
1 x 75cl  
Total 6x75cl 
Labels lightly soiled and 2 slightly peeling.</t>
  </si>
  <si>
    <t>1999/2010 Mixed Lot of Italian Red</t>
  </si>
  <si>
    <t>1999 Antinori, Bolgheri, Superiore Guado Al Tasso Tenuta 
1x75cl 
2005 Castello dei Rampolla, Sanmarco, Toscana 
2x75cl 
2010 Pieve Santa Restituta (Gaja), Brunello di Montalcino 
4x75cl 
Total 7x75cl</t>
  </si>
  <si>
    <t>Vega Sicilia, Valbuena 5.°, Ribera del Duero</t>
  </si>
  <si>
    <t>Vega Sicilia</t>
  </si>
  <si>
    <t>Level TS.</t>
  </si>
  <si>
    <t>Mauro, Terreus, Castilla y Leon</t>
  </si>
  <si>
    <t>Aalto, Ribera del Duero DO</t>
  </si>
  <si>
    <t>Alvaro Palacios, Finca Dofi, Priorat DOC</t>
  </si>
  <si>
    <t>Alvaro Palacios</t>
  </si>
  <si>
    <t>Catalunya</t>
  </si>
  <si>
    <t>Mixed Lot of Protos, Ribera del Duero, Reserva and Gran Reserva</t>
  </si>
  <si>
    <t>Protos</t>
  </si>
  <si>
    <t>2014 Protos, Ribera del Duero, Reserva 
8x75cl 
2014 Protos, Ribera del Duero, Gran Reserva 
4x75cl  
Total 12x75cl</t>
  </si>
  <si>
    <t>Muriel, Baron de Barbon Selection Especial, Rioja (Double Magnum)</t>
  </si>
  <si>
    <t>Muriel</t>
  </si>
  <si>
    <t>Packed in 2x3.</t>
  </si>
  <si>
    <t>1999/2017 Mixed Lot of Chateau Musar and Ksara</t>
  </si>
  <si>
    <t>1999 Musar, Gaston Hochar 
1x75cl 
2017 Chateau Ksara, Reserve du Couvent, Bekaa Valley 
2x75cl 
2017 Chateau Musar, Hochar Pere et Fils 
1x75cl 
Total 4x75cl 
Labels slightly scuffed.</t>
  </si>
  <si>
    <t>Bekaa Valley</t>
  </si>
  <si>
    <t>Henschke, Hill of Grace Vineyard, Eden Valley</t>
  </si>
  <si>
    <t>Henschke</t>
  </si>
  <si>
    <t>Damaged presentation OWC exposing one hinge pin.</t>
  </si>
  <si>
    <t>Summerfield, Reserve Cabernet Sauvignon, Pyrenees</t>
  </si>
  <si>
    <t>Summerfield</t>
  </si>
  <si>
    <t>Victoria</t>
  </si>
  <si>
    <t>Penfolds, Grange, South Australia</t>
  </si>
  <si>
    <t>Clarendon Hills, Moritz Syrah, South Australia</t>
  </si>
  <si>
    <t>Clarendon Hills</t>
  </si>
  <si>
    <t>1 sign of seepage.</t>
  </si>
  <si>
    <t>Fox Creek, Short Row Shiraz, McLaren Vale</t>
  </si>
  <si>
    <t>Fox Creek</t>
  </si>
  <si>
    <t>Two Hands, Bella's Garden Shiraz, Barossa Valley</t>
  </si>
  <si>
    <t>2 x 2.5cm, all others 2cm from cork.</t>
  </si>
  <si>
    <t>Two Hands, My Hands, Barossa Valley</t>
  </si>
  <si>
    <t>1 label scuffed.</t>
  </si>
  <si>
    <t>Clarendon Hills, Hickinbotham Syrah, South Australia</t>
  </si>
  <si>
    <t>Clarendon Hills, Piggott Range Syrah, South Australia</t>
  </si>
  <si>
    <t>Wairarapa</t>
  </si>
  <si>
    <t>Felton Road, Cornish Point Pinot Noir, Central Otago</t>
  </si>
  <si>
    <t>1 label is scuffed.</t>
  </si>
  <si>
    <t>Cape Winemakers Guild (Abrie Beeslaar), Kanonkop CWG Paul Sauer, Stellenbosch</t>
  </si>
  <si>
    <t>Cape Winemakers Guild (Abrie Beeslaar)</t>
  </si>
  <si>
    <t>Coastal Region</t>
  </si>
  <si>
    <t>Robert Mondavi Winery, Cabernet Sauvignon, Napa Valley</t>
  </si>
  <si>
    <t>Robert Mondavi Winery</t>
  </si>
  <si>
    <t>Level BN, label is bin-soiled and partially unstuck.</t>
  </si>
  <si>
    <t>Kistler, Chardonnay, Kistler Vineyard, Sonoma Valley</t>
  </si>
  <si>
    <t>Kistler</t>
  </si>
  <si>
    <t>Kistler, McCrea Vineyard, Athearn Estate, Sonoma Mountain</t>
  </si>
  <si>
    <t>Kistler, Pinot Noir, Kistler Vineyard, Sonoma Coast</t>
  </si>
  <si>
    <t>Kistler, Silver Belt Vineyard Cuvee Natalie, Sonoma Coast</t>
  </si>
  <si>
    <t>Kistler, Vine Hill Vineyard Chardonnay, Russian River Valley</t>
  </si>
  <si>
    <t>Kistler, Durell Vineyard, Sonoma Coast</t>
  </si>
  <si>
    <t>Kistler, Hudson Vineyard, Los Carneros</t>
  </si>
  <si>
    <t>Kistler, Chardonnay, Sonoma Coast</t>
  </si>
  <si>
    <t>Mixed Lot of Kistler, Pinot Noir, Sonoma Coast</t>
  </si>
  <si>
    <t>Kistler (Occidental)</t>
  </si>
  <si>
    <t>2008 Kistler, Occidental Station Vineyard Cuvee Catherine, Sonoma Valley 
3 x 75cl 
2008 Kistler, Bodega Headlands Vineyard Cuvee Elizabeth, Sonoma Coast 
6 x 75cl 
Total 9x75cl</t>
  </si>
  <si>
    <t>Mixed Lot of Kistler Chardonnay</t>
  </si>
  <si>
    <t>2010 Kistler, Kistler Vineyard, Sonoma Valley 
5x75cl 
2010 Kistler, Hyde Vineyard, Los Carneros 
3x75cl 
2010 Kistler, Trenton Roadhouse, Sonoma Coast 
3x75cl 
2010 Kistler, Kistler Vineyard Cuvee Cathleen, Sonoma Coast 
1x75cl 
Total 12x75cl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</si>
  <si>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Mixed Lot of Kistler, Pinot Noir</t>
  </si>
  <si>
    <t xml:space="preserve">2010 Kistler, Pinot Noir, Sonoma Coast 
1 x 75cl 
2010 Kistler, Pinot Noir, Kistler Vineyard 
4 x75cl 
Total 5x75cl </t>
  </si>
  <si>
    <t>2011 Kistler, McCrea Vineyard, Athearn Estate, Sonoma Mountain 
3x75cl 
2011 Kistler, Dutton Ranch, Russian River Valley 
2x75cl 
2011 Kistler, Durell Vineyard, Sonoma Coast 
2x75cl 
Total 7x75cl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</si>
  <si>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Kistler, Pinot Noir, Kistler Vineyard, Sonoma Coast (Magnum)</t>
  </si>
  <si>
    <t>1985/2014 Mixed Lot of Red Burgundy, Rhone &amp; Port</t>
  </si>
  <si>
    <t>1985 Graham's, Vintage Port 
Label stained and torn. 
1 x 75cl 
2012 Cayron, Gigondas
6 x 75cl 
2012 Domaine Louis Jadot, Cote de Nuits-Villages, Le Vaucrain Rouge 
2 x 75cl 
2014 Domaine de Bellene, Bourgogne, Clos Bardot Vieilles Vignes 
1 x 75cl 
Total 10 x 75cl</t>
  </si>
  <si>
    <t>1993/2020 Dinner Party Case (Mixed Formats)</t>
  </si>
  <si>
    <t>NV Domaine J Laurens, La Rose No7, Cremant de Limoux 
1x75cl 
NV Domaine J Laurens, les Graimenous, Cremant de Limoux 
1x75cl 
2020 Jean Bouchard, Petit Chablis 
2x75cl 
1993 Perrin &amp; Fils, Chateauneuf-du-Pape 
Labels stained and nicked. 
1x150cl 
2016 Terre da Vino Serre Alte Riserva, Barolo DOCG 
2 labels stained. 
4x75cl 
2008 Fortnum &amp; Mason Tokaji Aszu 
1x50cl 
2013 Fortnum &amp; Mason Tokaji Aszu 
1x50cl 
Total 2x50cl, 8x75cl and 1x150cl</t>
  </si>
  <si>
    <t>Dreweatts | Fine Wine, Champagne, Vintage Port and Spirits (Sale 14776)
Live Online Auction taking place at Donnington Priory  | Tuesday 29 July 2025 | 10.30am BST
DISCLAIMER: This document is provided for information only and is non-binding.
Bidders should refer to the lot details in the online catalogue on dreweatts.com prior to placing any bids.</t>
  </si>
  <si>
    <t>https://auctions.dreweatts.com/auctions/9344/drewea1-10572/lot-details/5732ebe3-e831-40f1-aeb1-b31c00ffe4eb</t>
  </si>
  <si>
    <t>https://auctions.dreweatts.com/auctions/9344/drewea1-10572/lot-details/155bc809-8145-44e4-a74c-b31c00ffe5ea</t>
  </si>
  <si>
    <t>https://auctions.dreweatts.com/auctions/9344/drewea1-10572/lot-details/3900614f-fad0-4162-99ee-b31c00ffe6da</t>
  </si>
  <si>
    <t>https://auctions.dreweatts.com/auctions/9344/drewea1-10572/lot-details/5b4b4513-6a63-46b7-8620-b31c00ffe7c4</t>
  </si>
  <si>
    <t>https://auctions.dreweatts.com/auctions/9344/drewea1-10572/lot-details/b32c9b16-69e5-466b-81e5-b31c00ffe904</t>
  </si>
  <si>
    <t>https://auctions.dreweatts.com/auctions/9344/drewea1-10572/lot-details/e63ca62d-5f6c-4ff3-a39c-b31c00ffea3e</t>
  </si>
  <si>
    <t>https://auctions.dreweatts.com/auctions/9344/drewea1-10572/lot-details/82f0c6e0-f882-49e8-b779-b31c00ffebd5</t>
  </si>
  <si>
    <t>https://auctions.dreweatts.com/auctions/9344/drewea1-10572/lot-details/a9617e80-6cec-4e8a-90ca-b31c00ffedb7</t>
  </si>
  <si>
    <t>https://auctions.dreweatts.com/auctions/9344/drewea1-10572/lot-details/6f7c78fb-a85a-435b-8618-b31c00ffeea0</t>
  </si>
  <si>
    <t>https://auctions.dreweatts.com/auctions/9344/drewea1-10572/lot-details/3f799239-badd-48e4-b8f4-b31c00fff034</t>
  </si>
  <si>
    <t>https://auctions.dreweatts.com/auctions/9344/drewea1-10572/lot-details/67715056-51ba-4f2a-a35f-b31c00fff2c5</t>
  </si>
  <si>
    <t>https://auctions.dreweatts.com/auctions/9344/drewea1-10572/lot-details/23e19f54-880d-44c7-a28f-b31c00fff3ee</t>
  </si>
  <si>
    <t>https://auctions.dreweatts.com/auctions/9344/drewea1-10572/lot-details/60e4ce21-a243-4f3d-8ec3-b31c00fff4e7</t>
  </si>
  <si>
    <t>https://auctions.dreweatts.com/auctions/9344/drewea1-10572/lot-details/d5af0c1e-4536-49ce-8702-b31c00fff64f</t>
  </si>
  <si>
    <t>https://auctions.dreweatts.com/auctions/9344/drewea1-10572/lot-details/42e43fc0-4f40-45f8-9c36-b31c00fff7c8</t>
  </si>
  <si>
    <t>https://auctions.dreweatts.com/auctions/9344/drewea1-10572/lot-details/73050101-853c-4563-8f85-b31c00fff92d</t>
  </si>
  <si>
    <t>https://auctions.dreweatts.com/auctions/9344/drewea1-10572/lot-details/1a8ea80c-0589-48a5-9fc0-b31c00fffa36</t>
  </si>
  <si>
    <t>https://auctions.dreweatts.com/auctions/9344/drewea1-10572/lot-details/8dd16822-b9fc-4f17-a0c2-b31c00fffbcb</t>
  </si>
  <si>
    <t>https://auctions.dreweatts.com/auctions/9344/drewea1-10572/lot-details/b11fa572-7bf6-4a61-905d-b31c00fffd4e</t>
  </si>
  <si>
    <t>https://auctions.dreweatts.com/auctions/9344/drewea1-10572/lot-details/3179d7c1-8a24-4945-a9da-b31c00fffec7</t>
  </si>
  <si>
    <t>https://auctions.dreweatts.com/auctions/9344/drewea1-10572/lot-details/c2a15f0f-349b-48b6-b973-b31c00ffff90</t>
  </si>
  <si>
    <t>https://auctions.dreweatts.com/auctions/9344/drewea1-10572/lot-details/5b427dc1-0851-41b4-9936-b31c010000f7</t>
  </si>
  <si>
    <t>https://auctions.dreweatts.com/auctions/9344/drewea1-10572/lot-details/30acb2c9-fac4-4900-b768-b31c010002aa</t>
  </si>
  <si>
    <t>https://auctions.dreweatts.com/auctions/9344/drewea1-10572/lot-details/2ad37429-6f81-41d2-9857-b31c0100044f</t>
  </si>
  <si>
    <t>https://auctions.dreweatts.com/auctions/9344/drewea1-10572/lot-details/f9627886-1e68-479b-ad3f-b31c010005bb</t>
  </si>
  <si>
    <t>https://auctions.dreweatts.com/auctions/9344/drewea1-10572/lot-details/4ee197ff-eb6c-47dd-bf53-b31c01000715</t>
  </si>
  <si>
    <t>https://auctions.dreweatts.com/auctions/9344/drewea1-10572/lot-details/94067090-b5a3-4139-8445-b31c01000883</t>
  </si>
  <si>
    <t>https://auctions.dreweatts.com/auctions/9344/drewea1-10572/lot-details/637be21f-ed26-41e9-9509-b31c01000970</t>
  </si>
  <si>
    <t>https://auctions.dreweatts.com/auctions/9344/drewea1-10572/lot-details/e817fc13-c616-4208-ac39-b31c01000ad7</t>
  </si>
  <si>
    <t>https://auctions.dreweatts.com/auctions/9344/drewea1-10572/lot-details/5b5dd5a1-b5f8-4124-9c2d-b31c01000c62</t>
  </si>
  <si>
    <t>https://auctions.dreweatts.com/auctions/9344/drewea1-10572/lot-details/66eab173-4d71-4d70-a902-b31c01000d3b</t>
  </si>
  <si>
    <t>https://auctions.dreweatts.com/auctions/9344/drewea1-10572/lot-details/f911f436-42b6-4fef-912c-b31c01000eb1</t>
  </si>
  <si>
    <t>https://auctions.dreweatts.com/auctions/9344/drewea1-10572/lot-details/9c957965-9cda-4743-aac9-b31c01001162</t>
  </si>
  <si>
    <t>https://auctions.dreweatts.com/auctions/9344/drewea1-10572/lot-details/c2d16c22-0417-4fb6-9810-b31c01001284</t>
  </si>
  <si>
    <t>https://auctions.dreweatts.com/auctions/9344/drewea1-10572/lot-details/bf82a1d1-09fc-4795-9311-b31c01001936</t>
  </si>
  <si>
    <t>https://auctions.dreweatts.com/auctions/9344/drewea1-10572/lot-details/2764bc00-aa89-48a4-af2b-b31c01001a2f</t>
  </si>
  <si>
    <t>https://auctions.dreweatts.com/auctions/9344/drewea1-10572/lot-details/5d371eb3-5174-47a6-869c-b31c01001aff</t>
  </si>
  <si>
    <t>https://auctions.dreweatts.com/auctions/9344/drewea1-10572/lot-details/1a78fceb-8b8f-4b67-860d-b31c01001bc6</t>
  </si>
  <si>
    <t>https://auctions.dreweatts.com/auctions/9344/drewea1-10572/lot-details/5172b6f9-0d29-406c-9130-b31c01001d28</t>
  </si>
  <si>
    <t>https://auctions.dreweatts.com/auctions/9344/drewea1-10572/lot-details/351ac089-4ba4-4950-9333-b31c01001e73</t>
  </si>
  <si>
    <t>https://auctions.dreweatts.com/auctions/9344/drewea1-10572/lot-details/eb0dca48-9a08-4089-b508-b31c01002101</t>
  </si>
  <si>
    <t>https://auctions.dreweatts.com/auctions/9344/drewea1-10572/lot-details/59e0bb8e-0a41-489f-8a4c-b31c0100226b</t>
  </si>
  <si>
    <t>https://auctions.dreweatts.com/auctions/9344/drewea1-10572/lot-details/ad426b2c-c156-445b-a15e-b31c010023b9</t>
  </si>
  <si>
    <t>https://auctions.dreweatts.com/auctions/9344/drewea1-10572/lot-details/ef795ec1-0fea-4290-b8b6-b31c01002555</t>
  </si>
  <si>
    <t>https://auctions.dreweatts.com/auctions/9344/drewea1-10572/lot-details/0d62fe95-04be-4dcd-a5fe-b31c010026a7</t>
  </si>
  <si>
    <t>https://auctions.dreweatts.com/auctions/9344/drewea1-10572/lot-details/f31fda60-a262-4a08-bbb2-b31c010027e0</t>
  </si>
  <si>
    <t>https://auctions.dreweatts.com/auctions/9344/drewea1-10572/lot-details/70ef9e05-0770-4ec4-9ef1-b31c010028af</t>
  </si>
  <si>
    <t>https://auctions.dreweatts.com/auctions/9344/drewea1-10572/lot-details/f1210de6-24e2-47cd-a326-b31c01002a00</t>
  </si>
  <si>
    <t>https://auctions.dreweatts.com/auctions/9344/drewea1-10572/lot-details/c6f7fd86-b37c-41fd-a0ce-b31c01002b4b</t>
  </si>
  <si>
    <t>https://auctions.dreweatts.com/auctions/9344/drewea1-10572/lot-details/807b2fd5-e92d-46af-86ff-b31c01002ca9</t>
  </si>
  <si>
    <t>https://auctions.dreweatts.com/auctions/9344/drewea1-10572/lot-details/2732b61c-91c8-46d6-9306-b31c01002e1d</t>
  </si>
  <si>
    <t>https://auctions.dreweatts.com/auctions/9344/drewea1-10572/lot-details/5ec4e6e3-10ee-495f-b97b-b31c01002f8c</t>
  </si>
  <si>
    <t>https://auctions.dreweatts.com/auctions/9344/drewea1-10572/lot-details/21b7b345-59a1-4777-a466-b31c01003119</t>
  </si>
  <si>
    <t>https://auctions.dreweatts.com/auctions/9344/drewea1-10572/lot-details/19825907-e482-4014-825d-b31c01003292</t>
  </si>
  <si>
    <t>https://auctions.dreweatts.com/auctions/9344/drewea1-10572/lot-details/3d7b316c-44af-4de0-b01f-b31c010033ff</t>
  </si>
  <si>
    <t>https://auctions.dreweatts.com/auctions/9344/drewea1-10572/lot-details/474d9f5b-041d-4867-a9e5-b31c01003599</t>
  </si>
  <si>
    <t>https://auctions.dreweatts.com/auctions/9344/drewea1-10572/lot-details/9ceeeaee-694b-4f25-9542-b31c0100370a</t>
  </si>
  <si>
    <t>https://auctions.dreweatts.com/auctions/9344/drewea1-10572/lot-details/2b003571-4dfb-4adf-bd89-b31c01003916</t>
  </si>
  <si>
    <t>https://auctions.dreweatts.com/auctions/9344/drewea1-10572/lot-details/45d3faa6-1342-41f5-a991-b31c01003a95</t>
  </si>
  <si>
    <t>https://auctions.dreweatts.com/auctions/9344/drewea1-10572/lot-details/9983578a-dbe7-438f-b8fa-b31c01003bb1</t>
  </si>
  <si>
    <t>https://auctions.dreweatts.com/auctions/9344/drewea1-10572/lot-details/b320d4b5-627c-4282-90eb-b31c01003d14</t>
  </si>
  <si>
    <t>https://auctions.dreweatts.com/auctions/9344/drewea1-10572/lot-details/9ade9ef1-2888-446b-ba63-b31c01003e6c</t>
  </si>
  <si>
    <t>https://auctions.dreweatts.com/auctions/9344/drewea1-10572/lot-details/63710e90-2bc0-43ea-9fe5-b31c01003fc7</t>
  </si>
  <si>
    <t>https://auctions.dreweatts.com/auctions/9344/drewea1-10572/lot-details/04fc1100-f405-4843-acbb-b31c01004130</t>
  </si>
  <si>
    <t>https://auctions.dreweatts.com/auctions/9344/drewea1-10572/lot-details/44bdb7ee-9c0b-4d4e-bf1e-b31c0100427f</t>
  </si>
  <si>
    <t>https://auctions.dreweatts.com/auctions/9344/drewea1-10572/lot-details/421aa020-e88f-4bc1-8acc-b31c010043d1</t>
  </si>
  <si>
    <t>https://auctions.dreweatts.com/auctions/9344/drewea1-10572/lot-details/5fa6590a-c0ca-4537-95a8-b31c01004569</t>
  </si>
  <si>
    <t>https://auctions.dreweatts.com/auctions/9344/drewea1-10572/lot-details/ed3d857a-f28f-41f3-83d8-b31c010046eb</t>
  </si>
  <si>
    <t>https://auctions.dreweatts.com/auctions/9344/drewea1-10572/lot-details/80181db4-95f1-4339-9ffe-b31c01004832</t>
  </si>
  <si>
    <t>https://auctions.dreweatts.com/auctions/9344/drewea1-10572/lot-details/934d3f64-1576-40c0-8e86-b31c0100499a</t>
  </si>
  <si>
    <t>https://auctions.dreweatts.com/auctions/9344/drewea1-10572/lot-details/3bfb4d63-868c-49e2-8a6a-b31c01004ae3</t>
  </si>
  <si>
    <t>https://auctions.dreweatts.com/auctions/9344/drewea1-10572/lot-details/a797f7cf-1c07-427c-abdf-b31c01004c8d</t>
  </si>
  <si>
    <t>https://auctions.dreweatts.com/auctions/9344/drewea1-10572/lot-details/4e2179cf-4887-43fd-9f65-b31c01004e47</t>
  </si>
  <si>
    <t>https://auctions.dreweatts.com/auctions/9344/drewea1-10572/lot-details/9c4d563a-b2e0-4c40-9bc0-b31c01004fd5</t>
  </si>
  <si>
    <t>https://auctions.dreweatts.com/auctions/9344/drewea1-10572/lot-details/a3226f3c-fe2c-4885-8fca-b31c01005149</t>
  </si>
  <si>
    <t>https://auctions.dreweatts.com/auctions/9344/drewea1-10572/lot-details/ee432225-f749-4932-9f13-b31c010052ba</t>
  </si>
  <si>
    <t>https://auctions.dreweatts.com/auctions/9344/drewea1-10572/lot-details/15c78f5b-fdb1-495a-84fa-b31c01005401</t>
  </si>
  <si>
    <t>https://auctions.dreweatts.com/auctions/9344/drewea1-10572/lot-details/03cf218c-603f-40d8-9200-b31c01005551</t>
  </si>
  <si>
    <t>https://auctions.dreweatts.com/auctions/9344/drewea1-10572/lot-details/361d54b4-2b35-48d3-9139-b31c010056ac</t>
  </si>
  <si>
    <t>https://auctions.dreweatts.com/auctions/9344/drewea1-10572/lot-details/ede182eb-fffa-4b25-9a5c-b31c0100581d</t>
  </si>
  <si>
    <t>https://auctions.dreweatts.com/auctions/9344/drewea1-10572/lot-details/51eabb5c-e245-4572-8c86-b31c010059a3</t>
  </si>
  <si>
    <t>https://auctions.dreweatts.com/auctions/9344/drewea1-10572/lot-details/df5d2315-4ab6-439c-b2de-b31c01005af2</t>
  </si>
  <si>
    <t>https://auctions.dreweatts.com/auctions/9344/drewea1-10572/lot-details/0126ba64-6d05-4150-9911-b31c01005c5d</t>
  </si>
  <si>
    <t>https://auctions.dreweatts.com/auctions/9344/drewea1-10572/lot-details/7d27f146-8735-43b1-a374-b31c01005dcd</t>
  </si>
  <si>
    <t>https://auctions.dreweatts.com/auctions/9344/drewea1-10572/lot-details/e7c93b5d-8a64-4ba8-86f6-b31c01005f25</t>
  </si>
  <si>
    <t>https://auctions.dreweatts.com/auctions/9344/drewea1-10572/lot-details/d0f6403d-1248-413f-b2a8-b31c01006097</t>
  </si>
  <si>
    <t>https://auctions.dreweatts.com/auctions/9344/drewea1-10572/lot-details/c4c25b1a-ba8e-40e7-ad18-b31c010061ef</t>
  </si>
  <si>
    <t>https://auctions.dreweatts.com/auctions/9344/drewea1-10572/lot-details/cf84355c-254a-424b-8f82-b31c01006345</t>
  </si>
  <si>
    <t>https://auctions.dreweatts.com/auctions/9344/drewea1-10572/lot-details/243175ba-e647-463e-b934-b31c010064a0</t>
  </si>
  <si>
    <t>https://auctions.dreweatts.com/auctions/9344/drewea1-10572/lot-details/3d840b82-8e92-41f5-a4d7-b31c0100662b</t>
  </si>
  <si>
    <t>https://auctions.dreweatts.com/auctions/9344/drewea1-10572/lot-details/78f30daa-a765-4bd9-aa45-b31c010067a0</t>
  </si>
  <si>
    <t>https://auctions.dreweatts.com/auctions/9344/drewea1-10572/lot-details/554071ae-231b-421b-b3a5-b31c0100691e</t>
  </si>
  <si>
    <t>https://auctions.dreweatts.com/auctions/9344/drewea1-10572/lot-details/452b5c25-2312-4b67-8f5a-b31c01006a29</t>
  </si>
  <si>
    <t>https://auctions.dreweatts.com/auctions/9344/drewea1-10572/lot-details/0c7a2a5b-480e-4817-b02a-b31c01006b62</t>
  </si>
  <si>
    <t>https://auctions.dreweatts.com/auctions/9344/drewea1-10572/lot-details/658e1c55-b9be-4f5b-8512-b31c01006cd8</t>
  </si>
  <si>
    <t>https://auctions.dreweatts.com/auctions/9344/drewea1-10572/lot-details/b2292302-c6ee-45af-b367-b31c01006ed1</t>
  </si>
  <si>
    <t>https://auctions.dreweatts.com/auctions/9344/drewea1-10572/lot-details/c4e58356-681e-4e8b-9d10-b31c0100705a</t>
  </si>
  <si>
    <t>https://auctions.dreweatts.com/auctions/9344/drewea1-10572/lot-details/f35cbd47-794b-4701-b605-b31c010071b7</t>
  </si>
  <si>
    <t>https://auctions.dreweatts.com/auctions/9344/drewea1-10572/lot-details/89b6f20d-1aea-4d18-9a85-b31c01007313</t>
  </si>
  <si>
    <t>https://auctions.dreweatts.com/auctions/9344/drewea1-10572/lot-details/0cd20d21-dbcf-4743-ae15-b31c010074f1</t>
  </si>
  <si>
    <t>https://auctions.dreweatts.com/auctions/9344/drewea1-10572/lot-details/0e80dbdf-100c-4a49-bb15-b31c010076a9</t>
  </si>
  <si>
    <t>https://auctions.dreweatts.com/auctions/9344/drewea1-10572/lot-details/782f067a-f2e5-4c40-bb8a-b31c0100785f</t>
  </si>
  <si>
    <t>https://auctions.dreweatts.com/auctions/9344/drewea1-10572/lot-details/c9304f1b-fa51-4775-87c1-b31c010079ef</t>
  </si>
  <si>
    <t>https://auctions.dreweatts.com/auctions/9344/drewea1-10572/lot-details/4dc40731-f85f-4780-8d7d-b31c01007b54</t>
  </si>
  <si>
    <t>https://auctions.dreweatts.com/auctions/9344/drewea1-10572/lot-details/047ca96d-a15c-4ed4-9c75-b31c01007cae</t>
  </si>
  <si>
    <t>https://auctions.dreweatts.com/auctions/9344/drewea1-10572/lot-details/6cdb7620-10f2-4eb1-bf1f-b31c01007e04</t>
  </si>
  <si>
    <t>https://auctions.dreweatts.com/auctions/9344/drewea1-10572/lot-details/c7b8cd21-ba42-497a-b0c0-b31c01007f55</t>
  </si>
  <si>
    <t>https://auctions.dreweatts.com/auctions/9344/drewea1-10572/lot-details/63017c39-7f1b-4e1a-b0fd-b31c010080a0</t>
  </si>
  <si>
    <t>https://auctions.dreweatts.com/auctions/9344/drewea1-10572/lot-details/200f4331-8c63-42db-b969-b31c010081fa</t>
  </si>
  <si>
    <t>https://auctions.dreweatts.com/auctions/9344/drewea1-10572/lot-details/e4f67392-5f25-4e76-8438-b31c01008328</t>
  </si>
  <si>
    <t>https://auctions.dreweatts.com/auctions/9344/drewea1-10572/lot-details/496fde9b-2b0e-4dc9-bbdb-b31c01008483</t>
  </si>
  <si>
    <t>https://auctions.dreweatts.com/auctions/9344/drewea1-10572/lot-details/a011aa16-9139-452c-a82e-b31c010085f6</t>
  </si>
  <si>
    <t>https://auctions.dreweatts.com/auctions/9344/drewea1-10572/lot-details/5dd5c94e-9a1b-4db9-9326-b31c01008754</t>
  </si>
  <si>
    <t>https://auctions.dreweatts.com/auctions/9344/drewea1-10572/lot-details/b5098cb9-5bba-4d99-aee8-b31c010088b4</t>
  </si>
  <si>
    <t>https://auctions.dreweatts.com/auctions/9344/drewea1-10572/lot-details/c538d92e-26b9-4585-8de6-b31c01008a19</t>
  </si>
  <si>
    <t>https://auctions.dreweatts.com/auctions/9344/drewea1-10572/lot-details/0b7f89c2-63fe-4dbf-8287-b31c01008bd9</t>
  </si>
  <si>
    <t>https://auctions.dreweatts.com/auctions/9344/drewea1-10572/lot-details/5a16ba41-88a5-4b23-817c-b31c01008d40</t>
  </si>
  <si>
    <t>https://auctions.dreweatts.com/auctions/9344/drewea1-10572/lot-details/c7b74292-f2c0-4ecc-95ad-b31c01008eb6</t>
  </si>
  <si>
    <t>https://auctions.dreweatts.com/auctions/9344/drewea1-10572/lot-details/ed55972d-856d-46f7-adf4-b31c01009150</t>
  </si>
  <si>
    <t>https://auctions.dreweatts.com/auctions/9344/drewea1-10572/lot-details/a9b3c280-4bc7-412d-bcca-b31c0100931e</t>
  </si>
  <si>
    <t>https://auctions.dreweatts.com/auctions/9344/drewea1-10572/lot-details/f962100b-0d91-47a5-9e32-b31c010094d4</t>
  </si>
  <si>
    <t>https://auctions.dreweatts.com/auctions/9344/drewea1-10572/lot-details/7692f4a7-477f-42a7-873d-b31c01009663</t>
  </si>
  <si>
    <t>https://auctions.dreweatts.com/auctions/9344/drewea1-10572/lot-details/61ccbe11-2a2c-4137-bbf6-b31c0100976b</t>
  </si>
  <si>
    <t>https://auctions.dreweatts.com/auctions/9344/drewea1-10572/lot-details/89dbd3ea-ef42-4768-a059-b31c010098b6</t>
  </si>
  <si>
    <t>https://auctions.dreweatts.com/auctions/9344/drewea1-10572/lot-details/3e7b5112-b2e4-405e-ac1c-b31c010099b6</t>
  </si>
  <si>
    <t>https://auctions.dreweatts.com/auctions/9344/drewea1-10572/lot-details/f95d7ccb-c550-49b0-b7e0-b31c01009b2c</t>
  </si>
  <si>
    <t>https://auctions.dreweatts.com/auctions/9344/drewea1-10572/lot-details/e6009c0a-1f79-41f9-a99c-b31c01009c89</t>
  </si>
  <si>
    <t>https://auctions.dreweatts.com/auctions/9344/drewea1-10572/lot-details/6def9fd6-88c9-4004-9eaa-b31c01009dd9</t>
  </si>
  <si>
    <t>https://auctions.dreweatts.com/auctions/9344/drewea1-10572/lot-details/681526e1-3536-4065-8fdd-b31c01009f40</t>
  </si>
  <si>
    <t>https://auctions.dreweatts.com/auctions/9344/drewea1-10572/lot-details/619a4a94-7c5c-47b1-aeba-b31c0100a0b9</t>
  </si>
  <si>
    <t>https://auctions.dreweatts.com/auctions/9344/drewea1-10572/lot-details/bdd985d9-0a00-4630-9c7b-b31c0100a1f1</t>
  </si>
  <si>
    <t>https://auctions.dreweatts.com/auctions/9344/drewea1-10572/lot-details/963e5e4c-2bfb-496e-8dc1-b31c0100a2de</t>
  </si>
  <si>
    <t>https://auctions.dreweatts.com/auctions/9344/drewea1-10572/lot-details/3829b7c3-82b5-4aad-af44-b31c0100a565</t>
  </si>
  <si>
    <t>https://auctions.dreweatts.com/auctions/9344/drewea1-10572/lot-details/e0740d02-44a7-484a-a465-b31c0100a6ce</t>
  </si>
  <si>
    <t>https://auctions.dreweatts.com/auctions/9344/drewea1-10572/lot-details/71a2467d-f257-46e0-b9e7-b31c0100a83b</t>
  </si>
  <si>
    <t>https://auctions.dreweatts.com/auctions/9344/drewea1-10572/lot-details/aef34342-944e-4773-af98-b31c0100a9a3</t>
  </si>
  <si>
    <t>https://auctions.dreweatts.com/auctions/9344/drewea1-10572/lot-details/f8bd7b70-1b59-46c9-b606-b31c0100aa7b</t>
  </si>
  <si>
    <t>https://auctions.dreweatts.com/auctions/9344/drewea1-10572/lot-details/c968068c-1a75-4163-8554-b31c0100abe3</t>
  </si>
  <si>
    <t>https://auctions.dreweatts.com/auctions/9344/drewea1-10572/lot-details/364c0662-6350-4e9d-aba0-b31c0100ad54</t>
  </si>
  <si>
    <t>https://auctions.dreweatts.com/auctions/9344/drewea1-10572/lot-details/34a8d3ff-1e28-47ab-8b40-b31c0100aee1</t>
  </si>
  <si>
    <t>https://auctions.dreweatts.com/auctions/9344/drewea1-10572/lot-details/dd101305-e3ef-4d63-bc86-b31c0100b068</t>
  </si>
  <si>
    <t>https://auctions.dreweatts.com/auctions/9344/drewea1-10572/lot-details/afff1395-4a6e-48c1-94a4-b31c0100b1dc</t>
  </si>
  <si>
    <t>https://auctions.dreweatts.com/auctions/9344/drewea1-10572/lot-details/497b5e18-8ca8-4dbb-9e13-b31c0100b33d</t>
  </si>
  <si>
    <t>https://auctions.dreweatts.com/auctions/9344/drewea1-10572/lot-details/a9cf29be-9d5b-4a41-9d17-b31c0100b4bc</t>
  </si>
  <si>
    <t>https://auctions.dreweatts.com/auctions/9344/drewea1-10572/lot-details/334d34a3-1f99-418b-b58a-b31c0100b63c</t>
  </si>
  <si>
    <t>https://auctions.dreweatts.com/auctions/9344/drewea1-10572/lot-details/5f95bf99-a8f7-4af7-be22-b31c0100b7a6</t>
  </si>
  <si>
    <t>https://auctions.dreweatts.com/auctions/9344/drewea1-10572/lot-details/cbfe26af-36c7-4442-9c26-b31c0100b8ea</t>
  </si>
  <si>
    <t>https://auctions.dreweatts.com/auctions/9344/drewea1-10572/lot-details/f56a9951-be58-445d-8246-b31c0100ba5b</t>
  </si>
  <si>
    <t>https://auctions.dreweatts.com/auctions/9344/drewea1-10572/lot-details/c06d291a-67e2-4bd5-8297-b31c0100bc11</t>
  </si>
  <si>
    <t>https://auctions.dreweatts.com/auctions/9344/drewea1-10572/lot-details/a49ed8e5-4198-4a37-8277-b31c0100bd75</t>
  </si>
  <si>
    <t>https://auctions.dreweatts.com/auctions/9344/drewea1-10572/lot-details/b631c159-4b05-4898-ba4b-b31c0100bf14</t>
  </si>
  <si>
    <t>https://auctions.dreweatts.com/auctions/9344/drewea1-10572/lot-details/63d24ec9-b9d0-4c3a-91fd-b31c0100c08f</t>
  </si>
  <si>
    <t>https://auctions.dreweatts.com/auctions/9344/drewea1-10572/lot-details/a98da92b-38c8-4eee-b387-b31c0100c210</t>
  </si>
  <si>
    <t>https://auctions.dreweatts.com/auctions/9344/drewea1-10572/lot-details/f306bb28-56b7-4716-a525-b31c0100c380</t>
  </si>
  <si>
    <t>https://auctions.dreweatts.com/auctions/9344/drewea1-10572/lot-details/06c2c7f8-b5ad-470c-a6df-b31c0100c4dc</t>
  </si>
  <si>
    <t>https://auctions.dreweatts.com/auctions/9344/drewea1-10572/lot-details/dcc6a89f-407b-4bcb-a1d7-b31c0100c729</t>
  </si>
  <si>
    <t>https://auctions.dreweatts.com/auctions/9344/drewea1-10572/lot-details/1bddf64e-8683-4715-8b58-b31c0100c87c</t>
  </si>
  <si>
    <t>https://auctions.dreweatts.com/auctions/9344/drewea1-10572/lot-details/3ccba979-e284-41a7-b712-b31c0100c9eb</t>
  </si>
  <si>
    <t>https://auctions.dreweatts.com/auctions/9344/drewea1-10572/lot-details/8657c851-b432-4385-bb21-b31c0100cc23</t>
  </si>
  <si>
    <t>https://auctions.dreweatts.com/auctions/9344/drewea1-10572/lot-details/4878da18-0125-4873-b101-b31c0100cd44</t>
  </si>
  <si>
    <t>https://auctions.dreweatts.com/auctions/9344/drewea1-10572/lot-details/aa020a79-04f1-4807-aacd-b31c0100ceed</t>
  </si>
  <si>
    <t>https://auctions.dreweatts.com/auctions/9344/drewea1-10572/lot-details/79fb621b-a95c-415e-a65b-b31c0100cfe8</t>
  </si>
  <si>
    <t>https://auctions.dreweatts.com/auctions/9344/drewea1-10572/lot-details/62867c03-24bc-47ce-911f-b31c0100d16d</t>
  </si>
  <si>
    <t>https://auctions.dreweatts.com/auctions/9344/drewea1-10572/lot-details/a25c48c4-96c0-4b7e-8d5d-b31c0100d2d7</t>
  </si>
  <si>
    <t>https://auctions.dreweatts.com/auctions/9344/drewea1-10572/lot-details/123b4d5b-3b54-446c-b44d-b31c0100d451</t>
  </si>
  <si>
    <t>https://auctions.dreweatts.com/auctions/9344/drewea1-10572/lot-details/3d9a6782-0436-4623-95f7-b31c0100d5db</t>
  </si>
  <si>
    <t>https://auctions.dreweatts.com/auctions/9344/drewea1-10572/lot-details/17b29871-16ec-4ed4-9669-b31c0100d722</t>
  </si>
  <si>
    <t>https://auctions.dreweatts.com/auctions/9344/drewea1-10572/lot-details/6fc2fb27-259a-45c0-8428-b31c0100d8c7</t>
  </si>
  <si>
    <t>https://auctions.dreweatts.com/auctions/9344/drewea1-10572/lot-details/6867aa76-7c4d-4d87-8c21-b31c0100da21</t>
  </si>
  <si>
    <t>https://auctions.dreweatts.com/auctions/9344/drewea1-10572/lot-details/4ba41a97-9a9e-4865-9960-b31c0100db91</t>
  </si>
  <si>
    <t>https://auctions.dreweatts.com/auctions/9344/drewea1-10572/lot-details/717412c2-e82c-4e67-9d7a-b31c0100dd06</t>
  </si>
  <si>
    <t>https://auctions.dreweatts.com/auctions/9344/drewea1-10572/lot-details/9e7faf7b-f6dd-4fb5-801a-b31c0100de18</t>
  </si>
  <si>
    <t>https://auctions.dreweatts.com/auctions/9344/drewea1-10572/lot-details/ca574d41-2aa8-45cf-a2aa-b31c0100dfa0</t>
  </si>
  <si>
    <t>https://auctions.dreweatts.com/auctions/9344/drewea1-10572/lot-details/767b5944-cd79-4989-ac2f-b31c0100e12d</t>
  </si>
  <si>
    <t>https://auctions.dreweatts.com/auctions/9344/drewea1-10572/lot-details/3c9bfaf3-325f-423b-8b93-b31c0100e286</t>
  </si>
  <si>
    <t>https://auctions.dreweatts.com/auctions/9344/drewea1-10572/lot-details/0d92ddd6-5a1d-4082-b6bd-b31c0100e3c6</t>
  </si>
  <si>
    <t>https://auctions.dreweatts.com/auctions/9344/drewea1-10572/lot-details/cafa4a70-613e-4f49-ab71-b31c0100e55b</t>
  </si>
  <si>
    <t>https://auctions.dreweatts.com/auctions/9344/drewea1-10572/lot-details/c4fd2edd-dcdc-429a-9179-b31c0100e6ca</t>
  </si>
  <si>
    <t>https://auctions.dreweatts.com/auctions/9344/drewea1-10572/lot-details/ad85eb78-56c9-4ca3-ae73-b31c0100e85f</t>
  </si>
  <si>
    <t>https://auctions.dreweatts.com/auctions/9344/drewea1-10572/lot-details/5c8edc82-60bc-4e02-be7e-b31c0100e9ea</t>
  </si>
  <si>
    <t>https://auctions.dreweatts.com/auctions/9344/drewea1-10572/lot-details/271c871c-6a4d-4ee6-8200-b31c0100eb0f</t>
  </si>
  <si>
    <t>https://auctions.dreweatts.com/auctions/9344/drewea1-10572/lot-details/74ee8dd7-4325-438c-b760-b31c0100ebe3</t>
  </si>
  <si>
    <t>https://auctions.dreweatts.com/auctions/9344/drewea1-10572/lot-details/eaa49324-b6c2-4f3c-94aa-b31c0100ed70</t>
  </si>
  <si>
    <t>https://auctions.dreweatts.com/auctions/9344/drewea1-10572/lot-details/9246b3ec-e16d-4a2b-a6c1-b31c0100eea6</t>
  </si>
  <si>
    <t>https://auctions.dreweatts.com/auctions/9344/drewea1-10572/lot-details/217a336b-b7b5-46d5-b31e-b31c0100ef79</t>
  </si>
  <si>
    <t>https://auctions.dreweatts.com/auctions/9344/drewea1-10572/lot-details/aad451e4-00da-4d89-866c-b31c0100f08c</t>
  </si>
  <si>
    <t>https://auctions.dreweatts.com/auctions/9344/drewea1-10572/lot-details/f2b5dd65-0ca8-4cf2-b2cb-b31c0100f181</t>
  </si>
  <si>
    <t>https://auctions.dreweatts.com/auctions/9344/drewea1-10572/lot-details/a18495ce-e72b-4aec-b6e9-b31c0100f30c</t>
  </si>
  <si>
    <t>https://auctions.dreweatts.com/auctions/9344/drewea1-10572/lot-details/5b053670-7b17-4167-a0fa-b31c0100f477</t>
  </si>
  <si>
    <t>https://auctions.dreweatts.com/auctions/9344/drewea1-10572/lot-details/cf397537-5907-489c-b485-b31c0100f5e1</t>
  </si>
  <si>
    <t>https://auctions.dreweatts.com/auctions/9344/drewea1-10572/lot-details/9964d3d1-eb9a-4d2a-bcb9-b31c0100f79f</t>
  </si>
  <si>
    <t>https://auctions.dreweatts.com/auctions/9344/drewea1-10572/lot-details/ed41b8b3-a770-4239-a08e-b31c0100f901</t>
  </si>
  <si>
    <t>https://auctions.dreweatts.com/auctions/9344/drewea1-10572/lot-details/20c70cd7-9919-4d29-87b9-b31c0100fa59</t>
  </si>
  <si>
    <t>https://auctions.dreweatts.com/auctions/9344/drewea1-10572/lot-details/a4c1c0b3-64e1-42db-8e1b-b31c0100fbdc</t>
  </si>
  <si>
    <t>https://auctions.dreweatts.com/auctions/9344/drewea1-10572/lot-details/990835db-9cd7-48ba-8533-b31c0100fd43</t>
  </si>
  <si>
    <t>https://auctions.dreweatts.com/auctions/9344/drewea1-10572/lot-details/67e44dec-9747-4f10-b8d0-b31c0100fe98</t>
  </si>
  <si>
    <t>https://auctions.dreweatts.com/auctions/9344/drewea1-10572/lot-details/575f6a9c-d59e-4542-b4ca-b31c0100fff1</t>
  </si>
  <si>
    <t>https://auctions.dreweatts.com/auctions/9344/drewea1-10572/lot-details/054bf387-0e10-4cec-a17d-b31c01010136</t>
  </si>
  <si>
    <t>https://auctions.dreweatts.com/auctions/9344/drewea1-10572/lot-details/c845b125-3531-4d6a-9db5-b31c0101027c</t>
  </si>
  <si>
    <t>https://auctions.dreweatts.com/auctions/9344/drewea1-10572/lot-details/2e45ed5f-ab33-43f4-9c3f-b31c010103d1</t>
  </si>
  <si>
    <t>https://auctions.dreweatts.com/auctions/9344/drewea1-10572/lot-details/27d294ad-5ed8-4100-9164-b31c010104d2</t>
  </si>
  <si>
    <t>https://auctions.dreweatts.com/auctions/9344/drewea1-10572/lot-details/f10bd093-149d-40ce-bc4c-b31c0101076b</t>
  </si>
  <si>
    <t>https://auctions.dreweatts.com/auctions/9344/drewea1-10572/lot-details/2923c1a4-1f77-471b-841d-b31c010108db</t>
  </si>
  <si>
    <t>https://auctions.dreweatts.com/auctions/9344/drewea1-10572/lot-details/e2746c20-b110-4174-841c-b31c01010a3b</t>
  </si>
  <si>
    <t>https://auctions.dreweatts.com/auctions/9344/drewea1-10572/lot-details/9ab04ca7-9260-449c-982b-b31c01010b38</t>
  </si>
  <si>
    <t>https://auctions.dreweatts.com/auctions/9344/drewea1-10572/lot-details/cbff9383-a1f6-4e37-ab75-b31c01010c98</t>
  </si>
  <si>
    <t>https://auctions.dreweatts.com/auctions/9344/drewea1-10572/lot-details/83b6a955-ae5d-4118-807c-b31c01010d7c</t>
  </si>
  <si>
    <t>https://auctions.dreweatts.com/auctions/9344/drewea1-10572/lot-details/c30cbf5a-0a28-47e9-a3cd-b31c01010eac</t>
  </si>
  <si>
    <t>https://auctions.dreweatts.com/auctions/9344/drewea1-10572/lot-details/124621ab-a5a5-4f13-9ace-b31c01010f88</t>
  </si>
  <si>
    <t>https://auctions.dreweatts.com/auctions/9344/drewea1-10572/lot-details/6446d0a9-6abe-4ebb-a869-b31c010110b0</t>
  </si>
  <si>
    <t>https://auctions.dreweatts.com/auctions/9344/drewea1-10572/lot-details/7785e51a-5f50-4ca5-aa5e-b31c010111fd</t>
  </si>
  <si>
    <t>https://auctions.dreweatts.com/auctions/9344/drewea1-10572/lot-details/d3283b20-2962-4b95-aaea-b31c0101136e</t>
  </si>
  <si>
    <t>https://auctions.dreweatts.com/auctions/9344/drewea1-10572/lot-details/ac50b9ba-4bc9-44f2-b08c-b31c010114be</t>
  </si>
  <si>
    <t>https://auctions.dreweatts.com/auctions/9344/drewea1-10572/lot-details/a914c3f6-3a02-4bd0-be8e-b31c01011618</t>
  </si>
  <si>
    <t>https://auctions.dreweatts.com/auctions/9344/drewea1-10572/lot-details/0bc83354-1ac7-4c0d-9a35-b31c010117bd</t>
  </si>
  <si>
    <t>https://auctions.dreweatts.com/auctions/9344/drewea1-10572/lot-details/9e233918-d0e0-4c51-a272-b31c01011a44</t>
  </si>
  <si>
    <t>https://auctions.dreweatts.com/auctions/9344/drewea1-10572/lot-details/85d043be-51da-483f-9c40-b31c01011b3c</t>
  </si>
  <si>
    <t>https://auctions.dreweatts.com/auctions/9344/drewea1-10572/lot-details/3a2c025d-e2d2-4fa3-8931-b31c01011c9c</t>
  </si>
  <si>
    <t>https://auctions.dreweatts.com/auctions/9344/drewea1-10572/lot-details/b098445c-7378-42a3-a465-b31c01011e2b</t>
  </si>
  <si>
    <t>https://auctions.dreweatts.com/auctions/9344/drewea1-10572/lot-details/560c41e6-3559-46a5-a30a-b31c01011fde</t>
  </si>
  <si>
    <t>https://auctions.dreweatts.com/auctions/9344/drewea1-10572/lot-details/0ef23701-19df-4a98-9c80-b31c0101214f</t>
  </si>
  <si>
    <t>https://auctions.dreweatts.com/auctions/9344/drewea1-10572/lot-details/e364505d-22d8-460f-816e-b31c010122c9</t>
  </si>
  <si>
    <t>https://auctions.dreweatts.com/auctions/9344/drewea1-10572/lot-details/02dfe8d6-e681-462a-befc-b31c0101243e</t>
  </si>
  <si>
    <t>https://auctions.dreweatts.com/auctions/9344/drewea1-10572/lot-details/3239ee02-a4e3-4673-9bb9-b31c01012597</t>
  </si>
  <si>
    <t>https://auctions.dreweatts.com/auctions/9344/drewea1-10572/lot-details/e7b8510e-7cb1-443e-8f5b-b31c01012725</t>
  </si>
  <si>
    <t>https://auctions.dreweatts.com/auctions/9344/drewea1-10572/lot-details/935cf034-d946-4d5e-b1a2-b31c0101288d</t>
  </si>
  <si>
    <t>https://auctions.dreweatts.com/auctions/9344/drewea1-10572/lot-details/a2924a86-cd1d-4ef8-86f5-b31c01012a9a</t>
  </si>
  <si>
    <t>https://auctions.dreweatts.com/auctions/9344/drewea1-10572/lot-details/22e021ab-b2bc-49f9-9694-b31c01012c21</t>
  </si>
  <si>
    <t>https://auctions.dreweatts.com/auctions/9344/drewea1-10572/lot-details/1187dfeb-27c2-4009-a4d8-b31c01012da7</t>
  </si>
  <si>
    <t>https://auctions.dreweatts.com/auctions/9344/drewea1-10572/lot-details/b878e888-ff0d-411e-9bd7-b31c01012f39</t>
  </si>
  <si>
    <t>https://auctions.dreweatts.com/auctions/9344/drewea1-10572/lot-details/93b5b235-bc09-4ccd-a354-b31c0101307b</t>
  </si>
  <si>
    <t>https://auctions.dreweatts.com/auctions/9344/drewea1-10572/lot-details/b3f9ef46-6d09-4d87-b698-b31c01013218</t>
  </si>
  <si>
    <t>https://auctions.dreweatts.com/auctions/9344/drewea1-10572/lot-details/90ea022d-b0e9-4a4a-8d87-b31c010133cf</t>
  </si>
  <si>
    <t>https://auctions.dreweatts.com/auctions/9344/drewea1-10572/lot-details/b031e504-d8db-4921-a64a-b31c01013574</t>
  </si>
  <si>
    <t>https://auctions.dreweatts.com/auctions/9344/drewea1-10572/lot-details/d72792c2-aace-4c67-8243-b31c010136f6</t>
  </si>
  <si>
    <t>https://auctions.dreweatts.com/auctions/9344/drewea1-10572/lot-details/ab8a1069-eff0-4d4e-9591-b31c0101387f</t>
  </si>
  <si>
    <t>https://auctions.dreweatts.com/auctions/9344/drewea1-10572/lot-details/507008d1-7b82-4551-af35-b31c01013a0d</t>
  </si>
  <si>
    <t>https://auctions.dreweatts.com/auctions/9344/drewea1-10572/lot-details/908da47c-e746-4210-acfc-b31c01013b1b</t>
  </si>
  <si>
    <t>https://auctions.dreweatts.com/auctions/9344/drewea1-10572/lot-details/82d256b8-98c7-454f-b765-b31c01013c1d</t>
  </si>
  <si>
    <t>https://auctions.dreweatts.com/auctions/9344/drewea1-10572/lot-details/966dfd62-4e40-43e8-bb3c-b31c01013dbe</t>
  </si>
  <si>
    <t>https://auctions.dreweatts.com/auctions/9344/drewea1-10572/lot-details/03e9ae05-0f25-48ad-8716-b31c01013f37</t>
  </si>
  <si>
    <t>https://auctions.dreweatts.com/auctions/9344/drewea1-10572/lot-details/e25d790a-a4ba-4723-a778-b31c0101408c</t>
  </si>
  <si>
    <t>https://auctions.dreweatts.com/auctions/9344/drewea1-10572/lot-details/15d8d4b3-273e-44b5-98c9-b31c010141b3</t>
  </si>
  <si>
    <t>https://auctions.dreweatts.com/auctions/9344/drewea1-10572/lot-details/4e39e020-f4ed-4896-93ea-b31c010142ef</t>
  </si>
  <si>
    <t>https://auctions.dreweatts.com/auctions/9344/drewea1-10572/lot-details/fa11230c-506d-440d-982d-b31c0101446c</t>
  </si>
  <si>
    <t>https://auctions.dreweatts.com/auctions/9344/drewea1-10572/lot-details/1de8ce83-3ab3-4d38-8e00-b31c01014602</t>
  </si>
  <si>
    <t>https://auctions.dreweatts.com/auctions/9344/drewea1-10572/lot-details/915df55a-9d70-43fe-aa11-b31c01014773</t>
  </si>
  <si>
    <t>https://auctions.dreweatts.com/auctions/9344/drewea1-10572/lot-details/f1373eec-97e9-42ca-8b10-b31c01014a5c</t>
  </si>
  <si>
    <t>https://auctions.dreweatts.com/auctions/9344/drewea1-10572/lot-details/25df8102-f8d2-4ea0-9846-b31c01014bbe</t>
  </si>
  <si>
    <t>https://auctions.dreweatts.com/auctions/9344/drewea1-10572/lot-details/001acf6c-2f33-4baf-afcd-b31c01014d21</t>
  </si>
  <si>
    <t>https://auctions.dreweatts.com/auctions/9344/drewea1-10572/lot-details/0198ae70-a5ba-45fd-a841-b31c01014e7d</t>
  </si>
  <si>
    <t>https://auctions.dreweatts.com/auctions/9344/drewea1-10572/lot-details/ee8d698c-0953-489e-95a2-b31c01014f5b</t>
  </si>
  <si>
    <t>https://auctions.dreweatts.com/auctions/9344/drewea1-10572/lot-details/0ee57408-40d9-4818-8096-b31c01015071</t>
  </si>
  <si>
    <t>https://auctions.dreweatts.com/auctions/9344/drewea1-10572/lot-details/dcf06c7a-80bc-48b8-9040-b31c01015189</t>
  </si>
  <si>
    <t>https://auctions.dreweatts.com/auctions/9344/drewea1-10572/lot-details/f2865ca7-9086-463b-aac9-b31c010152f9</t>
  </si>
  <si>
    <t>https://auctions.dreweatts.com/auctions/9344/drewea1-10572/lot-details/0c5c6afb-33c8-40f8-98eb-b31c01015457</t>
  </si>
  <si>
    <t>https://auctions.dreweatts.com/auctions/9344/drewea1-10572/lot-details/46217438-2c09-4f01-b9ac-b31c010155fa</t>
  </si>
  <si>
    <t>https://auctions.dreweatts.com/auctions/9344/drewea1-10572/lot-details/5bc0a65f-2d7e-4c0f-acee-b31c01015765</t>
  </si>
  <si>
    <t>https://auctions.dreweatts.com/auctions/9344/drewea1-10572/lot-details/e4d38c0d-30b5-48ec-a29e-b31c010158dd</t>
  </si>
  <si>
    <t>https://auctions.dreweatts.com/auctions/9344/drewea1-10572/lot-details/eed9884e-8a9a-4c92-9548-b31c01015a2a</t>
  </si>
  <si>
    <t>https://auctions.dreweatts.com/auctions/9344/drewea1-10572/lot-details/ff629e19-921b-47fc-a3b8-b31c01015b77</t>
  </si>
  <si>
    <t>https://auctions.dreweatts.com/auctions/9344/drewea1-10572/lot-details/8890d586-b636-4d44-a782-b31c01015cb8</t>
  </si>
  <si>
    <t>https://auctions.dreweatts.com/auctions/9344/drewea1-10572/lot-details/befd62fe-8890-4c6c-90ff-b31c01015e22</t>
  </si>
  <si>
    <t>https://auctions.dreweatts.com/auctions/9344/drewea1-10572/lot-details/b55f6eb2-5ef8-43c2-8ebf-b31c01015f85</t>
  </si>
  <si>
    <t>https://auctions.dreweatts.com/auctions/9344/drewea1-10572/lot-details/c520b799-97f7-4edb-af11-b31c010160fa</t>
  </si>
  <si>
    <t>https://auctions.dreweatts.com/auctions/9344/drewea1-10572/lot-details/9a534e13-ad33-49fc-9534-b31c0101629b</t>
  </si>
  <si>
    <t>https://auctions.dreweatts.com/auctions/9344/drewea1-10572/lot-details/405d4d71-7bfd-432e-b29f-b31c010163f8</t>
  </si>
  <si>
    <t>https://auctions.dreweatts.com/auctions/9344/drewea1-10572/lot-details/343f768c-0580-426e-b6d8-b31c01016566</t>
  </si>
  <si>
    <t>https://auctions.dreweatts.com/auctions/9344/drewea1-10572/lot-details/6c26f25d-cdae-41ff-a85f-b31c010166bf</t>
  </si>
  <si>
    <t>https://auctions.dreweatts.com/auctions/9344/drewea1-10572/lot-details/5d9de747-2fe4-483f-9a3a-b31c0101683a</t>
  </si>
  <si>
    <t>https://auctions.dreweatts.com/auctions/9344/drewea1-10572/lot-details/6c489496-901c-436e-b1c2-b31c01016977</t>
  </si>
  <si>
    <t>https://auctions.dreweatts.com/auctions/9344/drewea1-10572/lot-details/4f7c37a7-f859-464d-90ae-b31c01016a6d</t>
  </si>
  <si>
    <t>https://auctions.dreweatts.com/auctions/9344/drewea1-10572/lot-details/345d7051-6479-4563-9f5f-b31c01016beb</t>
  </si>
  <si>
    <t>https://auctions.dreweatts.com/auctions/9344/drewea1-10572/lot-details/4c51565b-dc6b-4a65-be30-b31c01016d5c</t>
  </si>
  <si>
    <t>https://auctions.dreweatts.com/auctions/9344/drewea1-10572/lot-details/9c79f9c8-11f9-4021-a86f-b31c01016e44</t>
  </si>
  <si>
    <t>https://auctions.dreweatts.com/auctions/9344/drewea1-10572/lot-details/1f7a1005-f418-4d86-9c19-b31c01016fc3</t>
  </si>
  <si>
    <t>https://auctions.dreweatts.com/auctions/9344/drewea1-10572/lot-details/5c0003a6-9dd9-4371-924b-b31c0101709b</t>
  </si>
  <si>
    <t>https://auctions.dreweatts.com/auctions/9344/drewea1-10572/lot-details/6a80798d-809d-4bd4-9151-b31c0101721f</t>
  </si>
  <si>
    <t>https://auctions.dreweatts.com/auctions/9344/drewea1-10572/lot-details/edf862ed-a859-451a-b61b-b31c01017398</t>
  </si>
  <si>
    <t>https://auctions.dreweatts.com/auctions/9344/drewea1-10572/lot-details/1f906ebe-30a0-4ca5-ad75-b31c010174ed</t>
  </si>
  <si>
    <t>https://auctions.dreweatts.com/auctions/9344/drewea1-10572/lot-details/56f3eb53-1374-46ce-80cd-b31c0101760b</t>
  </si>
  <si>
    <t>https://auctions.dreweatts.com/auctions/9344/drewea1-10572/lot-details/c70f6ade-8849-48af-a48f-b31c01017790</t>
  </si>
  <si>
    <t>https://auctions.dreweatts.com/auctions/9344/drewea1-10572/lot-details/bd18de92-0afe-467d-976b-b31c01017922</t>
  </si>
  <si>
    <t>https://auctions.dreweatts.com/auctions/9344/drewea1-10572/lot-details/20600559-c7c1-41ab-a109-b31c01017ac1</t>
  </si>
  <si>
    <t>https://auctions.dreweatts.com/auctions/9344/drewea1-10572/lot-details/efb823b9-1820-4eaa-8a6d-b31c01017c1e</t>
  </si>
  <si>
    <t>https://auctions.dreweatts.com/auctions/9344/drewea1-10572/lot-details/15e27869-69fc-4ea3-bf3c-b31c01017de0</t>
  </si>
  <si>
    <t>https://auctions.dreweatts.com/auctions/9344/drewea1-10572/lot-details/73867537-558f-4306-9450-b31c01017ec7</t>
  </si>
  <si>
    <t>https://auctions.dreweatts.com/auctions/9344/drewea1-10572/lot-details/44b57634-97e2-4340-af07-b31c01017fb4</t>
  </si>
  <si>
    <t>https://auctions.dreweatts.com/auctions/9344/drewea1-10572/lot-details/d6ebbdb1-1c12-4d3f-aeb0-b31c010180f9</t>
  </si>
  <si>
    <t>https://auctions.dreweatts.com/auctions/9344/drewea1-10572/lot-details/c2669ea2-06a0-45a4-85a4-b31c010181f8</t>
  </si>
  <si>
    <t>https://auctions.dreweatts.com/auctions/9344/drewea1-10572/lot-details/b0398c28-aba6-4e75-bfff-b31c0101833d</t>
  </si>
  <si>
    <t>https://auctions.dreweatts.com/auctions/9344/drewea1-10572/lot-details/fc632615-94dd-4f52-92e5-b31c0101841b</t>
  </si>
  <si>
    <t>https://auctions.dreweatts.com/auctions/9344/drewea1-10572/lot-details/f5d93ae3-9fdd-44aa-957f-b31c010185aa</t>
  </si>
  <si>
    <t>https://auctions.dreweatts.com/auctions/9344/drewea1-10572/lot-details/f886516a-e141-4d82-80f2-b31c01018749</t>
  </si>
  <si>
    <t>https://auctions.dreweatts.com/auctions/9344/drewea1-10572/lot-details/c54abab9-399d-4ed6-9737-b31c01018876</t>
  </si>
  <si>
    <t>https://auctions.dreweatts.com/auctions/9344/drewea1-10572/lot-details/ac2c2c30-3c70-40bd-b0c9-b31c0101894b</t>
  </si>
  <si>
    <t>https://auctions.dreweatts.com/auctions/9344/drewea1-10572/lot-details/3d102464-adea-4e90-9a35-b31c01018b05</t>
  </si>
  <si>
    <t>https://auctions.dreweatts.com/auctions/9344/drewea1-10572/lot-details/5549b841-582c-4d92-937d-b31c01018c6d</t>
  </si>
  <si>
    <t>https://auctions.dreweatts.com/auctions/9344/drewea1-10572/lot-details/9dd237ee-6fae-4305-8a91-b31c01018d34</t>
  </si>
  <si>
    <t>https://auctions.dreweatts.com/auctions/9344/drewea1-10572/lot-details/454cd41e-1189-4ad4-af59-b31c01018ea0</t>
  </si>
  <si>
    <t>https://auctions.dreweatts.com/auctions/9344/drewea1-10572/lot-details/17d33eef-8eb9-4cc3-9998-b31c01018f91</t>
  </si>
  <si>
    <t>https://auctions.dreweatts.com/auctions/9344/drewea1-10572/lot-details/61be8c83-4dd1-4de8-84b5-b31c01019110</t>
  </si>
  <si>
    <t>https://auctions.dreweatts.com/auctions/9344/drewea1-10572/lot-details/d9d5610d-0164-4898-98ac-b31c0101926e</t>
  </si>
  <si>
    <t>https://auctions.dreweatts.com/auctions/9344/drewea1-10572/lot-details/32cf0d60-630c-4ce6-9576-b31c0101932f</t>
  </si>
  <si>
    <t>https://auctions.dreweatts.com/auctions/9344/drewea1-10572/lot-details/b3630856-4ef9-4dbe-a6d9-b31c010194f3</t>
  </si>
  <si>
    <t>https://auctions.dreweatts.com/auctions/9344/drewea1-10572/lot-details/eda0ea18-54c9-4350-a26c-b31c01019654</t>
  </si>
  <si>
    <t>https://auctions.dreweatts.com/auctions/9344/drewea1-10572/lot-details/5f216bd7-be26-4d6d-9809-b31c01019765</t>
  </si>
  <si>
    <t>https://auctions.dreweatts.com/auctions/9344/drewea1-10572/lot-details/07851b3c-0a96-4284-af05-b31c010198d5</t>
  </si>
  <si>
    <t>https://auctions.dreweatts.com/auctions/9344/drewea1-10572/lot-details/f2babcc9-acad-4ab9-ba82-b31c01019a6d</t>
  </si>
  <si>
    <t>https://auctions.dreweatts.com/auctions/9344/drewea1-10572/lot-details/adb263fa-6e3c-4247-bcf6-b31c01019bd0</t>
  </si>
  <si>
    <t>https://auctions.dreweatts.com/auctions/9344/drewea1-10572/lot-details/0de9babf-7f86-4136-be46-b31c01019caa</t>
  </si>
  <si>
    <t>https://auctions.dreweatts.com/auctions/9344/drewea1-10572/lot-details/fc988c8a-5b66-4258-b2b8-b31c01019dfa</t>
  </si>
  <si>
    <t>https://auctions.dreweatts.com/auctions/9344/drewea1-10572/lot-details/ee1f2876-ad87-46ce-9f04-b31c01019f36</t>
  </si>
  <si>
    <t>https://auctions.dreweatts.com/auctions/9344/drewea1-10572/lot-details/23a862ac-2874-4c25-8ecc-b31c0101a09d</t>
  </si>
  <si>
    <t>https://auctions.dreweatts.com/auctions/9344/drewea1-10572/lot-details/1a71ca93-1569-4e0e-818e-b31c0101a17a</t>
  </si>
  <si>
    <t>https://auctions.dreweatts.com/auctions/9344/drewea1-10572/lot-details/d99d4917-c1ba-4931-a4ef-b31c0101a2cf</t>
  </si>
  <si>
    <t>https://auctions.dreweatts.com/auctions/9344/drewea1-10572/lot-details/3cb9a66b-b03b-4c0a-aa08-b31c0101a3ef</t>
  </si>
  <si>
    <t>https://auctions.dreweatts.com/auctions/9344/drewea1-10572/lot-details/68af4f4e-90be-461f-af2c-b31c0101a515</t>
  </si>
  <si>
    <t>https://auctions.dreweatts.com/auctions/9344/drewea1-10572/lot-details/a715d71a-c0f0-4d68-8ce8-b31c0101a60f</t>
  </si>
  <si>
    <t>https://auctions.dreweatts.com/auctions/9344/drewea1-10572/lot-details/28541da8-1696-44ac-8472-b31c0101a6fa</t>
  </si>
  <si>
    <t>https://auctions.dreweatts.com/auctions/9344/drewea1-10572/lot-details/907b380f-6350-42a2-8e31-b31c0101a89b</t>
  </si>
  <si>
    <t>https://auctions.dreweatts.com/auctions/9344/drewea1-10572/lot-details/f36454fb-bec0-41cd-addf-b31c0101aa60</t>
  </si>
  <si>
    <t>https://auctions.dreweatts.com/auctions/9344/drewea1-10572/lot-details/d72b311a-6edd-4f77-9b08-b31c0101ac36</t>
  </si>
  <si>
    <t>https://auctions.dreweatts.com/auctions/9344/drewea1-10572/lot-details/1f61f3ed-a2de-488e-9fbf-b31c0101adb4</t>
  </si>
  <si>
    <t>https://auctions.dreweatts.com/auctions/9344/drewea1-10572/lot-details/b74be919-efef-4dae-87cc-b31c0101af12</t>
  </si>
  <si>
    <t>https://auctions.dreweatts.com/auctions/9344/drewea1-10572/lot-details/4fd075a0-571f-4235-9d4d-b31c0101b04d</t>
  </si>
  <si>
    <t>https://auctions.dreweatts.com/auctions/9344/drewea1-10572/lot-details/e804893d-33ce-43e9-8c4b-b31c0101b1c4</t>
  </si>
  <si>
    <t>https://auctions.dreweatts.com/auctions/9344/drewea1-10572/lot-details/3a41731e-ae3c-486b-94b5-b31c0101b2b4</t>
  </si>
  <si>
    <t>https://auctions.dreweatts.com/auctions/9344/drewea1-10572/lot-details/a3349cb1-bedf-45bc-9a32-b31c0101b406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</si>
</sst>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1"/>
      <color theme="1"/>
      <name val="Aptos Narrow"/>
      <family val="2"/>
      <scheme val="minor"/>
    </font>
    <font>
      <sz val="10"/>
      <name val="Arial"/>
      <family val="2"/>
    </font>
    <font>
      <sz val="11"/>
      <name val="Calibri"/>
      <family val="2"/>
    </font>
    <font>
      <b/>
      <sz val="10"/>
      <name val="Calibri"/>
      <family val="2"/>
    </font>
    <font>
      <sz val="10"/>
      <name val="Calibri"/>
      <family val="2"/>
    </font>
    <font>
      <sz val="10"/>
      <color theme="1"/>
      <name val="Calibri"/>
      <family val="2"/>
    </font>
    <font>
      <i/>
      <sz val="10"/>
      <color theme="1"/>
      <name val="Calibri"/>
      <family val="2"/>
    </font>
    <font>
      <sz val="11"/>
      <color theme="1"/>
      <name val="Aptos Narrow"/>
      <family val="2"/>
      <scheme val="minor"/>
    </font>
    <font>
      <b/>
      <sz val="10"/>
      <color theme="1"/>
      <name val="Calibri"/>
      <family val="2"/>
    </font>
    <font>
      <u/>
      <sz val="11"/>
      <color theme="10"/>
      <name val="Aptos Narrow"/>
      <family val="2"/>
      <scheme val="minor"/>
    </font>
    <font>
      <u/>
      <sz val="11"/>
      <color theme="10"/>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7" fillId="0" borderId="0"/>
    <xf numFmtId="0" fontId="1" fillId="0" borderId="0"/>
    <xf numFmtId="0" fontId="9" fillId="0" borderId="0" applyNumberFormat="0" applyFill="0" applyBorder="0" applyAlignment="0" applyProtection="0"/>
  </cellStyleXfs>
  <cellXfs count="44">
    <xf numFmtId="0" fontId="0" fillId="0" borderId="0" xfId="0"/>
    <xf numFmtId="0" fontId="3" fillId="2" borderId="1" xfId="0" applyFont="1" applyFill="1" applyBorder="1" applyAlignment="1">
      <alignment horizontal="left" vertical="center" wrapText="1" indent="1"/>
    </xf>
    <xf numFmtId="0" fontId="3" fillId="2" borderId="1" xfId="0" applyFont="1" applyFill="1" applyBorder="1" applyAlignment="1">
      <alignment horizontal="center" vertical="center" wrapText="1"/>
    </xf>
    <xf numFmtId="0" fontId="3" fillId="2" borderId="1" xfId="1" applyFont="1" applyFill="1" applyBorder="1" applyAlignment="1">
      <alignment horizontal="center" vertical="center"/>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wrapText="1"/>
    </xf>
    <xf numFmtId="0" fontId="8" fillId="2" borderId="1" xfId="3" applyFont="1" applyFill="1" applyBorder="1" applyAlignment="1">
      <alignment horizontal="left" vertical="center" indent="1"/>
    </xf>
    <xf numFmtId="0" fontId="10" fillId="0" borderId="0" xfId="4" applyFont="1" applyBorder="1" applyAlignment="1">
      <alignment horizontal="left" indent="1"/>
    </xf>
    <xf numFmtId="2" fontId="5" fillId="0" borderId="1" xfId="0" applyNumberFormat="1" applyFont="1" applyBorder="1" applyAlignment="1">
      <alignment horizontal="left" vertical="center" wrapText="1" indent="1"/>
    </xf>
    <xf numFmtId="2" fontId="5" fillId="0" borderId="1" xfId="0" applyNumberFormat="1" applyFont="1" applyBorder="1" applyAlignment="1">
      <alignment horizontal="left" vertical="center" indent="1"/>
    </xf>
    <xf numFmtId="2" fontId="4" fillId="0" borderId="1" xfId="0" applyNumberFormat="1" applyFont="1" applyBorder="1" applyAlignment="1">
      <alignment horizontal="left" vertical="center" wrapText="1" indent="1"/>
    </xf>
    <xf numFmtId="2" fontId="4" fillId="0" borderId="1" xfId="0" applyNumberFormat="1" applyFont="1" applyBorder="1" applyAlignment="1">
      <alignment horizontal="left" vertical="center" indent="1"/>
    </xf>
    <xf numFmtId="0" fontId="5" fillId="0" borderId="1" xfId="0" applyFont="1" applyBorder="1" applyAlignment="1">
      <alignment horizontal="left" vertical="center" wrapText="1" inden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left" vertical="center" indent="1"/>
    </xf>
    <xf numFmtId="0" fontId="10" fillId="0" borderId="1" xfId="4" applyFont="1" applyBorder="1" applyAlignment="1">
      <alignment horizontal="left" vertical="center" indent="1"/>
    </xf>
    <xf numFmtId="0" fontId="4" fillId="0" borderId="1" xfId="3" applyFont="1" applyBorder="1" applyAlignment="1">
      <alignment horizontal="left" indent="1"/>
    </xf>
    <xf numFmtId="49" fontId="0" fillId="0" borderId="0" xfId="0" applyNumberFormat="1"/>
    <xf numFmtId="0" fontId="5" fillId="0" borderId="0" xfId="0" applyFont="1"/>
    <xf numFmtId="0" fontId="4" fillId="0" borderId="0" xfId="0" applyFont="1"/>
    <xf numFmtId="0" fontId="4" fillId="3" borderId="0" xfId="0" applyFont="1" applyFill="1" applyAlignment="1">
      <alignment horizontal="left" vertical="center" wrapText="1"/>
    </xf>
    <xf numFmtId="0" fontId="5" fillId="0" borderId="0" xfId="0" applyFont="1" applyAlignment="1">
      <alignment horizontal="center" vertical="center"/>
    </xf>
    <xf numFmtId="0" fontId="6" fillId="0" borderId="0" xfId="0" applyFont="1"/>
    <xf numFmtId="0" fontId="5" fillId="0" borderId="0" xfId="0" applyFont="1" applyAlignment="1">
      <alignment horizontal="center"/>
    </xf>
    <xf numFmtId="2" fontId="5" fillId="0" borderId="0" xfId="0" applyNumberFormat="1" applyFont="1" applyAlignment="1">
      <alignment horizontal="center"/>
    </xf>
    <xf numFmtId="0" fontId="5" fillId="0" borderId="0" xfId="0" applyFont="1" applyAlignment="1">
      <alignment horizontal="left" indent="1"/>
    </xf>
    <xf numFmtId="164" fontId="5" fillId="0" borderId="0" xfId="0" applyNumberFormat="1" applyFont="1" applyAlignment="1">
      <alignment horizontal="center"/>
    </xf>
    <xf numFmtId="2" fontId="5" fillId="0" borderId="0" xfId="0" applyNumberFormat="1" applyFont="1" applyAlignment="1">
      <alignment horizontal="left" indent="1"/>
    </xf>
    <xf numFmtId="0" fontId="2" fillId="0" borderId="0" xfId="3" applyFont="1" applyAlignment="1">
      <alignment horizontal="left" indent="1"/>
    </xf>
    <xf numFmtId="2" fontId="5" fillId="0" borderId="0" xfId="0" applyNumberFormat="1" applyFont="1" applyAlignment="1">
      <alignment horizontal="left" wrapText="1" indent="1"/>
    </xf>
    <xf numFmtId="0" fontId="2" fillId="0" borderId="0" xfId="0" applyFont="1" applyAlignment="1">
      <alignment horizontal="left" indent="1"/>
    </xf>
    <xf numFmtId="2" fontId="5" fillId="0" borderId="0" xfId="0" applyNumberFormat="1" applyFont="1" applyAlignment="1">
      <alignment horizontal="center" vertical="center"/>
    </xf>
    <xf numFmtId="0" fontId="3" fillId="2" borderId="2"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49" fontId="0" fillId="0" borderId="4" xfId="0" applyNumberFormat="1" applyBorder="1"/>
    <xf numFmtId="0" fontId="0" fillId="0" borderId="5" xfId="0" applyBorder="1"/>
    <xf numFmtId="49" fontId="0" fillId="0" borderId="6" xfId="0" applyNumberFormat="1" applyBorder="1"/>
    <xf numFmtId="0" fontId="0" fillId="0" borderId="7" xfId="0" applyBorder="1"/>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indent="1"/>
    </xf>
  </cellXfs>
  <cellStyles count="5">
    <cellStyle name="Hyperlink" xfId="4" builtinId="8"/>
    <cellStyle name="Normal" xfId="0" builtinId="0"/>
    <cellStyle name="Normal 2" xfId="1" xr:uid="{521D7198-A38D-4315-8D54-656B595C0295}"/>
    <cellStyle name="Normal 2 2" xfId="2" xr:uid="{BA362BE2-093F-405F-8D56-6043CCC8952F}"/>
    <cellStyle name="Normal 4" xfId="3" xr:uid="{5C9F39BF-E881-45B1-9172-C796E102BC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EE7AD-31DC-4E9E-9CAE-EA728634603C}">
  <sheetPr>
    <pageSetUpPr fitToPage="1"/>
  </sheetPr>
  <dimension ref="A1:BA473"/>
  <sheetViews>
    <sheetView tabSelected="1" zoomScale="110" zoomScaleNormal="110" workbookViewId="0">
      <pane xSplit="2" ySplit="2" topLeftCell="C3" activePane="bottomRight" state="frozen"/>
      <selection pane="topRight" activeCell="C1" sqref="C1"/>
      <selection pane="bottomLeft" activeCell="A3" sqref="A3"/>
      <selection pane="bottomRight" activeCell="C4" sqref="C4"/>
    </sheetView>
  </sheetViews>
  <sheetFormatPr defaultColWidth="9.140625" defaultRowHeight="12" customHeight="1" x14ac:dyDescent="0.2"/>
  <cols>
    <col min="1" max="1" width="10.7109375" style="34" customWidth="1"/>
    <col min="2" max="2" width="9.140625" style="26"/>
    <col min="3" max="3" width="90.42578125" style="27" customWidth="1"/>
    <col min="4" max="4" width="13.7109375" style="26" customWidth="1"/>
    <col min="5" max="5" width="13.5703125" style="28" customWidth="1"/>
    <col min="6" max="6" width="27.140625" style="28" customWidth="1"/>
    <col min="7" max="8" width="11.42578125" style="26" customWidth="1"/>
    <col min="9" max="9" width="5.85546875" style="21" customWidth="1"/>
    <col min="10" max="10" width="9.140625" style="22"/>
    <col min="11" max="12" width="13.140625" style="29" customWidth="1"/>
    <col min="13" max="13" width="9.5703125" style="30" customWidth="1"/>
    <col min="14" max="14" width="10.85546875" style="28" customWidth="1"/>
    <col min="15" max="26" width="9.140625" style="21"/>
    <col min="27" max="27" width="58.42578125" style="21" customWidth="1"/>
    <col min="28" max="28" width="106.85546875" style="21" customWidth="1"/>
    <col min="29" max="35" width="9.140625" style="21"/>
    <col min="36" max="36" width="63.85546875" style="21" hidden="1" customWidth="1"/>
    <col min="37" max="37" width="103.42578125" style="21" hidden="1" customWidth="1"/>
    <col min="38" max="16384" width="9.140625" style="21"/>
  </cols>
  <sheetData>
    <row r="1" spans="1:53" s="22" customFormat="1" ht="84" customHeight="1" x14ac:dyDescent="0.2">
      <c r="A1" s="41" t="s">
        <v>627</v>
      </c>
      <c r="B1" s="41"/>
      <c r="C1" s="41"/>
      <c r="D1" s="41"/>
      <c r="E1" s="41"/>
      <c r="F1" s="21"/>
      <c r="G1" s="21"/>
      <c r="H1" s="21"/>
      <c r="I1" s="21"/>
      <c r="J1" s="21"/>
      <c r="K1" s="21"/>
      <c r="L1" s="21"/>
      <c r="M1" s="21"/>
      <c r="N1" s="21"/>
      <c r="O1" s="21"/>
      <c r="P1" s="21"/>
      <c r="Q1" s="21"/>
      <c r="R1" s="21"/>
      <c r="S1" s="21"/>
      <c r="T1" s="21"/>
      <c r="U1" s="21"/>
      <c r="V1" s="21"/>
      <c r="W1" s="21"/>
      <c r="X1" s="21"/>
      <c r="Y1" s="21"/>
    </row>
    <row r="2" spans="1:53" s="23" customFormat="1" ht="39.950000000000003" customHeight="1" x14ac:dyDescent="0.2">
      <c r="A2" s="3" t="s">
        <v>0</v>
      </c>
      <c r="B2" s="2" t="s">
        <v>1</v>
      </c>
      <c r="C2" s="1" t="s">
        <v>2</v>
      </c>
      <c r="D2" s="6" t="s">
        <v>5</v>
      </c>
      <c r="E2" s="6" t="s">
        <v>13</v>
      </c>
      <c r="F2" s="21"/>
      <c r="G2" s="21"/>
      <c r="H2" s="21"/>
      <c r="I2" s="21"/>
      <c r="J2" s="21"/>
      <c r="K2" s="21"/>
      <c r="L2" s="21"/>
      <c r="M2" s="21"/>
      <c r="N2" s="21"/>
      <c r="O2" s="21"/>
      <c r="P2" s="21"/>
      <c r="Q2" s="21"/>
      <c r="R2" s="21"/>
      <c r="S2" s="21"/>
      <c r="T2" s="21"/>
      <c r="U2" s="21"/>
      <c r="V2" s="21"/>
      <c r="W2" s="21"/>
      <c r="X2" s="21"/>
      <c r="Y2" s="21"/>
      <c r="Z2" s="21"/>
      <c r="AA2" s="1" t="s">
        <v>2</v>
      </c>
      <c r="AB2" s="36" t="s">
        <v>42</v>
      </c>
      <c r="AC2" s="21"/>
      <c r="AD2" s="21"/>
      <c r="AE2" s="21"/>
      <c r="AF2" s="21"/>
      <c r="AG2" s="21"/>
      <c r="AH2" s="21"/>
      <c r="AI2" s="21"/>
      <c r="AJ2" s="21"/>
      <c r="AK2" s="21"/>
      <c r="AL2" s="21"/>
      <c r="AM2" s="21"/>
      <c r="AN2" s="21"/>
      <c r="AO2" s="21"/>
      <c r="AP2" s="21"/>
      <c r="AQ2" s="21"/>
      <c r="AR2" s="21"/>
      <c r="AS2" s="21"/>
      <c r="AT2" s="21"/>
      <c r="AU2" s="21"/>
      <c r="AV2" s="21"/>
      <c r="AW2" s="21"/>
      <c r="AX2" s="21"/>
      <c r="AY2" s="21"/>
      <c r="AZ2" s="21"/>
      <c r="BA2" s="21"/>
    </row>
    <row r="3" spans="1:53" ht="12" customHeight="1" x14ac:dyDescent="0.25">
      <c r="A3" s="4">
        <v>1001</v>
      </c>
      <c r="B3" s="4" t="s">
        <v>88</v>
      </c>
      <c r="C3" s="18" t="str">
        <f>HYPERLINK(AB3,AA3)</f>
        <v>Dom Perignon, Oenotheque</v>
      </c>
      <c r="D3" s="15">
        <v>340</v>
      </c>
      <c r="E3" s="16">
        <v>460</v>
      </c>
      <c r="F3" s="21"/>
      <c r="G3" s="21"/>
      <c r="H3" s="21"/>
      <c r="J3" s="21"/>
      <c r="K3" s="21"/>
      <c r="L3" s="21"/>
      <c r="M3" s="21"/>
      <c r="N3" s="21"/>
      <c r="AA3" s="20" t="s">
        <v>164</v>
      </c>
      <c r="AB3" t="s">
        <v>628</v>
      </c>
    </row>
    <row r="4" spans="1:53" ht="12" customHeight="1" x14ac:dyDescent="0.25">
      <c r="A4" s="4">
        <v>1002</v>
      </c>
      <c r="B4" s="4" t="s">
        <v>88</v>
      </c>
      <c r="C4" s="18" t="str">
        <f t="shared" ref="C4:C67" si="0">HYPERLINK(AB4,AA4)</f>
        <v>Krug, Vintage Brut</v>
      </c>
      <c r="D4" s="15">
        <v>400</v>
      </c>
      <c r="E4" s="16">
        <v>500</v>
      </c>
      <c r="F4" s="21"/>
      <c r="G4" s="21"/>
      <c r="H4" s="21"/>
      <c r="J4" s="21"/>
      <c r="K4" s="21"/>
      <c r="L4" s="21"/>
      <c r="M4" s="21"/>
      <c r="N4" s="21"/>
      <c r="AA4" s="20" t="s">
        <v>166</v>
      </c>
      <c r="AB4" t="s">
        <v>629</v>
      </c>
    </row>
    <row r="5" spans="1:53" ht="12" customHeight="1" x14ac:dyDescent="0.25">
      <c r="A5" s="4">
        <v>1003</v>
      </c>
      <c r="B5" s="4" t="s">
        <v>170</v>
      </c>
      <c r="C5" s="18" t="str">
        <f t="shared" si="0"/>
        <v>Bollinger, La Grande Annee</v>
      </c>
      <c r="D5" s="15">
        <v>150</v>
      </c>
      <c r="E5" s="16">
        <v>200</v>
      </c>
      <c r="F5" s="21"/>
      <c r="G5" s="21"/>
      <c r="H5" s="21"/>
      <c r="J5" s="21"/>
      <c r="K5" s="21"/>
      <c r="L5" s="21"/>
      <c r="M5" s="21"/>
      <c r="N5" s="21"/>
      <c r="AA5" s="20" t="s">
        <v>136</v>
      </c>
      <c r="AB5" t="s">
        <v>630</v>
      </c>
    </row>
    <row r="6" spans="1:53" ht="12" customHeight="1" x14ac:dyDescent="0.25">
      <c r="A6" s="4">
        <v>1004</v>
      </c>
      <c r="B6" s="4" t="s">
        <v>76</v>
      </c>
      <c r="C6" s="18" t="str">
        <f t="shared" si="0"/>
        <v>Louis Roederer, Cristal - In Bond</v>
      </c>
      <c r="D6" s="15">
        <v>400</v>
      </c>
      <c r="E6" s="16">
        <v>600</v>
      </c>
      <c r="F6" s="21"/>
      <c r="G6" s="21"/>
      <c r="H6" s="21"/>
      <c r="J6" s="21"/>
      <c r="K6" s="21"/>
      <c r="L6" s="21"/>
      <c r="M6" s="21"/>
      <c r="N6" s="21"/>
      <c r="AA6" s="20" t="s">
        <v>171</v>
      </c>
      <c r="AB6" t="s">
        <v>631</v>
      </c>
    </row>
    <row r="7" spans="1:53" ht="12" customHeight="1" x14ac:dyDescent="0.25">
      <c r="A7" s="4">
        <v>1005</v>
      </c>
      <c r="B7" s="4" t="s">
        <v>93</v>
      </c>
      <c r="C7" s="18" t="str">
        <f t="shared" si="0"/>
        <v>Taittinger, Comtes de Champagne Blanc de Blancs (Magnums)</v>
      </c>
      <c r="D7" s="15">
        <v>500</v>
      </c>
      <c r="E7" s="16">
        <v>600</v>
      </c>
      <c r="F7" s="21"/>
      <c r="G7" s="21"/>
      <c r="H7" s="21"/>
      <c r="J7" s="21"/>
      <c r="K7" s="21"/>
      <c r="L7" s="21"/>
      <c r="M7" s="21"/>
      <c r="N7" s="21"/>
      <c r="AA7" s="20" t="s">
        <v>172</v>
      </c>
      <c r="AB7" t="s">
        <v>632</v>
      </c>
    </row>
    <row r="8" spans="1:53" ht="12" customHeight="1" x14ac:dyDescent="0.25">
      <c r="A8" s="4">
        <v>1006</v>
      </c>
      <c r="B8" s="4" t="s">
        <v>103</v>
      </c>
      <c r="C8" s="18" t="str">
        <f t="shared" si="0"/>
        <v>Dom Perignon - In Bond</v>
      </c>
      <c r="D8" s="15">
        <v>650</v>
      </c>
      <c r="E8" s="16">
        <v>850</v>
      </c>
      <c r="F8" s="21"/>
      <c r="G8" s="21"/>
      <c r="H8" s="21"/>
      <c r="J8" s="21"/>
      <c r="K8" s="21"/>
      <c r="L8" s="21"/>
      <c r="M8" s="21"/>
      <c r="N8" s="21"/>
      <c r="AA8" s="20" t="s">
        <v>174</v>
      </c>
      <c r="AB8" t="s">
        <v>633</v>
      </c>
    </row>
    <row r="9" spans="1:53" ht="12" customHeight="1" x14ac:dyDescent="0.25">
      <c r="A9" s="4">
        <v>1007</v>
      </c>
      <c r="B9" s="4" t="s">
        <v>24</v>
      </c>
      <c r="C9" s="18" t="str">
        <f t="shared" si="0"/>
        <v>Krug, Grande Cuvee 163eme Edition (Magnum)</v>
      </c>
      <c r="D9" s="15">
        <v>140</v>
      </c>
      <c r="E9" s="16">
        <v>220</v>
      </c>
      <c r="F9" s="21"/>
      <c r="G9" s="21"/>
      <c r="H9" s="21"/>
      <c r="J9" s="21"/>
      <c r="K9" s="21"/>
      <c r="L9" s="21"/>
      <c r="M9" s="21"/>
      <c r="N9" s="21"/>
      <c r="AA9" s="20" t="s">
        <v>175</v>
      </c>
      <c r="AB9" t="s">
        <v>634</v>
      </c>
    </row>
    <row r="10" spans="1:53" ht="12" customHeight="1" x14ac:dyDescent="0.25">
      <c r="A10" s="4">
        <v>1008</v>
      </c>
      <c r="B10" s="4" t="s">
        <v>24</v>
      </c>
      <c r="C10" s="18" t="str">
        <f t="shared" si="0"/>
        <v>Krug, Grande Cuvee 164eme Edition</v>
      </c>
      <c r="D10" s="15">
        <v>70</v>
      </c>
      <c r="E10" s="16">
        <v>110</v>
      </c>
      <c r="F10" s="21"/>
      <c r="G10" s="21"/>
      <c r="H10" s="21"/>
      <c r="J10" s="21"/>
      <c r="K10" s="21"/>
      <c r="L10" s="21"/>
      <c r="M10" s="21"/>
      <c r="N10" s="21"/>
      <c r="AA10" s="20" t="s">
        <v>176</v>
      </c>
      <c r="AB10" t="s">
        <v>635</v>
      </c>
    </row>
    <row r="11" spans="1:53" ht="12" customHeight="1" x14ac:dyDescent="0.25">
      <c r="A11" s="4">
        <v>1009</v>
      </c>
      <c r="B11" s="4" t="s">
        <v>24</v>
      </c>
      <c r="C11" s="18" t="str">
        <f t="shared" si="0"/>
        <v>Krug, Grande Cuvee 171eme Edition</v>
      </c>
      <c r="D11" s="15">
        <v>500</v>
      </c>
      <c r="E11" s="16">
        <v>700</v>
      </c>
      <c r="F11" s="21"/>
      <c r="G11" s="21"/>
      <c r="H11" s="21"/>
      <c r="J11" s="21"/>
      <c r="K11" s="21"/>
      <c r="L11" s="21"/>
      <c r="M11" s="21"/>
      <c r="N11" s="21"/>
      <c r="AA11" s="20" t="s">
        <v>177</v>
      </c>
      <c r="AB11" t="s">
        <v>636</v>
      </c>
    </row>
    <row r="12" spans="1:53" ht="12" customHeight="1" x14ac:dyDescent="0.25">
      <c r="A12" s="4">
        <v>1010</v>
      </c>
      <c r="B12" s="4" t="s">
        <v>24</v>
      </c>
      <c r="C12" s="18" t="str">
        <f t="shared" si="0"/>
        <v>Krug, Grande Cuvee 171eme Edition</v>
      </c>
      <c r="D12" s="15">
        <v>500</v>
      </c>
      <c r="E12" s="16">
        <v>700</v>
      </c>
      <c r="F12" s="21"/>
      <c r="G12" s="21"/>
      <c r="H12" s="21"/>
      <c r="J12" s="21"/>
      <c r="K12" s="21"/>
      <c r="L12" s="21"/>
      <c r="M12" s="21"/>
      <c r="N12" s="21"/>
      <c r="AA12" s="20" t="s">
        <v>177</v>
      </c>
      <c r="AB12" t="s">
        <v>637</v>
      </c>
    </row>
    <row r="13" spans="1:53" ht="12" customHeight="1" x14ac:dyDescent="0.25">
      <c r="A13" s="4">
        <v>1011</v>
      </c>
      <c r="B13" s="4" t="s">
        <v>24</v>
      </c>
      <c r="C13" s="18" t="str">
        <f t="shared" si="0"/>
        <v>Krug, Grande Cuvee 170eme and 166eme Edition</v>
      </c>
      <c r="D13" s="15">
        <v>240</v>
      </c>
      <c r="E13" s="16">
        <v>340</v>
      </c>
      <c r="F13" s="21"/>
      <c r="G13" s="21"/>
      <c r="H13" s="21"/>
      <c r="J13" s="21"/>
      <c r="K13" s="21"/>
      <c r="L13" s="21"/>
      <c r="M13" s="21"/>
      <c r="N13" s="21"/>
      <c r="AA13" s="20" t="s">
        <v>178</v>
      </c>
      <c r="AB13" t="s">
        <v>638</v>
      </c>
    </row>
    <row r="14" spans="1:53" ht="12" customHeight="1" x14ac:dyDescent="0.25">
      <c r="A14" s="4">
        <v>1012</v>
      </c>
      <c r="B14" s="4" t="s">
        <v>24</v>
      </c>
      <c r="C14" s="18" t="str">
        <f t="shared" si="0"/>
        <v>2009/2015 Mixed Lot of Dom Perignon</v>
      </c>
      <c r="D14" s="15">
        <v>140</v>
      </c>
      <c r="E14" s="16">
        <v>220</v>
      </c>
      <c r="F14" s="21"/>
      <c r="G14" s="21"/>
      <c r="H14" s="21"/>
      <c r="J14" s="21"/>
      <c r="K14" s="21"/>
      <c r="L14" s="21"/>
      <c r="M14" s="21"/>
      <c r="N14" s="21"/>
      <c r="AA14" s="20" t="s">
        <v>180</v>
      </c>
      <c r="AB14" t="s">
        <v>639</v>
      </c>
    </row>
    <row r="15" spans="1:53" ht="12" customHeight="1" x14ac:dyDescent="0.25">
      <c r="A15" s="4">
        <v>1013</v>
      </c>
      <c r="B15" s="4" t="s">
        <v>24</v>
      </c>
      <c r="C15" s="18" t="str">
        <f t="shared" si="0"/>
        <v>Mixed Lot of Champagne and Sparkling Wine (Mixed Formats)</v>
      </c>
      <c r="D15" s="15">
        <v>180</v>
      </c>
      <c r="E15" s="16">
        <v>280</v>
      </c>
      <c r="F15" s="21"/>
      <c r="G15" s="21"/>
      <c r="H15" s="21"/>
      <c r="J15" s="21"/>
      <c r="K15" s="21"/>
      <c r="L15" s="21"/>
      <c r="M15" s="21"/>
      <c r="N15" s="21"/>
      <c r="AA15" s="20" t="s">
        <v>182</v>
      </c>
      <c r="AB15" t="s">
        <v>640</v>
      </c>
    </row>
    <row r="16" spans="1:53" ht="12" customHeight="1" x14ac:dyDescent="0.25">
      <c r="A16" s="4">
        <v>1014</v>
      </c>
      <c r="B16" s="4" t="s">
        <v>184</v>
      </c>
      <c r="C16" s="18" t="str">
        <f t="shared" si="0"/>
        <v>Graham's, Vintage Port - In Bond</v>
      </c>
      <c r="D16" s="15">
        <v>750</v>
      </c>
      <c r="E16" s="16">
        <v>950</v>
      </c>
      <c r="F16" s="21"/>
      <c r="G16" s="21"/>
      <c r="H16" s="21"/>
      <c r="J16" s="21"/>
      <c r="K16" s="21"/>
      <c r="L16" s="21"/>
      <c r="M16" s="21"/>
      <c r="N16" s="21"/>
      <c r="AA16" s="20" t="s">
        <v>185</v>
      </c>
      <c r="AB16" t="s">
        <v>641</v>
      </c>
    </row>
    <row r="17" spans="1:28" ht="12" customHeight="1" x14ac:dyDescent="0.25">
      <c r="A17" s="4">
        <v>1015</v>
      </c>
      <c r="B17" s="4" t="s">
        <v>184</v>
      </c>
      <c r="C17" s="18" t="str">
        <f t="shared" si="0"/>
        <v>Graham's, Vintage Port - In Bond</v>
      </c>
      <c r="D17" s="15">
        <v>750</v>
      </c>
      <c r="E17" s="16">
        <v>950</v>
      </c>
      <c r="F17" s="21"/>
      <c r="G17" s="21"/>
      <c r="H17" s="21"/>
      <c r="J17" s="21"/>
      <c r="K17" s="21"/>
      <c r="L17" s="21"/>
      <c r="M17" s="21"/>
      <c r="N17" s="21"/>
      <c r="AA17" s="20" t="s">
        <v>185</v>
      </c>
      <c r="AB17" t="s">
        <v>642</v>
      </c>
    </row>
    <row r="18" spans="1:28" ht="12" customHeight="1" x14ac:dyDescent="0.25">
      <c r="A18" s="4">
        <v>1016</v>
      </c>
      <c r="B18" s="4" t="s">
        <v>184</v>
      </c>
      <c r="C18" s="18" t="str">
        <f t="shared" si="0"/>
        <v>Taylor's, Vintage Port</v>
      </c>
      <c r="D18" s="15">
        <v>150</v>
      </c>
      <c r="E18" s="16">
        <v>200</v>
      </c>
      <c r="F18" s="21"/>
      <c r="G18" s="21"/>
      <c r="H18" s="21"/>
      <c r="J18" s="21"/>
      <c r="K18" s="21"/>
      <c r="L18" s="21"/>
      <c r="M18" s="21"/>
      <c r="N18" s="21"/>
      <c r="AA18" s="20" t="s">
        <v>189</v>
      </c>
      <c r="AB18" t="s">
        <v>643</v>
      </c>
    </row>
    <row r="19" spans="1:28" ht="12" customHeight="1" x14ac:dyDescent="0.25">
      <c r="A19" s="4">
        <v>1017</v>
      </c>
      <c r="B19" s="4" t="s">
        <v>109</v>
      </c>
      <c r="C19" s="18" t="str">
        <f t="shared" si="0"/>
        <v>Dow's, Silver Jubilee Port</v>
      </c>
      <c r="D19" s="15">
        <v>360</v>
      </c>
      <c r="E19" s="16">
        <v>480</v>
      </c>
      <c r="F19" s="21"/>
      <c r="G19" s="21"/>
      <c r="H19" s="21"/>
      <c r="J19" s="21"/>
      <c r="K19" s="21"/>
      <c r="L19" s="21"/>
      <c r="M19" s="21"/>
      <c r="N19" s="21"/>
      <c r="AA19" s="20" t="s">
        <v>192</v>
      </c>
      <c r="AB19" t="s">
        <v>644</v>
      </c>
    </row>
    <row r="20" spans="1:28" ht="12" customHeight="1" x14ac:dyDescent="0.25">
      <c r="A20" s="4">
        <v>1018</v>
      </c>
      <c r="B20" s="4" t="s">
        <v>87</v>
      </c>
      <c r="C20" s="18" t="str">
        <f t="shared" si="0"/>
        <v>Fonseca, Vintage Port</v>
      </c>
      <c r="D20" s="15">
        <v>440</v>
      </c>
      <c r="E20" s="16">
        <v>540</v>
      </c>
      <c r="F20" s="21"/>
      <c r="G20" s="21"/>
      <c r="H20" s="21"/>
      <c r="J20" s="21"/>
      <c r="K20" s="21"/>
      <c r="L20" s="21"/>
      <c r="M20" s="21"/>
      <c r="N20" s="21"/>
      <c r="AA20" s="20" t="s">
        <v>72</v>
      </c>
      <c r="AB20" t="s">
        <v>645</v>
      </c>
    </row>
    <row r="21" spans="1:28" ht="12" customHeight="1" x14ac:dyDescent="0.25">
      <c r="A21" s="4">
        <v>1019</v>
      </c>
      <c r="B21" s="4" t="s">
        <v>87</v>
      </c>
      <c r="C21" s="18" t="str">
        <f t="shared" si="0"/>
        <v>Fonseca, Vintage Port</v>
      </c>
      <c r="D21" s="15">
        <v>440</v>
      </c>
      <c r="E21" s="16">
        <v>540</v>
      </c>
      <c r="F21" s="21"/>
      <c r="G21" s="21"/>
      <c r="H21" s="21"/>
      <c r="J21" s="21"/>
      <c r="K21" s="21"/>
      <c r="L21" s="21"/>
      <c r="M21" s="21"/>
      <c r="N21" s="21"/>
      <c r="AA21" s="20" t="s">
        <v>72</v>
      </c>
      <c r="AB21" t="s">
        <v>646</v>
      </c>
    </row>
    <row r="22" spans="1:28" ht="12" customHeight="1" x14ac:dyDescent="0.25">
      <c r="A22" s="4">
        <v>1020</v>
      </c>
      <c r="B22" s="4" t="s">
        <v>98</v>
      </c>
      <c r="C22" s="18" t="str">
        <f t="shared" si="0"/>
        <v>Whitwhams, Millennium Vintage Port</v>
      </c>
      <c r="D22" s="15">
        <v>360</v>
      </c>
      <c r="E22" s="16">
        <v>460</v>
      </c>
      <c r="F22" s="21"/>
      <c r="G22" s="21"/>
      <c r="H22" s="21"/>
      <c r="J22" s="21"/>
      <c r="K22" s="21"/>
      <c r="L22" s="21"/>
      <c r="M22" s="21"/>
      <c r="N22" s="21"/>
      <c r="AA22" s="20" t="s">
        <v>197</v>
      </c>
      <c r="AB22" t="s">
        <v>647</v>
      </c>
    </row>
    <row r="23" spans="1:28" ht="12" customHeight="1" x14ac:dyDescent="0.25">
      <c r="A23" s="4">
        <v>1021</v>
      </c>
      <c r="B23" s="4" t="s">
        <v>91</v>
      </c>
      <c r="C23" s="18" t="str">
        <f t="shared" si="0"/>
        <v>Fonseca, Vintage Port</v>
      </c>
      <c r="D23" s="15">
        <v>280</v>
      </c>
      <c r="E23" s="16">
        <v>380</v>
      </c>
      <c r="F23" s="21"/>
      <c r="G23" s="21"/>
      <c r="H23" s="21"/>
      <c r="J23" s="21"/>
      <c r="K23" s="21"/>
      <c r="L23" s="21"/>
      <c r="M23" s="21"/>
      <c r="N23" s="21"/>
      <c r="AA23" s="20" t="s">
        <v>72</v>
      </c>
      <c r="AB23" t="s">
        <v>648</v>
      </c>
    </row>
    <row r="24" spans="1:28" ht="12" customHeight="1" x14ac:dyDescent="0.25">
      <c r="A24" s="4">
        <v>1022</v>
      </c>
      <c r="B24" s="4" t="s">
        <v>91</v>
      </c>
      <c r="C24" s="18" t="str">
        <f t="shared" si="0"/>
        <v>Fonseca, Vintage Port</v>
      </c>
      <c r="D24" s="15">
        <v>280</v>
      </c>
      <c r="E24" s="16">
        <v>380</v>
      </c>
      <c r="F24" s="21"/>
      <c r="G24" s="21"/>
      <c r="H24" s="21"/>
      <c r="J24" s="21"/>
      <c r="K24" s="21"/>
      <c r="L24" s="21"/>
      <c r="M24" s="21"/>
      <c r="N24" s="21"/>
      <c r="AA24" s="20" t="s">
        <v>72</v>
      </c>
      <c r="AB24" t="s">
        <v>649</v>
      </c>
    </row>
    <row r="25" spans="1:28" ht="12" customHeight="1" x14ac:dyDescent="0.25">
      <c r="A25" s="4">
        <v>1023</v>
      </c>
      <c r="B25" s="4" t="s">
        <v>91</v>
      </c>
      <c r="C25" s="18" t="str">
        <f t="shared" si="0"/>
        <v>Taylor's, Vintage Port</v>
      </c>
      <c r="D25" s="15">
        <v>280</v>
      </c>
      <c r="E25" s="16">
        <v>380</v>
      </c>
      <c r="F25" s="21"/>
      <c r="G25" s="21"/>
      <c r="H25" s="21"/>
      <c r="J25" s="21"/>
      <c r="K25" s="21"/>
      <c r="L25" s="21"/>
      <c r="M25" s="21"/>
      <c r="N25" s="21"/>
      <c r="AA25" s="20" t="s">
        <v>189</v>
      </c>
      <c r="AB25" t="s">
        <v>650</v>
      </c>
    </row>
    <row r="26" spans="1:28" ht="12" customHeight="1" x14ac:dyDescent="0.25">
      <c r="A26" s="4">
        <v>1024</v>
      </c>
      <c r="B26" s="4" t="s">
        <v>91</v>
      </c>
      <c r="C26" s="18" t="str">
        <f t="shared" si="0"/>
        <v>Taylor's, Vintage Port</v>
      </c>
      <c r="D26" s="15">
        <v>280</v>
      </c>
      <c r="E26" s="16">
        <v>380</v>
      </c>
      <c r="F26" s="21"/>
      <c r="G26" s="21"/>
      <c r="H26" s="21"/>
      <c r="J26" s="21"/>
      <c r="K26" s="21"/>
      <c r="L26" s="21"/>
      <c r="M26" s="21"/>
      <c r="N26" s="21"/>
      <c r="AA26" s="20" t="s">
        <v>189</v>
      </c>
      <c r="AB26" t="s">
        <v>651</v>
      </c>
    </row>
    <row r="27" spans="1:28" ht="12" customHeight="1" x14ac:dyDescent="0.25">
      <c r="A27" s="4">
        <v>1025</v>
      </c>
      <c r="B27" s="4" t="s">
        <v>91</v>
      </c>
      <c r="C27" s="18" t="str">
        <f t="shared" si="0"/>
        <v>Graham's, Vintage Port</v>
      </c>
      <c r="D27" s="15">
        <v>240</v>
      </c>
      <c r="E27" s="16">
        <v>320</v>
      </c>
      <c r="F27" s="21"/>
      <c r="G27" s="21"/>
      <c r="H27" s="21"/>
      <c r="J27" s="21"/>
      <c r="K27" s="21"/>
      <c r="L27" s="21"/>
      <c r="M27" s="21"/>
      <c r="N27" s="21"/>
      <c r="AA27" s="20" t="s">
        <v>73</v>
      </c>
      <c r="AB27" t="s">
        <v>652</v>
      </c>
    </row>
    <row r="28" spans="1:28" ht="12" customHeight="1" x14ac:dyDescent="0.25">
      <c r="A28" s="4">
        <v>1026</v>
      </c>
      <c r="B28" s="4" t="s">
        <v>91</v>
      </c>
      <c r="C28" s="18" t="str">
        <f t="shared" si="0"/>
        <v>Graham's, Vintage Port</v>
      </c>
      <c r="D28" s="15">
        <v>240</v>
      </c>
      <c r="E28" s="16">
        <v>320</v>
      </c>
      <c r="F28" s="21"/>
      <c r="G28" s="21"/>
      <c r="H28" s="21"/>
      <c r="J28" s="21"/>
      <c r="K28" s="21"/>
      <c r="L28" s="21"/>
      <c r="M28" s="21"/>
      <c r="N28" s="21"/>
      <c r="AA28" s="20" t="s">
        <v>73</v>
      </c>
      <c r="AB28" t="s">
        <v>653</v>
      </c>
    </row>
    <row r="29" spans="1:28" ht="12" customHeight="1" x14ac:dyDescent="0.25">
      <c r="A29" s="4">
        <v>1027</v>
      </c>
      <c r="B29" s="4" t="s">
        <v>100</v>
      </c>
      <c r="C29" s="18" t="str">
        <f t="shared" si="0"/>
        <v>Quinta do Noval, Nacional Vintage Port - In Bond</v>
      </c>
      <c r="D29" s="15">
        <v>260</v>
      </c>
      <c r="E29" s="16">
        <v>320</v>
      </c>
      <c r="F29" s="21"/>
      <c r="G29" s="21"/>
      <c r="H29" s="21"/>
      <c r="J29" s="21"/>
      <c r="K29" s="21"/>
      <c r="L29" s="21"/>
      <c r="M29" s="21"/>
      <c r="N29" s="21"/>
      <c r="AA29" s="20" t="s">
        <v>199</v>
      </c>
      <c r="AB29" t="s">
        <v>654</v>
      </c>
    </row>
    <row r="30" spans="1:28" ht="12" customHeight="1" x14ac:dyDescent="0.25">
      <c r="A30" s="4">
        <v>1028</v>
      </c>
      <c r="B30" s="4" t="s">
        <v>201</v>
      </c>
      <c r="C30" s="18" t="str">
        <f t="shared" si="0"/>
        <v>Massandra, Tokaj, Crimea</v>
      </c>
      <c r="D30" s="15">
        <v>100</v>
      </c>
      <c r="E30" s="16">
        <v>200</v>
      </c>
      <c r="F30" s="21"/>
      <c r="G30" s="21"/>
      <c r="H30" s="21"/>
      <c r="J30" s="21"/>
      <c r="K30" s="21"/>
      <c r="L30" s="21"/>
      <c r="M30" s="21"/>
      <c r="N30" s="21"/>
      <c r="AA30" s="20" t="s">
        <v>202</v>
      </c>
      <c r="AB30" t="s">
        <v>655</v>
      </c>
    </row>
    <row r="31" spans="1:28" ht="12" customHeight="1" x14ac:dyDescent="0.25">
      <c r="A31" s="4">
        <v>1029</v>
      </c>
      <c r="B31" s="4" t="s">
        <v>206</v>
      </c>
      <c r="C31" s="18" t="str">
        <f t="shared" si="0"/>
        <v>Massandra, Pink Muscat, Crimea</v>
      </c>
      <c r="D31" s="15">
        <v>140</v>
      </c>
      <c r="E31" s="16">
        <v>200</v>
      </c>
      <c r="F31" s="21"/>
      <c r="G31" s="21"/>
      <c r="H31" s="21"/>
      <c r="J31" s="21"/>
      <c r="K31" s="21"/>
      <c r="L31" s="21"/>
      <c r="M31" s="21"/>
      <c r="N31" s="21"/>
      <c r="AA31" s="20" t="s">
        <v>207</v>
      </c>
      <c r="AB31" t="s">
        <v>656</v>
      </c>
    </row>
    <row r="32" spans="1:28" ht="12" customHeight="1" x14ac:dyDescent="0.25">
      <c r="A32" s="4">
        <v>1030</v>
      </c>
      <c r="B32" s="4" t="s">
        <v>206</v>
      </c>
      <c r="C32" s="18" t="str">
        <f t="shared" si="0"/>
        <v>Vallein Tercinier, 50YO, Lot 65 Grande Champagne Cognac - In Bond</v>
      </c>
      <c r="D32" s="15">
        <v>270</v>
      </c>
      <c r="E32" s="16">
        <v>460</v>
      </c>
      <c r="F32" s="21"/>
      <c r="G32" s="21"/>
      <c r="H32" s="21"/>
      <c r="J32" s="21"/>
      <c r="K32" s="21"/>
      <c r="L32" s="21"/>
      <c r="M32" s="21"/>
      <c r="N32" s="21"/>
      <c r="AA32" s="20" t="s">
        <v>209</v>
      </c>
      <c r="AB32" t="s">
        <v>657</v>
      </c>
    </row>
    <row r="33" spans="1:28" ht="12" customHeight="1" x14ac:dyDescent="0.25">
      <c r="A33" s="4">
        <v>1031</v>
      </c>
      <c r="B33" s="4" t="s">
        <v>88</v>
      </c>
      <c r="C33" s="18" t="str">
        <f t="shared" si="0"/>
        <v>Hine, Vintage Early Landed, Cognac</v>
      </c>
      <c r="D33" s="15">
        <v>560</v>
      </c>
      <c r="E33" s="16">
        <v>700</v>
      </c>
      <c r="F33" s="21"/>
      <c r="G33" s="21"/>
      <c r="H33" s="21"/>
      <c r="J33" s="21"/>
      <c r="K33" s="21"/>
      <c r="L33" s="21"/>
      <c r="M33" s="21"/>
      <c r="N33" s="21"/>
      <c r="AA33" s="20" t="s">
        <v>25</v>
      </c>
      <c r="AB33" t="s">
        <v>658</v>
      </c>
    </row>
    <row r="34" spans="1:28" ht="12" customHeight="1" x14ac:dyDescent="0.25">
      <c r="A34" s="4">
        <v>1032</v>
      </c>
      <c r="B34" s="4" t="s">
        <v>24</v>
      </c>
      <c r="C34" s="18" t="str">
        <f t="shared" si="0"/>
        <v>Douglas Laing Old &amp; Rare Laphroaig 21YO Single Cask Single Malt Scotch Whisky</v>
      </c>
      <c r="D34" s="15">
        <v>100</v>
      </c>
      <c r="E34" s="16">
        <v>200</v>
      </c>
      <c r="F34" s="21"/>
      <c r="G34" s="21"/>
      <c r="H34" s="21"/>
      <c r="J34" s="21"/>
      <c r="K34" s="21"/>
      <c r="L34" s="21"/>
      <c r="M34" s="21"/>
      <c r="N34" s="21"/>
      <c r="AA34" s="20" t="s">
        <v>213</v>
      </c>
      <c r="AB34" t="s">
        <v>659</v>
      </c>
    </row>
    <row r="35" spans="1:28" ht="12" customHeight="1" x14ac:dyDescent="0.25">
      <c r="A35" s="4">
        <v>1033</v>
      </c>
      <c r="B35" s="4" t="s">
        <v>24</v>
      </c>
      <c r="C35" s="18" t="str">
        <f t="shared" si="0"/>
        <v>Mixed Lot of Cognac &amp; Armagnac</v>
      </c>
      <c r="D35" s="15">
        <v>100</v>
      </c>
      <c r="E35" s="16">
        <v>150</v>
      </c>
      <c r="F35" s="21"/>
      <c r="G35" s="21"/>
      <c r="H35" s="21"/>
      <c r="J35" s="21"/>
      <c r="K35" s="21"/>
      <c r="L35" s="21"/>
      <c r="M35" s="21"/>
      <c r="N35" s="21"/>
      <c r="AA35" s="20" t="s">
        <v>217</v>
      </c>
      <c r="AB35" t="s">
        <v>660</v>
      </c>
    </row>
    <row r="36" spans="1:28" ht="12" customHeight="1" x14ac:dyDescent="0.25">
      <c r="A36" s="4">
        <v>1034</v>
      </c>
      <c r="B36" s="4" t="s">
        <v>108</v>
      </c>
      <c r="C36" s="18" t="str">
        <f t="shared" si="0"/>
        <v>Chateau Latour Premier Cru Classe, Pauillac</v>
      </c>
      <c r="D36" s="15">
        <v>3600</v>
      </c>
      <c r="E36" s="16">
        <v>4800</v>
      </c>
      <c r="F36" s="21"/>
      <c r="G36" s="21"/>
      <c r="H36" s="21"/>
      <c r="J36" s="21"/>
      <c r="K36" s="21"/>
      <c r="L36" s="21"/>
      <c r="M36" s="21"/>
      <c r="N36" s="21"/>
      <c r="AA36" s="20" t="s">
        <v>43</v>
      </c>
      <c r="AB36" t="s">
        <v>661</v>
      </c>
    </row>
    <row r="37" spans="1:28" ht="12" customHeight="1" x14ac:dyDescent="0.25">
      <c r="A37" s="4">
        <v>1035</v>
      </c>
      <c r="B37" s="4" t="s">
        <v>220</v>
      </c>
      <c r="C37" s="18" t="str">
        <f t="shared" si="0"/>
        <v>Chateau Mouton Rothschild Premier Cru Classe, Pauillac</v>
      </c>
      <c r="D37" s="15">
        <v>160</v>
      </c>
      <c r="E37" s="16">
        <v>220</v>
      </c>
      <c r="F37" s="21"/>
      <c r="G37" s="21"/>
      <c r="H37" s="21"/>
      <c r="J37" s="21"/>
      <c r="K37" s="21"/>
      <c r="L37" s="21"/>
      <c r="M37" s="21"/>
      <c r="N37" s="21"/>
      <c r="AA37" s="20" t="s">
        <v>33</v>
      </c>
      <c r="AB37" t="s">
        <v>662</v>
      </c>
    </row>
    <row r="38" spans="1:28" ht="12" customHeight="1" x14ac:dyDescent="0.25">
      <c r="A38" s="4">
        <v>1036</v>
      </c>
      <c r="B38" s="4" t="s">
        <v>81</v>
      </c>
      <c r="C38" s="18" t="str">
        <f t="shared" si="0"/>
        <v>Chateau La Conseillante, Pomerol</v>
      </c>
      <c r="D38" s="15">
        <v>200</v>
      </c>
      <c r="E38" s="16">
        <v>260</v>
      </c>
      <c r="F38" s="21"/>
      <c r="G38" s="21"/>
      <c r="H38" s="21"/>
      <c r="J38" s="21"/>
      <c r="K38" s="21"/>
      <c r="L38" s="21"/>
      <c r="M38" s="21"/>
      <c r="N38" s="21"/>
      <c r="AA38" s="20" t="s">
        <v>223</v>
      </c>
      <c r="AB38" t="s">
        <v>663</v>
      </c>
    </row>
    <row r="39" spans="1:28" ht="12" customHeight="1" x14ac:dyDescent="0.25">
      <c r="A39" s="4">
        <v>1037</v>
      </c>
      <c r="B39" s="4" t="s">
        <v>170</v>
      </c>
      <c r="C39" s="18" t="str">
        <f t="shared" si="0"/>
        <v>Chateau L'Evangile, Pomerol</v>
      </c>
      <c r="D39" s="15">
        <v>130</v>
      </c>
      <c r="E39" s="16">
        <v>180</v>
      </c>
      <c r="F39" s="21"/>
      <c r="G39" s="21"/>
      <c r="H39" s="21"/>
      <c r="J39" s="21"/>
      <c r="K39" s="21"/>
      <c r="L39" s="21"/>
      <c r="M39" s="21"/>
      <c r="N39" s="21"/>
      <c r="AA39" s="20" t="s">
        <v>225</v>
      </c>
      <c r="AB39" t="s">
        <v>664</v>
      </c>
    </row>
    <row r="40" spans="1:28" ht="12" customHeight="1" x14ac:dyDescent="0.25">
      <c r="A40" s="4">
        <v>1038</v>
      </c>
      <c r="B40" s="4" t="s">
        <v>75</v>
      </c>
      <c r="C40" s="18" t="str">
        <f t="shared" si="0"/>
        <v>Les Forts de Latour, Pauillac</v>
      </c>
      <c r="D40" s="15">
        <v>900</v>
      </c>
      <c r="E40" s="16">
        <v>1200</v>
      </c>
      <c r="F40" s="21"/>
      <c r="G40" s="21"/>
      <c r="H40" s="21"/>
      <c r="J40" s="21"/>
      <c r="K40" s="21"/>
      <c r="L40" s="21"/>
      <c r="M40" s="21"/>
      <c r="N40" s="21"/>
      <c r="AA40" s="20" t="s">
        <v>53</v>
      </c>
      <c r="AB40" t="s">
        <v>665</v>
      </c>
    </row>
    <row r="41" spans="1:28" ht="12" customHeight="1" x14ac:dyDescent="0.25">
      <c r="A41" s="4">
        <v>1039</v>
      </c>
      <c r="B41" s="4" t="s">
        <v>75</v>
      </c>
      <c r="C41" s="18" t="str">
        <f t="shared" si="0"/>
        <v>Les Forts de Latour, Pauillac</v>
      </c>
      <c r="D41" s="15">
        <v>900</v>
      </c>
      <c r="E41" s="16">
        <v>1200</v>
      </c>
      <c r="F41" s="21"/>
      <c r="G41" s="21"/>
      <c r="H41" s="21"/>
      <c r="J41" s="21"/>
      <c r="K41" s="21"/>
      <c r="L41" s="21"/>
      <c r="M41" s="21"/>
      <c r="N41" s="21"/>
      <c r="AA41" s="20" t="s">
        <v>53</v>
      </c>
      <c r="AB41" t="s">
        <v>666</v>
      </c>
    </row>
    <row r="42" spans="1:28" ht="12" customHeight="1" x14ac:dyDescent="0.25">
      <c r="A42" s="4">
        <v>1040</v>
      </c>
      <c r="B42" s="4" t="s">
        <v>82</v>
      </c>
      <c r="C42" s="18" t="str">
        <f t="shared" si="0"/>
        <v>Chateau Latour Premier Cru Classe, Pauillac</v>
      </c>
      <c r="D42" s="15">
        <v>1700</v>
      </c>
      <c r="E42" s="16">
        <v>2200</v>
      </c>
      <c r="F42" s="21"/>
      <c r="G42" s="21"/>
      <c r="H42" s="21"/>
      <c r="J42" s="21"/>
      <c r="K42" s="21"/>
      <c r="L42" s="21"/>
      <c r="M42" s="21"/>
      <c r="N42" s="21"/>
      <c r="AA42" s="20" t="s">
        <v>43</v>
      </c>
      <c r="AB42" t="s">
        <v>667</v>
      </c>
    </row>
    <row r="43" spans="1:28" ht="12" customHeight="1" x14ac:dyDescent="0.25">
      <c r="A43" s="4">
        <v>1041</v>
      </c>
      <c r="B43" s="4" t="s">
        <v>82</v>
      </c>
      <c r="C43" s="18" t="str">
        <f t="shared" si="0"/>
        <v>Chateau Lynch-Bages 5eme Cru Classe, Pauillac</v>
      </c>
      <c r="D43" s="15">
        <v>1000</v>
      </c>
      <c r="E43" s="16">
        <v>1500</v>
      </c>
      <c r="F43" s="21"/>
      <c r="G43" s="21"/>
      <c r="H43" s="21"/>
      <c r="J43" s="21"/>
      <c r="K43" s="21"/>
      <c r="L43" s="21"/>
      <c r="M43" s="21"/>
      <c r="N43" s="21"/>
      <c r="AA43" s="20" t="s">
        <v>54</v>
      </c>
      <c r="AB43" t="s">
        <v>668</v>
      </c>
    </row>
    <row r="44" spans="1:28" ht="12" customHeight="1" x14ac:dyDescent="0.25">
      <c r="A44" s="4">
        <v>1042</v>
      </c>
      <c r="B44" s="4" t="s">
        <v>89</v>
      </c>
      <c r="C44" s="18" t="str">
        <f t="shared" si="0"/>
        <v>Chateau Latour Premier Cru Classe, Pauillac</v>
      </c>
      <c r="D44" s="15">
        <v>2000</v>
      </c>
      <c r="E44" s="16">
        <v>2600</v>
      </c>
      <c r="F44" s="21"/>
      <c r="G44" s="21"/>
      <c r="H44" s="21"/>
      <c r="J44" s="21"/>
      <c r="K44" s="21"/>
      <c r="L44" s="21"/>
      <c r="M44" s="21"/>
      <c r="N44" s="21"/>
      <c r="AA44" s="20" t="s">
        <v>43</v>
      </c>
      <c r="AB44" t="s">
        <v>669</v>
      </c>
    </row>
    <row r="45" spans="1:28" ht="12" customHeight="1" x14ac:dyDescent="0.25">
      <c r="A45" s="4">
        <v>1043</v>
      </c>
      <c r="B45" s="4" t="s">
        <v>89</v>
      </c>
      <c r="C45" s="18" t="str">
        <f t="shared" si="0"/>
        <v>Ducru-Beaucaillou 2eme Cru Classe, Saint-Julien</v>
      </c>
      <c r="D45" s="15">
        <v>1300</v>
      </c>
      <c r="E45" s="16">
        <v>1600</v>
      </c>
      <c r="F45" s="21"/>
      <c r="G45" s="21"/>
      <c r="H45" s="21"/>
      <c r="J45" s="21"/>
      <c r="K45" s="21"/>
      <c r="L45" s="21"/>
      <c r="M45" s="21"/>
      <c r="N45" s="21"/>
      <c r="AA45" s="20" t="s">
        <v>32</v>
      </c>
      <c r="AB45" t="s">
        <v>670</v>
      </c>
    </row>
    <row r="46" spans="1:28" ht="12" customHeight="1" x14ac:dyDescent="0.25">
      <c r="A46" s="4">
        <v>1044</v>
      </c>
      <c r="B46" s="4" t="s">
        <v>89</v>
      </c>
      <c r="C46" s="18" t="str">
        <f t="shared" si="0"/>
        <v>Chateau Montrose 2eme Cru Classe, Saint-Estephe</v>
      </c>
      <c r="D46" s="15">
        <v>1000</v>
      </c>
      <c r="E46" s="16">
        <v>1500</v>
      </c>
      <c r="F46" s="21"/>
      <c r="G46" s="21"/>
      <c r="H46" s="21"/>
      <c r="J46" s="21"/>
      <c r="K46" s="21"/>
      <c r="L46" s="21"/>
      <c r="M46" s="21"/>
      <c r="N46" s="21"/>
      <c r="AA46" s="20" t="s">
        <v>47</v>
      </c>
      <c r="AB46" t="s">
        <v>671</v>
      </c>
    </row>
    <row r="47" spans="1:28" ht="12" customHeight="1" x14ac:dyDescent="0.25">
      <c r="A47" s="4">
        <v>1045</v>
      </c>
      <c r="B47" s="4" t="s">
        <v>89</v>
      </c>
      <c r="C47" s="18" t="str">
        <f t="shared" si="0"/>
        <v>Chateau La Lagune 3eme Cru Classe, Haut-Medoc</v>
      </c>
      <c r="D47" s="15">
        <v>120</v>
      </c>
      <c r="E47" s="16">
        <v>180</v>
      </c>
      <c r="F47" s="21"/>
      <c r="G47" s="21"/>
      <c r="H47" s="21"/>
      <c r="J47" s="21"/>
      <c r="K47" s="21"/>
      <c r="L47" s="21"/>
      <c r="M47" s="21"/>
      <c r="N47" s="21"/>
      <c r="AA47" s="20" t="s">
        <v>233</v>
      </c>
      <c r="AB47" t="s">
        <v>672</v>
      </c>
    </row>
    <row r="48" spans="1:28" ht="12" customHeight="1" x14ac:dyDescent="0.25">
      <c r="A48" s="4">
        <v>1046</v>
      </c>
      <c r="B48" s="4" t="s">
        <v>89</v>
      </c>
      <c r="C48" s="18" t="str">
        <f t="shared" si="0"/>
        <v>Carruades de Lafite, Pauillac</v>
      </c>
      <c r="D48" s="15">
        <v>80</v>
      </c>
      <c r="E48" s="16">
        <v>100</v>
      </c>
      <c r="F48" s="21"/>
      <c r="G48" s="21"/>
      <c r="H48" s="21"/>
      <c r="J48" s="21"/>
      <c r="K48" s="21"/>
      <c r="L48" s="21"/>
      <c r="M48" s="21"/>
      <c r="N48" s="21"/>
      <c r="AA48" s="20" t="s">
        <v>137</v>
      </c>
      <c r="AB48" t="s">
        <v>673</v>
      </c>
    </row>
    <row r="49" spans="1:28" ht="12" customHeight="1" x14ac:dyDescent="0.25">
      <c r="A49" s="4">
        <v>1047</v>
      </c>
      <c r="B49" s="4" t="s">
        <v>90</v>
      </c>
      <c r="C49" s="18" t="str">
        <f t="shared" si="0"/>
        <v>Chateau Gazin, Pomerol</v>
      </c>
      <c r="D49" s="15">
        <v>260</v>
      </c>
      <c r="E49" s="16">
        <v>360</v>
      </c>
      <c r="F49" s="21"/>
      <c r="G49" s="21"/>
      <c r="H49" s="21"/>
      <c r="J49" s="21"/>
      <c r="K49" s="21"/>
      <c r="L49" s="21"/>
      <c r="M49" s="21"/>
      <c r="N49" s="21"/>
      <c r="AA49" s="20" t="s">
        <v>235</v>
      </c>
      <c r="AB49" t="s">
        <v>674</v>
      </c>
    </row>
    <row r="50" spans="1:28" ht="12" customHeight="1" x14ac:dyDescent="0.25">
      <c r="A50" s="4">
        <v>1048</v>
      </c>
      <c r="B50" s="4" t="s">
        <v>98</v>
      </c>
      <c r="C50" s="18" t="str">
        <f t="shared" si="0"/>
        <v>Chateau La Fleur-Petrus, Pomerol</v>
      </c>
      <c r="D50" s="15">
        <v>500</v>
      </c>
      <c r="E50" s="16">
        <v>600</v>
      </c>
      <c r="F50" s="21"/>
      <c r="G50" s="21"/>
      <c r="H50" s="21"/>
      <c r="J50" s="21"/>
      <c r="K50" s="21"/>
      <c r="L50" s="21"/>
      <c r="M50" s="21"/>
      <c r="N50" s="21"/>
      <c r="AA50" s="20" t="s">
        <v>236</v>
      </c>
      <c r="AB50" t="s">
        <v>675</v>
      </c>
    </row>
    <row r="51" spans="1:28" ht="12" customHeight="1" x14ac:dyDescent="0.25">
      <c r="A51" s="4">
        <v>1049</v>
      </c>
      <c r="B51" s="4" t="s">
        <v>91</v>
      </c>
      <c r="C51" s="18" t="str">
        <f t="shared" si="0"/>
        <v>Chateau Durfort-Vivens 2eme Cru Classe, Margaux</v>
      </c>
      <c r="D51" s="15">
        <v>200</v>
      </c>
      <c r="E51" s="16">
        <v>300</v>
      </c>
      <c r="F51" s="21"/>
      <c r="G51" s="21"/>
      <c r="H51" s="21"/>
      <c r="J51" s="21"/>
      <c r="K51" s="21"/>
      <c r="L51" s="21"/>
      <c r="M51" s="21"/>
      <c r="N51" s="21"/>
      <c r="AA51" s="20" t="s">
        <v>238</v>
      </c>
      <c r="AB51" t="s">
        <v>676</v>
      </c>
    </row>
    <row r="52" spans="1:28" ht="12" customHeight="1" x14ac:dyDescent="0.25">
      <c r="A52" s="4">
        <v>1050</v>
      </c>
      <c r="B52" s="4" t="s">
        <v>91</v>
      </c>
      <c r="C52" s="18" t="str">
        <f t="shared" si="0"/>
        <v>Chateau Rauzan-Segla 2eme Cru Classe, Margaux</v>
      </c>
      <c r="D52" s="15">
        <v>700</v>
      </c>
      <c r="E52" s="16">
        <v>950</v>
      </c>
      <c r="F52" s="21"/>
      <c r="G52" s="21"/>
      <c r="H52" s="21"/>
      <c r="J52" s="21"/>
      <c r="K52" s="21"/>
      <c r="L52" s="21"/>
      <c r="M52" s="21"/>
      <c r="N52" s="21"/>
      <c r="AA52" s="20" t="s">
        <v>239</v>
      </c>
      <c r="AB52" t="s">
        <v>677</v>
      </c>
    </row>
    <row r="53" spans="1:28" ht="12" customHeight="1" x14ac:dyDescent="0.25">
      <c r="A53" s="4">
        <v>1051</v>
      </c>
      <c r="B53" s="4" t="s">
        <v>91</v>
      </c>
      <c r="C53" s="18" t="str">
        <f t="shared" si="0"/>
        <v>Chateau Talbot 4eme Cru Classe, Saint-Julien</v>
      </c>
      <c r="D53" s="15">
        <v>400</v>
      </c>
      <c r="E53" s="16">
        <v>500</v>
      </c>
      <c r="F53" s="21"/>
      <c r="G53" s="21"/>
      <c r="H53" s="21"/>
      <c r="J53" s="21"/>
      <c r="K53" s="21"/>
      <c r="L53" s="21"/>
      <c r="M53" s="21"/>
      <c r="N53" s="21"/>
      <c r="AA53" s="20" t="s">
        <v>240</v>
      </c>
      <c r="AB53" t="s">
        <v>678</v>
      </c>
    </row>
    <row r="54" spans="1:28" ht="12" customHeight="1" x14ac:dyDescent="0.25">
      <c r="A54" s="4">
        <v>1052</v>
      </c>
      <c r="B54" s="4" t="s">
        <v>91</v>
      </c>
      <c r="C54" s="18" t="str">
        <f t="shared" si="0"/>
        <v>Chateau d'Armailhac 5eme Cru Classe, Pauillac</v>
      </c>
      <c r="D54" s="15">
        <v>500</v>
      </c>
      <c r="E54" s="16">
        <v>600</v>
      </c>
      <c r="F54" s="21"/>
      <c r="G54" s="21"/>
      <c r="H54" s="21"/>
      <c r="J54" s="21"/>
      <c r="K54" s="21"/>
      <c r="L54" s="21"/>
      <c r="M54" s="21"/>
      <c r="N54" s="21"/>
      <c r="AA54" s="20" t="s">
        <v>241</v>
      </c>
      <c r="AB54" t="s">
        <v>679</v>
      </c>
    </row>
    <row r="55" spans="1:28" ht="12" customHeight="1" x14ac:dyDescent="0.25">
      <c r="A55" s="4">
        <v>1053</v>
      </c>
      <c r="B55" s="4" t="s">
        <v>91</v>
      </c>
      <c r="C55" s="18" t="str">
        <f t="shared" si="0"/>
        <v>Chateau Angludet, Margaux</v>
      </c>
      <c r="D55" s="15">
        <v>300</v>
      </c>
      <c r="E55" s="16">
        <v>400</v>
      </c>
      <c r="F55" s="21"/>
      <c r="G55" s="21"/>
      <c r="H55" s="21"/>
      <c r="J55" s="21"/>
      <c r="K55" s="21"/>
      <c r="L55" s="21"/>
      <c r="M55" s="21"/>
      <c r="N55" s="21"/>
      <c r="AA55" s="20" t="s">
        <v>243</v>
      </c>
      <c r="AB55" t="s">
        <v>680</v>
      </c>
    </row>
    <row r="56" spans="1:28" ht="12" customHeight="1" x14ac:dyDescent="0.25">
      <c r="A56" s="4">
        <v>1054</v>
      </c>
      <c r="B56" s="4" t="s">
        <v>91</v>
      </c>
      <c r="C56" s="18" t="str">
        <f t="shared" si="0"/>
        <v>Chateau Cissac, Haut-Medoc</v>
      </c>
      <c r="D56" s="15">
        <v>240</v>
      </c>
      <c r="E56" s="16">
        <v>320</v>
      </c>
      <c r="F56" s="21"/>
      <c r="G56" s="21"/>
      <c r="H56" s="21"/>
      <c r="J56" s="21"/>
      <c r="K56" s="21"/>
      <c r="L56" s="21"/>
      <c r="M56" s="21"/>
      <c r="N56" s="21"/>
      <c r="AA56" s="20" t="s">
        <v>244</v>
      </c>
      <c r="AB56" t="s">
        <v>681</v>
      </c>
    </row>
    <row r="57" spans="1:28" ht="12" customHeight="1" x14ac:dyDescent="0.25">
      <c r="A57" s="4">
        <v>1055</v>
      </c>
      <c r="B57" s="4" t="s">
        <v>91</v>
      </c>
      <c r="C57" s="18" t="str">
        <f t="shared" si="0"/>
        <v>Chateau Belair-Monange Premier Grand Cru Classe B, Saint-Emilion Grand Cru</v>
      </c>
      <c r="D57" s="15">
        <v>160</v>
      </c>
      <c r="E57" s="16">
        <v>220</v>
      </c>
      <c r="F57" s="21"/>
      <c r="G57" s="21"/>
      <c r="H57" s="21"/>
      <c r="J57" s="21"/>
      <c r="K57" s="21"/>
      <c r="L57" s="21"/>
      <c r="M57" s="21"/>
      <c r="N57" s="21"/>
      <c r="AA57" s="20" t="s">
        <v>245</v>
      </c>
      <c r="AB57" t="s">
        <v>682</v>
      </c>
    </row>
    <row r="58" spans="1:28" ht="12" customHeight="1" x14ac:dyDescent="0.25">
      <c r="A58" s="4">
        <v>1056</v>
      </c>
      <c r="B58" s="4" t="s">
        <v>91</v>
      </c>
      <c r="C58" s="18" t="str">
        <f t="shared" si="0"/>
        <v>Chateau Fonroque Grand Cru Classe, Saint-Emilion Grand Cru</v>
      </c>
      <c r="D58" s="15">
        <v>200</v>
      </c>
      <c r="E58" s="16">
        <v>300</v>
      </c>
      <c r="F58" s="21"/>
      <c r="G58" s="21"/>
      <c r="H58" s="21"/>
      <c r="J58" s="21"/>
      <c r="K58" s="21"/>
      <c r="L58" s="21"/>
      <c r="M58" s="21"/>
      <c r="N58" s="21"/>
      <c r="AA58" s="20" t="s">
        <v>247</v>
      </c>
      <c r="AB58" t="s">
        <v>683</v>
      </c>
    </row>
    <row r="59" spans="1:28" ht="12" customHeight="1" x14ac:dyDescent="0.25">
      <c r="A59" s="4">
        <v>1057</v>
      </c>
      <c r="B59" s="4" t="s">
        <v>76</v>
      </c>
      <c r="C59" s="18" t="str">
        <f t="shared" si="0"/>
        <v>Chateau Charmail, Haut-Medoc - In Bond</v>
      </c>
      <c r="D59" s="15">
        <v>100</v>
      </c>
      <c r="E59" s="16">
        <v>180</v>
      </c>
      <c r="F59" s="21"/>
      <c r="G59" s="21"/>
      <c r="H59" s="21"/>
      <c r="J59" s="21"/>
      <c r="K59" s="21"/>
      <c r="L59" s="21"/>
      <c r="M59" s="21"/>
      <c r="N59" s="21"/>
      <c r="AA59" s="20" t="s">
        <v>55</v>
      </c>
      <c r="AB59" t="s">
        <v>684</v>
      </c>
    </row>
    <row r="60" spans="1:28" ht="12" customHeight="1" x14ac:dyDescent="0.25">
      <c r="A60" s="4">
        <v>1058</v>
      </c>
      <c r="B60" s="4" t="s">
        <v>106</v>
      </c>
      <c r="C60" s="18" t="str">
        <f t="shared" si="0"/>
        <v>Chateau Lynch-Bages 5eme Cru Classe, Pauillac</v>
      </c>
      <c r="D60" s="15">
        <v>400</v>
      </c>
      <c r="E60" s="16">
        <v>500</v>
      </c>
      <c r="F60" s="21"/>
      <c r="G60" s="21"/>
      <c r="H60" s="21"/>
      <c r="J60" s="21"/>
      <c r="K60" s="21"/>
      <c r="L60" s="21"/>
      <c r="M60" s="21"/>
      <c r="N60" s="21"/>
      <c r="AA60" s="20" t="s">
        <v>54</v>
      </c>
      <c r="AB60" t="s">
        <v>685</v>
      </c>
    </row>
    <row r="61" spans="1:28" ht="12" customHeight="1" x14ac:dyDescent="0.25">
      <c r="A61" s="4">
        <v>1059</v>
      </c>
      <c r="B61" s="4" t="s">
        <v>106</v>
      </c>
      <c r="C61" s="18" t="str">
        <f t="shared" si="0"/>
        <v>Chateau Lynch-Bages 5eme Cru Classe, Pauillac</v>
      </c>
      <c r="D61" s="15">
        <v>220</v>
      </c>
      <c r="E61" s="16">
        <v>280</v>
      </c>
      <c r="F61" s="21"/>
      <c r="G61" s="21"/>
      <c r="H61" s="21"/>
      <c r="J61" s="21"/>
      <c r="K61" s="21"/>
      <c r="L61" s="21"/>
      <c r="M61" s="21"/>
      <c r="N61" s="21"/>
      <c r="AA61" s="20" t="s">
        <v>54</v>
      </c>
      <c r="AB61" t="s">
        <v>686</v>
      </c>
    </row>
    <row r="62" spans="1:28" ht="12" customHeight="1" x14ac:dyDescent="0.25">
      <c r="A62" s="4">
        <v>1060</v>
      </c>
      <c r="B62" s="4" t="s">
        <v>92</v>
      </c>
      <c r="C62" s="18" t="str">
        <f t="shared" si="0"/>
        <v>Chateau Gruaud Larose 2eme Cru Classe, Saint-Julien</v>
      </c>
      <c r="D62" s="15">
        <v>440</v>
      </c>
      <c r="E62" s="16">
        <v>540</v>
      </c>
      <c r="F62" s="21"/>
      <c r="G62" s="21"/>
      <c r="H62" s="21"/>
      <c r="J62" s="21"/>
      <c r="K62" s="21"/>
      <c r="L62" s="21"/>
      <c r="M62" s="21"/>
      <c r="N62" s="21"/>
      <c r="AA62" s="20" t="s">
        <v>249</v>
      </c>
      <c r="AB62" t="s">
        <v>687</v>
      </c>
    </row>
    <row r="63" spans="1:28" ht="12" customHeight="1" x14ac:dyDescent="0.25">
      <c r="A63" s="4">
        <v>1061</v>
      </c>
      <c r="B63" s="4" t="s">
        <v>92</v>
      </c>
      <c r="C63" s="18" t="str">
        <f t="shared" si="0"/>
        <v>Chateau Leoville Barton 2eme Cru Classe, Saint-Julien</v>
      </c>
      <c r="D63" s="15">
        <v>400</v>
      </c>
      <c r="E63" s="16">
        <v>600</v>
      </c>
      <c r="F63" s="21"/>
      <c r="G63" s="21"/>
      <c r="H63" s="21"/>
      <c r="J63" s="21"/>
      <c r="K63" s="21"/>
      <c r="L63" s="21"/>
      <c r="M63" s="21"/>
      <c r="N63" s="21"/>
      <c r="AA63" s="20" t="s">
        <v>139</v>
      </c>
      <c r="AB63" t="s">
        <v>688</v>
      </c>
    </row>
    <row r="64" spans="1:28" ht="12" customHeight="1" x14ac:dyDescent="0.25">
      <c r="A64" s="4">
        <v>1062</v>
      </c>
      <c r="B64" s="4" t="s">
        <v>92</v>
      </c>
      <c r="C64" s="18" t="str">
        <f t="shared" si="0"/>
        <v>Chateau Lynch-Bages 5eme Cru Classe, Pauillac</v>
      </c>
      <c r="D64" s="15">
        <v>650</v>
      </c>
      <c r="E64" s="16">
        <v>850</v>
      </c>
      <c r="F64" s="21"/>
      <c r="G64" s="21"/>
      <c r="H64" s="21"/>
      <c r="J64" s="21"/>
      <c r="K64" s="21"/>
      <c r="L64" s="21"/>
      <c r="M64" s="21"/>
      <c r="N64" s="21"/>
      <c r="AA64" s="20" t="s">
        <v>54</v>
      </c>
      <c r="AB64" t="s">
        <v>689</v>
      </c>
    </row>
    <row r="65" spans="1:28" ht="12" customHeight="1" x14ac:dyDescent="0.25">
      <c r="A65" s="4">
        <v>1063</v>
      </c>
      <c r="B65" s="4" t="s">
        <v>83</v>
      </c>
      <c r="C65" s="18" t="str">
        <f t="shared" si="0"/>
        <v>Chateau La Lagune 3eme Cru Classe, Haut-Medoc</v>
      </c>
      <c r="D65" s="15">
        <v>200</v>
      </c>
      <c r="E65" s="16">
        <v>250</v>
      </c>
      <c r="F65" s="21"/>
      <c r="G65" s="21"/>
      <c r="H65" s="21"/>
      <c r="J65" s="21"/>
      <c r="K65" s="21"/>
      <c r="L65" s="21"/>
      <c r="M65" s="21"/>
      <c r="N65" s="21"/>
      <c r="AA65" s="20" t="s">
        <v>233</v>
      </c>
      <c r="AB65" t="s">
        <v>690</v>
      </c>
    </row>
    <row r="66" spans="1:28" ht="12" customHeight="1" x14ac:dyDescent="0.25">
      <c r="A66" s="4">
        <v>1064</v>
      </c>
      <c r="B66" s="4" t="s">
        <v>83</v>
      </c>
      <c r="C66" s="18" t="str">
        <f t="shared" si="0"/>
        <v>Chateau Belgrave 5eme Cru Classe, Haut-Medoc</v>
      </c>
      <c r="D66" s="15">
        <v>200</v>
      </c>
      <c r="E66" s="16">
        <v>280</v>
      </c>
      <c r="F66" s="21"/>
      <c r="G66" s="21"/>
      <c r="H66" s="21"/>
      <c r="J66" s="21"/>
      <c r="K66" s="21"/>
      <c r="L66" s="21"/>
      <c r="M66" s="21"/>
      <c r="N66" s="21"/>
      <c r="AA66" s="20" t="s">
        <v>252</v>
      </c>
      <c r="AB66" t="s">
        <v>691</v>
      </c>
    </row>
    <row r="67" spans="1:28" ht="12" customHeight="1" x14ac:dyDescent="0.25">
      <c r="A67" s="4">
        <v>1065</v>
      </c>
      <c r="B67" s="4" t="s">
        <v>83</v>
      </c>
      <c r="C67" s="18" t="str">
        <f t="shared" si="0"/>
        <v>Chateau Angludet, Margaux</v>
      </c>
      <c r="D67" s="15">
        <v>180</v>
      </c>
      <c r="E67" s="16">
        <v>220</v>
      </c>
      <c r="F67" s="21"/>
      <c r="G67" s="21"/>
      <c r="H67" s="21"/>
      <c r="J67" s="21"/>
      <c r="K67" s="21"/>
      <c r="L67" s="21"/>
      <c r="M67" s="21"/>
      <c r="N67" s="21"/>
      <c r="AA67" s="20" t="s">
        <v>243</v>
      </c>
      <c r="AB67" t="s">
        <v>692</v>
      </c>
    </row>
    <row r="68" spans="1:28" ht="12" customHeight="1" x14ac:dyDescent="0.25">
      <c r="A68" s="4">
        <v>1066</v>
      </c>
      <c r="B68" s="4" t="s">
        <v>83</v>
      </c>
      <c r="C68" s="18" t="str">
        <f t="shared" ref="C68:C131" si="1">HYPERLINK(AB68,AA68)</f>
        <v>Chateau Barde Haut Grand Cru Classe, Saint-Emilion Grand Cru - In Bond</v>
      </c>
      <c r="D68" s="15">
        <v>220</v>
      </c>
      <c r="E68" s="16">
        <v>280</v>
      </c>
      <c r="F68" s="21"/>
      <c r="G68" s="21"/>
      <c r="H68" s="21"/>
      <c r="J68" s="21"/>
      <c r="K68" s="21"/>
      <c r="L68" s="21"/>
      <c r="M68" s="21"/>
      <c r="N68" s="21"/>
      <c r="AA68" s="20" t="s">
        <v>253</v>
      </c>
      <c r="AB68" t="s">
        <v>693</v>
      </c>
    </row>
    <row r="69" spans="1:28" ht="12" customHeight="1" x14ac:dyDescent="0.25">
      <c r="A69" s="4">
        <v>1067</v>
      </c>
      <c r="B69" s="4" t="s">
        <v>83</v>
      </c>
      <c r="C69" s="18" t="str">
        <f t="shared" si="1"/>
        <v>Chateau de Fonbel, Saint-Emilion Grand Cru</v>
      </c>
      <c r="D69" s="15">
        <v>240</v>
      </c>
      <c r="E69" s="16">
        <v>320</v>
      </c>
      <c r="F69" s="21"/>
      <c r="G69" s="21"/>
      <c r="H69" s="21"/>
      <c r="J69" s="21"/>
      <c r="K69" s="21"/>
      <c r="L69" s="21"/>
      <c r="M69" s="21"/>
      <c r="N69" s="21"/>
      <c r="AA69" s="20" t="s">
        <v>254</v>
      </c>
      <c r="AB69" t="s">
        <v>694</v>
      </c>
    </row>
    <row r="70" spans="1:28" ht="12" customHeight="1" x14ac:dyDescent="0.25">
      <c r="A70" s="4">
        <v>1068</v>
      </c>
      <c r="B70" s="4" t="s">
        <v>102</v>
      </c>
      <c r="C70" s="18" t="str">
        <f t="shared" si="1"/>
        <v>Chateau Angludet, Margaux</v>
      </c>
      <c r="D70" s="15">
        <v>340</v>
      </c>
      <c r="E70" s="16">
        <v>400</v>
      </c>
      <c r="F70" s="21"/>
      <c r="G70" s="21"/>
      <c r="H70" s="21"/>
      <c r="J70" s="21"/>
      <c r="K70" s="21"/>
      <c r="L70" s="21"/>
      <c r="M70" s="21"/>
      <c r="N70" s="21"/>
      <c r="AA70" s="20" t="s">
        <v>243</v>
      </c>
      <c r="AB70" t="s">
        <v>695</v>
      </c>
    </row>
    <row r="71" spans="1:28" ht="12" customHeight="1" x14ac:dyDescent="0.25">
      <c r="A71" s="4">
        <v>1069</v>
      </c>
      <c r="B71" s="4" t="s">
        <v>93</v>
      </c>
      <c r="C71" s="18" t="str">
        <f t="shared" si="1"/>
        <v>Mathilde, Chateau La Fleur Morange, Saint-Emilion - In Bond</v>
      </c>
      <c r="D71" s="15">
        <v>100</v>
      </c>
      <c r="E71" s="16">
        <v>150</v>
      </c>
      <c r="F71" s="21"/>
      <c r="G71" s="21"/>
      <c r="H71" s="21"/>
      <c r="J71" s="21"/>
      <c r="K71" s="21"/>
      <c r="L71" s="21"/>
      <c r="M71" s="21"/>
      <c r="N71" s="21"/>
      <c r="AA71" s="20" t="s">
        <v>256</v>
      </c>
      <c r="AB71" t="s">
        <v>696</v>
      </c>
    </row>
    <row r="72" spans="1:28" ht="12" customHeight="1" x14ac:dyDescent="0.25">
      <c r="A72" s="4">
        <v>1070</v>
      </c>
      <c r="B72" s="4" t="s">
        <v>93</v>
      </c>
      <c r="C72" s="18" t="str">
        <f t="shared" si="1"/>
        <v>Mathilde, Chateau La Fleur Morange, Saint-Emilion - In Bond</v>
      </c>
      <c r="D72" s="15">
        <v>100</v>
      </c>
      <c r="E72" s="16">
        <v>150</v>
      </c>
      <c r="F72" s="21"/>
      <c r="G72" s="21"/>
      <c r="H72" s="21"/>
      <c r="J72" s="21"/>
      <c r="K72" s="21"/>
      <c r="L72" s="21"/>
      <c r="M72" s="21"/>
      <c r="N72" s="21"/>
      <c r="AA72" s="20" t="s">
        <v>256</v>
      </c>
      <c r="AB72" t="s">
        <v>697</v>
      </c>
    </row>
    <row r="73" spans="1:28" ht="12" customHeight="1" x14ac:dyDescent="0.25">
      <c r="A73" s="4">
        <v>1071</v>
      </c>
      <c r="B73" s="4" t="s">
        <v>93</v>
      </c>
      <c r="C73" s="18" t="str">
        <f t="shared" si="1"/>
        <v>Mathilde, Chateau La Fleur Morange, Saint-Emilion - In Bond</v>
      </c>
      <c r="D73" s="15">
        <v>100</v>
      </c>
      <c r="E73" s="16">
        <v>150</v>
      </c>
      <c r="F73" s="21"/>
      <c r="G73" s="21"/>
      <c r="H73" s="21"/>
      <c r="J73" s="21"/>
      <c r="K73" s="21"/>
      <c r="L73" s="21"/>
      <c r="M73" s="21"/>
      <c r="N73" s="21"/>
      <c r="AA73" s="20" t="s">
        <v>256</v>
      </c>
      <c r="AB73" t="s">
        <v>698</v>
      </c>
    </row>
    <row r="74" spans="1:28" ht="12" customHeight="1" x14ac:dyDescent="0.25">
      <c r="A74" s="4">
        <v>1072</v>
      </c>
      <c r="B74" s="4" t="s">
        <v>94</v>
      </c>
      <c r="C74" s="18" t="str">
        <f t="shared" si="1"/>
        <v>Chateau Leoville Barton 2eme Cru Classe, Saint-Julien</v>
      </c>
      <c r="D74" s="15">
        <v>420</v>
      </c>
      <c r="E74" s="16">
        <v>560</v>
      </c>
      <c r="F74" s="21"/>
      <c r="G74" s="21"/>
      <c r="H74" s="21"/>
      <c r="J74" s="21"/>
      <c r="K74" s="21"/>
      <c r="L74" s="21"/>
      <c r="M74" s="21"/>
      <c r="N74" s="21"/>
      <c r="AA74" s="20" t="s">
        <v>139</v>
      </c>
      <c r="AB74" t="s">
        <v>699</v>
      </c>
    </row>
    <row r="75" spans="1:28" ht="12" customHeight="1" x14ac:dyDescent="0.25">
      <c r="A75" s="4">
        <v>1073</v>
      </c>
      <c r="B75" s="4" t="s">
        <v>94</v>
      </c>
      <c r="C75" s="18" t="str">
        <f t="shared" si="1"/>
        <v>Chateau Grand-Puy-Lacoste 5eme Cru Classe, Pauillac</v>
      </c>
      <c r="D75" s="15">
        <v>480</v>
      </c>
      <c r="E75" s="16">
        <v>650</v>
      </c>
      <c r="F75" s="21"/>
      <c r="G75" s="21"/>
      <c r="H75" s="21"/>
      <c r="J75" s="21"/>
      <c r="K75" s="21"/>
      <c r="L75" s="21"/>
      <c r="M75" s="21"/>
      <c r="N75" s="21"/>
      <c r="AA75" s="20" t="s">
        <v>258</v>
      </c>
      <c r="AB75" t="s">
        <v>700</v>
      </c>
    </row>
    <row r="76" spans="1:28" ht="12" customHeight="1" x14ac:dyDescent="0.25">
      <c r="A76" s="4">
        <v>1074</v>
      </c>
      <c r="B76" s="4" t="s">
        <v>94</v>
      </c>
      <c r="C76" s="18" t="str">
        <f t="shared" si="1"/>
        <v>Chateau Pontet-Canet 5eme Cru Classe, Pauillac</v>
      </c>
      <c r="D76" s="15">
        <v>900</v>
      </c>
      <c r="E76" s="16">
        <v>1300</v>
      </c>
      <c r="F76" s="21"/>
      <c r="G76" s="21"/>
      <c r="H76" s="21"/>
      <c r="J76" s="21"/>
      <c r="K76" s="21"/>
      <c r="L76" s="21"/>
      <c r="M76" s="21"/>
      <c r="N76" s="21"/>
      <c r="AA76" s="20" t="s">
        <v>138</v>
      </c>
      <c r="AB76" t="s">
        <v>701</v>
      </c>
    </row>
    <row r="77" spans="1:28" ht="12" customHeight="1" x14ac:dyDescent="0.25">
      <c r="A77" s="4">
        <v>1075</v>
      </c>
      <c r="B77" s="4" t="s">
        <v>94</v>
      </c>
      <c r="C77" s="18" t="str">
        <f t="shared" si="1"/>
        <v>Domaine de Chevalier, Rouge Cru Classe, Pessac-Leognan</v>
      </c>
      <c r="D77" s="15">
        <v>240</v>
      </c>
      <c r="E77" s="16">
        <v>320</v>
      </c>
      <c r="F77" s="21"/>
      <c r="G77" s="21"/>
      <c r="H77" s="21"/>
      <c r="J77" s="21"/>
      <c r="K77" s="21"/>
      <c r="L77" s="21"/>
      <c r="M77" s="21"/>
      <c r="N77" s="21"/>
      <c r="AA77" s="20" t="s">
        <v>259</v>
      </c>
      <c r="AB77" t="s">
        <v>702</v>
      </c>
    </row>
    <row r="78" spans="1:28" ht="12" customHeight="1" x14ac:dyDescent="0.25">
      <c r="A78" s="4">
        <v>1076</v>
      </c>
      <c r="B78" s="4" t="s">
        <v>94</v>
      </c>
      <c r="C78" s="18" t="str">
        <f t="shared" si="1"/>
        <v>Domaine de Chevalier, Rouge Cru Classe, Pessac-Leognan</v>
      </c>
      <c r="D78" s="15">
        <v>240</v>
      </c>
      <c r="E78" s="16">
        <v>320</v>
      </c>
      <c r="F78" s="21"/>
      <c r="G78" s="21"/>
      <c r="H78" s="21"/>
      <c r="J78" s="21"/>
      <c r="K78" s="21"/>
      <c r="L78" s="21"/>
      <c r="M78" s="21"/>
      <c r="N78" s="21"/>
      <c r="AA78" s="20" t="s">
        <v>259</v>
      </c>
      <c r="AB78" t="s">
        <v>703</v>
      </c>
    </row>
    <row r="79" spans="1:28" ht="12" customHeight="1" x14ac:dyDescent="0.25">
      <c r="A79" s="4">
        <v>1077</v>
      </c>
      <c r="B79" s="4" t="s">
        <v>94</v>
      </c>
      <c r="C79" s="18" t="str">
        <f t="shared" si="1"/>
        <v>Chateau Lalande-Borie, Saint Julien</v>
      </c>
      <c r="D79" s="15">
        <v>100</v>
      </c>
      <c r="E79" s="16">
        <v>200</v>
      </c>
      <c r="F79" s="21"/>
      <c r="G79" s="21"/>
      <c r="H79" s="21"/>
      <c r="J79" s="21"/>
      <c r="K79" s="21"/>
      <c r="L79" s="21"/>
      <c r="M79" s="21"/>
      <c r="N79" s="21"/>
      <c r="AA79" s="20" t="s">
        <v>260</v>
      </c>
      <c r="AB79" t="s">
        <v>704</v>
      </c>
    </row>
    <row r="80" spans="1:28" ht="12" customHeight="1" x14ac:dyDescent="0.25">
      <c r="A80" s="4">
        <v>1078</v>
      </c>
      <c r="B80" s="4" t="s">
        <v>94</v>
      </c>
      <c r="C80" s="18" t="str">
        <f t="shared" si="1"/>
        <v>Chateau de la Dauphine, Fronsac</v>
      </c>
      <c r="D80" s="15">
        <v>100</v>
      </c>
      <c r="E80" s="16">
        <v>150</v>
      </c>
      <c r="F80" s="21"/>
      <c r="G80" s="21"/>
      <c r="H80" s="21"/>
      <c r="J80" s="21"/>
      <c r="K80" s="21"/>
      <c r="L80" s="21"/>
      <c r="M80" s="21"/>
      <c r="N80" s="21"/>
      <c r="AA80" s="20" t="s">
        <v>263</v>
      </c>
      <c r="AB80" t="s">
        <v>705</v>
      </c>
    </row>
    <row r="81" spans="1:28" ht="12" customHeight="1" x14ac:dyDescent="0.25">
      <c r="A81" s="4">
        <v>1079</v>
      </c>
      <c r="B81" s="4" t="s">
        <v>94</v>
      </c>
      <c r="C81" s="18" t="str">
        <f t="shared" si="1"/>
        <v>Clos des Jacobins Grand Cru Classe, Saint-Emilion Grand Cru</v>
      </c>
      <c r="D81" s="15">
        <v>200</v>
      </c>
      <c r="E81" s="16">
        <v>260</v>
      </c>
      <c r="F81" s="21"/>
      <c r="G81" s="21"/>
      <c r="H81" s="21"/>
      <c r="J81" s="21"/>
      <c r="K81" s="21"/>
      <c r="L81" s="21"/>
      <c r="M81" s="21"/>
      <c r="N81" s="21"/>
      <c r="AA81" s="20" t="s">
        <v>264</v>
      </c>
      <c r="AB81" t="s">
        <v>706</v>
      </c>
    </row>
    <row r="82" spans="1:28" ht="12" customHeight="1" x14ac:dyDescent="0.25">
      <c r="A82" s="4">
        <v>1080</v>
      </c>
      <c r="B82" s="4" t="s">
        <v>94</v>
      </c>
      <c r="C82" s="18" t="str">
        <f t="shared" si="1"/>
        <v>Chateau Laforge, Saint-Emilion Grand Cru</v>
      </c>
      <c r="D82" s="15">
        <v>240</v>
      </c>
      <c r="E82" s="16">
        <v>340</v>
      </c>
      <c r="F82" s="21"/>
      <c r="G82" s="21"/>
      <c r="H82" s="21"/>
      <c r="J82" s="21"/>
      <c r="K82" s="21"/>
      <c r="L82" s="21"/>
      <c r="M82" s="21"/>
      <c r="N82" s="21"/>
      <c r="AA82" s="20" t="s">
        <v>141</v>
      </c>
      <c r="AB82" t="s">
        <v>707</v>
      </c>
    </row>
    <row r="83" spans="1:28" ht="12" customHeight="1" x14ac:dyDescent="0.25">
      <c r="A83" s="4">
        <v>1081</v>
      </c>
      <c r="B83" s="4" t="s">
        <v>84</v>
      </c>
      <c r="C83" s="18" t="str">
        <f t="shared" si="1"/>
        <v>Chateau Branon, Pessac-Leognan - In Bond</v>
      </c>
      <c r="D83" s="15">
        <v>200</v>
      </c>
      <c r="E83" s="16">
        <v>300</v>
      </c>
      <c r="F83" s="21"/>
      <c r="G83" s="21"/>
      <c r="H83" s="21"/>
      <c r="J83" s="21"/>
      <c r="K83" s="21"/>
      <c r="L83" s="21"/>
      <c r="M83" s="21"/>
      <c r="N83" s="21"/>
      <c r="AA83" s="20" t="s">
        <v>266</v>
      </c>
      <c r="AB83" t="s">
        <v>708</v>
      </c>
    </row>
    <row r="84" spans="1:28" ht="12" customHeight="1" x14ac:dyDescent="0.25">
      <c r="A84" s="4">
        <v>1082</v>
      </c>
      <c r="B84" s="4" t="s">
        <v>84</v>
      </c>
      <c r="C84" s="18" t="str">
        <f t="shared" si="1"/>
        <v>Chateau Ramage La Batisse, Haut-Medoc</v>
      </c>
      <c r="D84" s="15">
        <v>100</v>
      </c>
      <c r="E84" s="16">
        <v>200</v>
      </c>
      <c r="F84" s="21"/>
      <c r="G84" s="21"/>
      <c r="H84" s="21"/>
      <c r="J84" s="21"/>
      <c r="K84" s="21"/>
      <c r="L84" s="21"/>
      <c r="M84" s="21"/>
      <c r="N84" s="21"/>
      <c r="AA84" s="20" t="s">
        <v>267</v>
      </c>
      <c r="AB84" t="s">
        <v>709</v>
      </c>
    </row>
    <row r="85" spans="1:28" ht="12" customHeight="1" x14ac:dyDescent="0.25">
      <c r="A85" s="4">
        <v>1083</v>
      </c>
      <c r="B85" s="4" t="s">
        <v>84</v>
      </c>
      <c r="C85" s="18" t="str">
        <f t="shared" si="1"/>
        <v>Chateau de la Dauphine, Fronsac</v>
      </c>
      <c r="D85" s="15">
        <v>100</v>
      </c>
      <c r="E85" s="16">
        <v>150</v>
      </c>
      <c r="F85" s="21"/>
      <c r="G85" s="21"/>
      <c r="H85" s="21"/>
      <c r="J85" s="21"/>
      <c r="K85" s="21"/>
      <c r="L85" s="21"/>
      <c r="M85" s="21"/>
      <c r="N85" s="21"/>
      <c r="AA85" s="20" t="s">
        <v>263</v>
      </c>
      <c r="AB85" t="s">
        <v>710</v>
      </c>
    </row>
    <row r="86" spans="1:28" ht="12" customHeight="1" x14ac:dyDescent="0.25">
      <c r="A86" s="4">
        <v>1084</v>
      </c>
      <c r="B86" s="4" t="s">
        <v>84</v>
      </c>
      <c r="C86" s="18" t="str">
        <f t="shared" si="1"/>
        <v>Clos du Clocher, Pomerol</v>
      </c>
      <c r="D86" s="15">
        <v>200</v>
      </c>
      <c r="E86" s="16">
        <v>300</v>
      </c>
      <c r="F86" s="21"/>
      <c r="G86" s="21"/>
      <c r="H86" s="21"/>
      <c r="J86" s="21"/>
      <c r="K86" s="21"/>
      <c r="L86" s="21"/>
      <c r="M86" s="21"/>
      <c r="N86" s="21"/>
      <c r="AA86" s="20" t="s">
        <v>144</v>
      </c>
      <c r="AB86" t="s">
        <v>711</v>
      </c>
    </row>
    <row r="87" spans="1:28" ht="12" customHeight="1" x14ac:dyDescent="0.25">
      <c r="A87" s="4">
        <v>1085</v>
      </c>
      <c r="B87" s="4" t="s">
        <v>84</v>
      </c>
      <c r="C87" s="18" t="str">
        <f t="shared" si="1"/>
        <v>Chateau Franc-Maillet, Pomerol</v>
      </c>
      <c r="D87" s="15">
        <v>80</v>
      </c>
      <c r="E87" s="16">
        <v>120</v>
      </c>
      <c r="F87" s="21"/>
      <c r="G87" s="21"/>
      <c r="H87" s="21"/>
      <c r="J87" s="21"/>
      <c r="K87" s="21"/>
      <c r="L87" s="21"/>
      <c r="M87" s="21"/>
      <c r="N87" s="21"/>
      <c r="AA87" s="20" t="s">
        <v>269</v>
      </c>
      <c r="AB87" t="s">
        <v>712</v>
      </c>
    </row>
    <row r="88" spans="1:28" ht="12" customHeight="1" x14ac:dyDescent="0.25">
      <c r="A88" s="4">
        <v>1086</v>
      </c>
      <c r="B88" s="4" t="s">
        <v>99</v>
      </c>
      <c r="C88" s="18" t="str">
        <f t="shared" si="1"/>
        <v>Chateau Beau-Site, Saint-Estephe</v>
      </c>
      <c r="D88" s="15">
        <v>200</v>
      </c>
      <c r="E88" s="16">
        <v>300</v>
      </c>
      <c r="F88" s="21"/>
      <c r="G88" s="21"/>
      <c r="H88" s="21"/>
      <c r="J88" s="21"/>
      <c r="K88" s="21"/>
      <c r="L88" s="21"/>
      <c r="M88" s="21"/>
      <c r="N88" s="21"/>
      <c r="AA88" s="20" t="s">
        <v>271</v>
      </c>
      <c r="AB88" t="s">
        <v>713</v>
      </c>
    </row>
    <row r="89" spans="1:28" ht="12" customHeight="1" x14ac:dyDescent="0.25">
      <c r="A89" s="4">
        <v>1087</v>
      </c>
      <c r="B89" s="4" t="s">
        <v>99</v>
      </c>
      <c r="C89" s="18" t="str">
        <f t="shared" si="1"/>
        <v>Chateau de la Dauphine, Fronsac</v>
      </c>
      <c r="D89" s="15">
        <v>100</v>
      </c>
      <c r="E89" s="16">
        <v>150</v>
      </c>
      <c r="F89" s="21"/>
      <c r="G89" s="21"/>
      <c r="H89" s="21"/>
      <c r="J89" s="21"/>
      <c r="K89" s="21"/>
      <c r="L89" s="21"/>
      <c r="M89" s="21"/>
      <c r="N89" s="21"/>
      <c r="AA89" s="20" t="s">
        <v>263</v>
      </c>
      <c r="AB89" t="s">
        <v>714</v>
      </c>
    </row>
    <row r="90" spans="1:28" ht="12" customHeight="1" x14ac:dyDescent="0.25">
      <c r="A90" s="4">
        <v>1088</v>
      </c>
      <c r="B90" s="4" t="s">
        <v>99</v>
      </c>
      <c r="C90" s="18" t="str">
        <f t="shared" si="1"/>
        <v>Chateau Certan de May, Pomerol</v>
      </c>
      <c r="D90" s="15">
        <v>220</v>
      </c>
      <c r="E90" s="16">
        <v>280</v>
      </c>
      <c r="F90" s="21"/>
      <c r="G90" s="21"/>
      <c r="H90" s="21"/>
      <c r="J90" s="21"/>
      <c r="K90" s="21"/>
      <c r="L90" s="21"/>
      <c r="M90" s="21"/>
      <c r="N90" s="21"/>
      <c r="AA90" s="20" t="s">
        <v>273</v>
      </c>
      <c r="AB90" t="s">
        <v>715</v>
      </c>
    </row>
    <row r="91" spans="1:28" ht="12" customHeight="1" x14ac:dyDescent="0.25">
      <c r="A91" s="4">
        <v>1089</v>
      </c>
      <c r="B91" s="4" t="s">
        <v>77</v>
      </c>
      <c r="C91" s="18" t="str">
        <f t="shared" si="1"/>
        <v>Chateau Angludet, Margaux</v>
      </c>
      <c r="D91" s="15">
        <v>100</v>
      </c>
      <c r="E91" s="16">
        <v>150</v>
      </c>
      <c r="F91" s="21"/>
      <c r="G91" s="21"/>
      <c r="H91" s="21"/>
      <c r="J91" s="21"/>
      <c r="K91" s="21"/>
      <c r="L91" s="21"/>
      <c r="M91" s="21"/>
      <c r="N91" s="21"/>
      <c r="AA91" s="20" t="s">
        <v>243</v>
      </c>
      <c r="AB91" t="s">
        <v>716</v>
      </c>
    </row>
    <row r="92" spans="1:28" ht="12" customHeight="1" x14ac:dyDescent="0.25">
      <c r="A92" s="4">
        <v>1090</v>
      </c>
      <c r="B92" s="4" t="s">
        <v>77</v>
      </c>
      <c r="C92" s="18" t="str">
        <f t="shared" si="1"/>
        <v>Chateau du Domaine de L'Eglise, Pomerol</v>
      </c>
      <c r="D92" s="15">
        <v>160</v>
      </c>
      <c r="E92" s="16">
        <v>200</v>
      </c>
      <c r="F92" s="21"/>
      <c r="G92" s="21"/>
      <c r="H92" s="21"/>
      <c r="J92" s="21"/>
      <c r="K92" s="21"/>
      <c r="L92" s="21"/>
      <c r="M92" s="21"/>
      <c r="N92" s="21"/>
      <c r="AA92" s="20" t="s">
        <v>274</v>
      </c>
      <c r="AB92" t="s">
        <v>717</v>
      </c>
    </row>
    <row r="93" spans="1:28" ht="12" customHeight="1" x14ac:dyDescent="0.25">
      <c r="A93" s="4">
        <v>1091</v>
      </c>
      <c r="B93" s="4" t="s">
        <v>77</v>
      </c>
      <c r="C93" s="18" t="str">
        <f t="shared" si="1"/>
        <v>Chateau La Pointe, Pomerol</v>
      </c>
      <c r="D93" s="15">
        <v>140</v>
      </c>
      <c r="E93" s="16">
        <v>180</v>
      </c>
      <c r="F93" s="21"/>
      <c r="G93" s="21"/>
      <c r="H93" s="21"/>
      <c r="J93" s="21"/>
      <c r="K93" s="21"/>
      <c r="L93" s="21"/>
      <c r="M93" s="21"/>
      <c r="N93" s="21"/>
      <c r="AA93" s="20" t="s">
        <v>275</v>
      </c>
      <c r="AB93" t="s">
        <v>718</v>
      </c>
    </row>
    <row r="94" spans="1:28" ht="12" customHeight="1" x14ac:dyDescent="0.25">
      <c r="A94" s="4">
        <v>1092</v>
      </c>
      <c r="B94" s="4" t="s">
        <v>95</v>
      </c>
      <c r="C94" s="18" t="str">
        <f t="shared" si="1"/>
        <v>Chateau Lafite Rothschild Premier Cru Classe, Pauillac (Imperial) - In Bond</v>
      </c>
      <c r="D94" s="15">
        <v>2400</v>
      </c>
      <c r="E94" s="16">
        <v>3400</v>
      </c>
      <c r="F94" s="21"/>
      <c r="G94" s="21"/>
      <c r="H94" s="21"/>
      <c r="J94" s="21"/>
      <c r="K94" s="21"/>
      <c r="L94" s="21"/>
      <c r="M94" s="21"/>
      <c r="N94" s="21"/>
      <c r="AA94" s="20" t="s">
        <v>277</v>
      </c>
      <c r="AB94" t="s">
        <v>719</v>
      </c>
    </row>
    <row r="95" spans="1:28" ht="12" customHeight="1" x14ac:dyDescent="0.25">
      <c r="A95" s="4">
        <v>1093</v>
      </c>
      <c r="B95" s="4" t="s">
        <v>95</v>
      </c>
      <c r="C95" s="18" t="str">
        <f t="shared" si="1"/>
        <v>Chateau Margaux Premier Cru Classe, Margaux (Magnum) - In Bond</v>
      </c>
      <c r="D95" s="15">
        <v>1200</v>
      </c>
      <c r="E95" s="16">
        <v>1800</v>
      </c>
      <c r="F95" s="21"/>
      <c r="G95" s="21"/>
      <c r="H95" s="21"/>
      <c r="J95" s="21"/>
      <c r="K95" s="21"/>
      <c r="L95" s="21"/>
      <c r="M95" s="21"/>
      <c r="N95" s="21"/>
      <c r="AA95" s="20" t="s">
        <v>279</v>
      </c>
      <c r="AB95" t="s">
        <v>720</v>
      </c>
    </row>
    <row r="96" spans="1:28" ht="12" customHeight="1" x14ac:dyDescent="0.25">
      <c r="A96" s="4">
        <v>1094</v>
      </c>
      <c r="B96" s="4" t="s">
        <v>95</v>
      </c>
      <c r="C96" s="18" t="str">
        <f t="shared" si="1"/>
        <v>Chateau Angludet, Margaux</v>
      </c>
      <c r="D96" s="15">
        <v>100</v>
      </c>
      <c r="E96" s="16">
        <v>150</v>
      </c>
      <c r="F96" s="21"/>
      <c r="G96" s="21"/>
      <c r="H96" s="21"/>
      <c r="J96" s="21"/>
      <c r="K96" s="21"/>
      <c r="L96" s="21"/>
      <c r="M96" s="21"/>
      <c r="N96" s="21"/>
      <c r="AA96" s="20" t="s">
        <v>243</v>
      </c>
      <c r="AB96" t="s">
        <v>721</v>
      </c>
    </row>
    <row r="97" spans="1:28" ht="12" customHeight="1" x14ac:dyDescent="0.25">
      <c r="A97" s="4">
        <v>1095</v>
      </c>
      <c r="B97" s="4" t="s">
        <v>95</v>
      </c>
      <c r="C97" s="18" t="str">
        <f t="shared" si="1"/>
        <v>Chateau Rol Valentin, Saint-Emilion Grand Cru - In Bond</v>
      </c>
      <c r="D97" s="15">
        <v>170</v>
      </c>
      <c r="E97" s="16">
        <v>240</v>
      </c>
      <c r="F97" s="21"/>
      <c r="G97" s="21"/>
      <c r="H97" s="21"/>
      <c r="J97" s="21"/>
      <c r="K97" s="21"/>
      <c r="L97" s="21"/>
      <c r="M97" s="21"/>
      <c r="N97" s="21"/>
      <c r="AA97" s="20" t="s">
        <v>142</v>
      </c>
      <c r="AB97" t="s">
        <v>722</v>
      </c>
    </row>
    <row r="98" spans="1:28" ht="12" customHeight="1" x14ac:dyDescent="0.25">
      <c r="A98" s="4">
        <v>1096</v>
      </c>
      <c r="B98" s="4" t="s">
        <v>85</v>
      </c>
      <c r="C98" s="18" t="str">
        <f t="shared" si="1"/>
        <v>Chateau d'Issan 3eme Cru Classe, Margaux - In Bond</v>
      </c>
      <c r="D98" s="15">
        <v>160</v>
      </c>
      <c r="E98" s="16">
        <v>200</v>
      </c>
      <c r="F98" s="21"/>
      <c r="G98" s="21"/>
      <c r="H98" s="21"/>
      <c r="J98" s="21"/>
      <c r="K98" s="21"/>
      <c r="L98" s="21"/>
      <c r="M98" s="21"/>
      <c r="N98" s="21"/>
      <c r="AA98" s="20" t="s">
        <v>140</v>
      </c>
      <c r="AB98" t="s">
        <v>723</v>
      </c>
    </row>
    <row r="99" spans="1:28" ht="12" customHeight="1" x14ac:dyDescent="0.25">
      <c r="A99" s="4">
        <v>1097</v>
      </c>
      <c r="B99" s="4" t="s">
        <v>85</v>
      </c>
      <c r="C99" s="18" t="str">
        <f t="shared" si="1"/>
        <v>Chateau Batailley 5eme Cru Classe, Pauillac - In Bond</v>
      </c>
      <c r="D99" s="15">
        <v>280</v>
      </c>
      <c r="E99" s="16">
        <v>340</v>
      </c>
      <c r="F99" s="21"/>
      <c r="G99" s="21"/>
      <c r="H99" s="21"/>
      <c r="J99" s="21"/>
      <c r="K99" s="21"/>
      <c r="L99" s="21"/>
      <c r="M99" s="21"/>
      <c r="N99" s="21"/>
      <c r="AA99" s="20" t="s">
        <v>35</v>
      </c>
      <c r="AB99" t="s">
        <v>724</v>
      </c>
    </row>
    <row r="100" spans="1:28" ht="12" customHeight="1" x14ac:dyDescent="0.25">
      <c r="A100" s="4">
        <v>1098</v>
      </c>
      <c r="B100" s="4" t="s">
        <v>85</v>
      </c>
      <c r="C100" s="18" t="str">
        <f t="shared" si="1"/>
        <v>Chateau Belair-Monange Premier Grand Cru Classe B, Saint-Emilion Grand Cru (Magnum) - In Bond</v>
      </c>
      <c r="D100" s="15">
        <v>280</v>
      </c>
      <c r="E100" s="16">
        <v>360</v>
      </c>
      <c r="F100" s="21"/>
      <c r="G100" s="21"/>
      <c r="H100" s="21"/>
      <c r="J100" s="21"/>
      <c r="K100" s="21"/>
      <c r="L100" s="21"/>
      <c r="M100" s="21"/>
      <c r="N100" s="21"/>
      <c r="AA100" s="20" t="s">
        <v>283</v>
      </c>
      <c r="AB100" t="s">
        <v>725</v>
      </c>
    </row>
    <row r="101" spans="1:28" ht="12" customHeight="1" x14ac:dyDescent="0.25">
      <c r="A101" s="4">
        <v>1099</v>
      </c>
      <c r="B101" s="4" t="s">
        <v>78</v>
      </c>
      <c r="C101" s="18" t="str">
        <f t="shared" si="1"/>
        <v>Chateau Tellus, Pomerol - In Bond</v>
      </c>
      <c r="D101" s="15">
        <v>200</v>
      </c>
      <c r="E101" s="16">
        <v>300</v>
      </c>
      <c r="F101" s="21"/>
      <c r="G101" s="21"/>
      <c r="H101" s="21"/>
      <c r="J101" s="21"/>
      <c r="K101" s="21"/>
      <c r="L101" s="21"/>
      <c r="M101" s="21"/>
      <c r="N101" s="21"/>
      <c r="AA101" s="20" t="s">
        <v>145</v>
      </c>
      <c r="AB101" t="s">
        <v>726</v>
      </c>
    </row>
    <row r="102" spans="1:28" ht="12" customHeight="1" x14ac:dyDescent="0.25">
      <c r="A102" s="4">
        <v>1100</v>
      </c>
      <c r="B102" s="4" t="s">
        <v>100</v>
      </c>
      <c r="C102" s="18" t="str">
        <f t="shared" si="1"/>
        <v>Chateau Branaire-Ducru 4eme Cru Classe, Saint-Julien - In Bond</v>
      </c>
      <c r="D102" s="15">
        <v>360</v>
      </c>
      <c r="E102" s="16">
        <v>460</v>
      </c>
      <c r="F102" s="21"/>
      <c r="G102" s="21"/>
      <c r="H102" s="21"/>
      <c r="J102" s="21"/>
      <c r="K102" s="21"/>
      <c r="L102" s="21"/>
      <c r="M102" s="21"/>
      <c r="N102" s="21"/>
      <c r="AA102" s="20" t="s">
        <v>285</v>
      </c>
      <c r="AB102" t="s">
        <v>727</v>
      </c>
    </row>
    <row r="103" spans="1:28" ht="12" customHeight="1" x14ac:dyDescent="0.25">
      <c r="A103" s="4">
        <v>1101</v>
      </c>
      <c r="B103" s="4" t="s">
        <v>96</v>
      </c>
      <c r="C103" s="18" t="str">
        <f t="shared" si="1"/>
        <v>Chateau Calon Segur 3eme Cru Classe, Saint-Estephe - In Bond</v>
      </c>
      <c r="D103" s="15">
        <v>480</v>
      </c>
      <c r="E103" s="16">
        <v>650</v>
      </c>
      <c r="F103" s="21"/>
      <c r="G103" s="21"/>
      <c r="H103" s="21"/>
      <c r="J103" s="21"/>
      <c r="K103" s="21"/>
      <c r="L103" s="21"/>
      <c r="M103" s="21"/>
      <c r="N103" s="21"/>
      <c r="AA103" s="20" t="s">
        <v>34</v>
      </c>
      <c r="AB103" t="s">
        <v>728</v>
      </c>
    </row>
    <row r="104" spans="1:28" ht="12" customHeight="1" x14ac:dyDescent="0.25">
      <c r="A104" s="4">
        <v>1102</v>
      </c>
      <c r="B104" s="4" t="s">
        <v>96</v>
      </c>
      <c r="C104" s="18" t="str">
        <f t="shared" si="1"/>
        <v>Chateau Calon Segur 3eme Cru Classe, Saint-Estephe - In Bond</v>
      </c>
      <c r="D104" s="15">
        <v>240</v>
      </c>
      <c r="E104" s="16">
        <v>340</v>
      </c>
      <c r="F104" s="21"/>
      <c r="G104" s="21"/>
      <c r="H104" s="21"/>
      <c r="J104" s="21"/>
      <c r="K104" s="21"/>
      <c r="L104" s="21"/>
      <c r="M104" s="21"/>
      <c r="N104" s="21"/>
      <c r="AA104" s="20" t="s">
        <v>34</v>
      </c>
      <c r="AB104" t="s">
        <v>729</v>
      </c>
    </row>
    <row r="105" spans="1:28" ht="12" customHeight="1" x14ac:dyDescent="0.25">
      <c r="A105" s="4">
        <v>1103</v>
      </c>
      <c r="B105" s="4" t="s">
        <v>96</v>
      </c>
      <c r="C105" s="18" t="str">
        <f t="shared" si="1"/>
        <v>Chateau d'Issan 3eme Cru Classe, Margaux</v>
      </c>
      <c r="D105" s="15">
        <v>200</v>
      </c>
      <c r="E105" s="16">
        <v>300</v>
      </c>
      <c r="F105" s="21"/>
      <c r="G105" s="21"/>
      <c r="H105" s="21"/>
      <c r="J105" s="21"/>
      <c r="K105" s="21"/>
      <c r="L105" s="21"/>
      <c r="M105" s="21"/>
      <c r="N105" s="21"/>
      <c r="AA105" s="20" t="s">
        <v>288</v>
      </c>
      <c r="AB105" t="s">
        <v>730</v>
      </c>
    </row>
    <row r="106" spans="1:28" ht="12" customHeight="1" x14ac:dyDescent="0.25">
      <c r="A106" s="4">
        <v>1104</v>
      </c>
      <c r="B106" s="4" t="s">
        <v>97</v>
      </c>
      <c r="C106" s="18" t="str">
        <f t="shared" si="1"/>
        <v>Chateau de la Dauphine, Fronsac</v>
      </c>
      <c r="D106" s="15">
        <v>80</v>
      </c>
      <c r="E106" s="16">
        <v>120</v>
      </c>
      <c r="F106" s="21"/>
      <c r="G106" s="21"/>
      <c r="H106" s="21"/>
      <c r="J106" s="21"/>
      <c r="K106" s="21"/>
      <c r="L106" s="21"/>
      <c r="M106" s="21"/>
      <c r="N106" s="21"/>
      <c r="AA106" s="20" t="s">
        <v>263</v>
      </c>
      <c r="AB106" t="s">
        <v>731</v>
      </c>
    </row>
    <row r="107" spans="1:28" ht="12" customHeight="1" x14ac:dyDescent="0.25">
      <c r="A107" s="4">
        <v>1105</v>
      </c>
      <c r="B107" s="4" t="s">
        <v>79</v>
      </c>
      <c r="C107" s="18" t="str">
        <f t="shared" si="1"/>
        <v>Chateau de la Dauphine, Fronsac</v>
      </c>
      <c r="D107" s="15">
        <v>80</v>
      </c>
      <c r="E107" s="16">
        <v>120</v>
      </c>
      <c r="F107" s="21"/>
      <c r="G107" s="21"/>
      <c r="H107" s="21"/>
      <c r="J107" s="21"/>
      <c r="K107" s="21"/>
      <c r="L107" s="21"/>
      <c r="M107" s="21"/>
      <c r="N107" s="21"/>
      <c r="AA107" s="20" t="s">
        <v>263</v>
      </c>
      <c r="AB107" t="s">
        <v>732</v>
      </c>
    </row>
    <row r="108" spans="1:28" ht="12" customHeight="1" x14ac:dyDescent="0.25">
      <c r="A108" s="4">
        <v>1106</v>
      </c>
      <c r="B108" s="4" t="s">
        <v>86</v>
      </c>
      <c r="C108" s="18" t="str">
        <f t="shared" si="1"/>
        <v>Chateau de la Dauphine, Fronsac</v>
      </c>
      <c r="D108" s="15">
        <v>80</v>
      </c>
      <c r="E108" s="16">
        <v>120</v>
      </c>
      <c r="F108" s="21"/>
      <c r="G108" s="21"/>
      <c r="H108" s="21"/>
      <c r="J108" s="21"/>
      <c r="K108" s="21"/>
      <c r="L108" s="21"/>
      <c r="M108" s="21"/>
      <c r="N108" s="21"/>
      <c r="AA108" s="20" t="s">
        <v>263</v>
      </c>
      <c r="AB108" t="s">
        <v>733</v>
      </c>
    </row>
    <row r="109" spans="1:28" ht="12" customHeight="1" x14ac:dyDescent="0.25">
      <c r="A109" s="4">
        <v>1107</v>
      </c>
      <c r="B109" s="4" t="s">
        <v>86</v>
      </c>
      <c r="C109" s="18" t="str">
        <f t="shared" si="1"/>
        <v>Clos La Madeleine Grand Cru Classe, Saint-Emilion Grand Cru - In Bond</v>
      </c>
      <c r="D109" s="15">
        <v>170</v>
      </c>
      <c r="E109" s="16">
        <v>220</v>
      </c>
      <c r="F109" s="21"/>
      <c r="G109" s="21"/>
      <c r="H109" s="21"/>
      <c r="J109" s="21"/>
      <c r="K109" s="21"/>
      <c r="L109" s="21"/>
      <c r="M109" s="21"/>
      <c r="N109" s="21"/>
      <c r="AA109" s="20" t="s">
        <v>143</v>
      </c>
      <c r="AB109" t="s">
        <v>734</v>
      </c>
    </row>
    <row r="110" spans="1:28" ht="12" customHeight="1" x14ac:dyDescent="0.25">
      <c r="A110" s="4">
        <v>1108</v>
      </c>
      <c r="B110" s="4" t="s">
        <v>101</v>
      </c>
      <c r="C110" s="18" t="str">
        <f t="shared" si="1"/>
        <v>Chateau de la Dauphine, Fronsac</v>
      </c>
      <c r="D110" s="15">
        <v>80</v>
      </c>
      <c r="E110" s="16">
        <v>120</v>
      </c>
      <c r="F110" s="21"/>
      <c r="G110" s="21"/>
      <c r="H110" s="21"/>
      <c r="J110" s="21"/>
      <c r="K110" s="21"/>
      <c r="L110" s="21"/>
      <c r="M110" s="21"/>
      <c r="N110" s="21"/>
      <c r="AA110" s="20" t="s">
        <v>263</v>
      </c>
      <c r="AB110" t="s">
        <v>735</v>
      </c>
    </row>
    <row r="111" spans="1:28" ht="12" customHeight="1" x14ac:dyDescent="0.25">
      <c r="A111" s="4">
        <v>1109</v>
      </c>
      <c r="B111" s="4" t="s">
        <v>24</v>
      </c>
      <c r="C111" s="18" t="str">
        <f t="shared" si="1"/>
        <v>1997/2001 Mixed Trio of Red Bordeaux</v>
      </c>
      <c r="D111" s="15">
        <v>75</v>
      </c>
      <c r="E111" s="16">
        <v>150</v>
      </c>
      <c r="F111" s="21"/>
      <c r="G111" s="21"/>
      <c r="H111" s="21"/>
      <c r="J111" s="21"/>
      <c r="K111" s="21"/>
      <c r="L111" s="21"/>
      <c r="M111" s="21"/>
      <c r="N111" s="21"/>
      <c r="AA111" s="20" t="s">
        <v>289</v>
      </c>
      <c r="AB111" t="s">
        <v>736</v>
      </c>
    </row>
    <row r="112" spans="1:28" ht="12" customHeight="1" x14ac:dyDescent="0.25">
      <c r="A112" s="4">
        <v>1110</v>
      </c>
      <c r="B112" s="4" t="s">
        <v>24</v>
      </c>
      <c r="C112" s="18" t="str">
        <f t="shared" si="1"/>
        <v>2003/2008 Mixed Lot of St Julien and Margaux</v>
      </c>
      <c r="D112" s="15">
        <v>200</v>
      </c>
      <c r="E112" s="16">
        <v>300</v>
      </c>
      <c r="F112" s="21"/>
      <c r="G112" s="21"/>
      <c r="H112" s="21"/>
      <c r="J112" s="21"/>
      <c r="K112" s="21"/>
      <c r="L112" s="21"/>
      <c r="M112" s="21"/>
      <c r="N112" s="21"/>
      <c r="AA112" s="20" t="s">
        <v>291</v>
      </c>
      <c r="AB112" t="s">
        <v>737</v>
      </c>
    </row>
    <row r="113" spans="1:28" ht="12" customHeight="1" x14ac:dyDescent="0.25">
      <c r="A113" s="4">
        <v>1111</v>
      </c>
      <c r="B113" s="4" t="s">
        <v>83</v>
      </c>
      <c r="C113" s="18" t="str">
        <f t="shared" si="1"/>
        <v>Mixed Lot of 2eme Growths Second Wines</v>
      </c>
      <c r="D113" s="15">
        <v>200</v>
      </c>
      <c r="E113" s="16">
        <v>300</v>
      </c>
      <c r="F113" s="21"/>
      <c r="G113" s="21"/>
      <c r="H113" s="21"/>
      <c r="J113" s="21"/>
      <c r="K113" s="21"/>
      <c r="L113" s="21"/>
      <c r="M113" s="21"/>
      <c r="N113" s="21"/>
      <c r="AA113" s="20" t="s">
        <v>293</v>
      </c>
      <c r="AB113" t="s">
        <v>738</v>
      </c>
    </row>
    <row r="114" spans="1:28" ht="12" customHeight="1" x14ac:dyDescent="0.25">
      <c r="A114" s="4">
        <v>1112</v>
      </c>
      <c r="B114" s="4" t="s">
        <v>24</v>
      </c>
      <c r="C114" s="18" t="str">
        <f t="shared" si="1"/>
        <v>2005/2009 Mixed Lot of Bordeaux Classed Growths and Pomerol</v>
      </c>
      <c r="D114" s="15">
        <v>200</v>
      </c>
      <c r="E114" s="16">
        <v>300</v>
      </c>
      <c r="F114" s="21"/>
      <c r="G114" s="21"/>
      <c r="H114" s="21"/>
      <c r="J114" s="21"/>
      <c r="K114" s="21"/>
      <c r="L114" s="21"/>
      <c r="M114" s="21"/>
      <c r="N114" s="21"/>
      <c r="AA114" s="20" t="s">
        <v>295</v>
      </c>
      <c r="AB114" t="s">
        <v>739</v>
      </c>
    </row>
    <row r="115" spans="1:28" ht="12" customHeight="1" x14ac:dyDescent="0.25">
      <c r="A115" s="4">
        <v>1113</v>
      </c>
      <c r="B115" s="4" t="s">
        <v>94</v>
      </c>
      <c r="C115" s="18" t="str">
        <f t="shared" si="1"/>
        <v>Mixed Lot from Right Bank Bordeaux</v>
      </c>
      <c r="D115" s="15">
        <v>100</v>
      </c>
      <c r="E115" s="16">
        <v>200</v>
      </c>
      <c r="F115" s="21"/>
      <c r="G115" s="21"/>
      <c r="H115" s="21"/>
      <c r="J115" s="21"/>
      <c r="K115" s="21"/>
      <c r="L115" s="21"/>
      <c r="M115" s="21"/>
      <c r="N115" s="21"/>
      <c r="AA115" s="20" t="s">
        <v>297</v>
      </c>
      <c r="AB115" t="s">
        <v>740</v>
      </c>
    </row>
    <row r="116" spans="1:28" ht="12" customHeight="1" x14ac:dyDescent="0.25">
      <c r="A116" s="4">
        <v>1114</v>
      </c>
      <c r="B116" s="4" t="s">
        <v>24</v>
      </c>
      <c r="C116" s="18" t="str">
        <f t="shared" si="1"/>
        <v>2010/2014 Mixed Lot from Saint Emilion and Haut-Medoc</v>
      </c>
      <c r="D116" s="15">
        <v>100</v>
      </c>
      <c r="E116" s="16">
        <v>200</v>
      </c>
      <c r="F116" s="21"/>
      <c r="G116" s="21"/>
      <c r="H116" s="21"/>
      <c r="J116" s="21"/>
      <c r="K116" s="21"/>
      <c r="L116" s="21"/>
      <c r="M116" s="21"/>
      <c r="N116" s="21"/>
      <c r="AA116" s="20" t="s">
        <v>299</v>
      </c>
      <c r="AB116" t="s">
        <v>741</v>
      </c>
    </row>
    <row r="117" spans="1:28" ht="12" customHeight="1" x14ac:dyDescent="0.25">
      <c r="A117" s="4">
        <v>1115</v>
      </c>
      <c r="B117" s="4" t="s">
        <v>206</v>
      </c>
      <c r="C117" s="18" t="str">
        <f t="shared" si="1"/>
        <v>Chateau d'Yquem Premier Cru Superieur, Sauternes</v>
      </c>
      <c r="D117" s="15">
        <v>300</v>
      </c>
      <c r="E117" s="16">
        <v>500</v>
      </c>
      <c r="F117" s="21"/>
      <c r="G117" s="21"/>
      <c r="H117" s="21"/>
      <c r="J117" s="21"/>
      <c r="K117" s="21"/>
      <c r="L117" s="21"/>
      <c r="M117" s="21"/>
      <c r="N117" s="21"/>
      <c r="AA117" s="20" t="s">
        <v>301</v>
      </c>
      <c r="AB117" t="s">
        <v>742</v>
      </c>
    </row>
    <row r="118" spans="1:28" ht="12" customHeight="1" x14ac:dyDescent="0.25">
      <c r="A118" s="4">
        <v>1116</v>
      </c>
      <c r="B118" s="4" t="s">
        <v>206</v>
      </c>
      <c r="C118" s="18" t="str">
        <f t="shared" si="1"/>
        <v>Chateau d'Yquem Premier Cru Superieur, Sauternes</v>
      </c>
      <c r="D118" s="15">
        <v>280</v>
      </c>
      <c r="E118" s="16">
        <v>480</v>
      </c>
      <c r="F118" s="21"/>
      <c r="G118" s="21"/>
      <c r="H118" s="21"/>
      <c r="J118" s="21"/>
      <c r="K118" s="21"/>
      <c r="L118" s="21"/>
      <c r="M118" s="21"/>
      <c r="N118" s="21"/>
      <c r="AA118" s="20" t="s">
        <v>301</v>
      </c>
      <c r="AB118" t="s">
        <v>743</v>
      </c>
    </row>
    <row r="119" spans="1:28" ht="12" customHeight="1" x14ac:dyDescent="0.25">
      <c r="A119" s="4">
        <v>1117</v>
      </c>
      <c r="B119" s="4" t="s">
        <v>184</v>
      </c>
      <c r="C119" s="18" t="str">
        <f t="shared" si="1"/>
        <v>Clos Haut-Peyraguey Premier Cru Classe, Sauternes (Magnum)</v>
      </c>
      <c r="D119" s="15">
        <v>120</v>
      </c>
      <c r="E119" s="16">
        <v>180</v>
      </c>
      <c r="F119" s="21"/>
      <c r="G119" s="21"/>
      <c r="H119" s="21"/>
      <c r="J119" s="21"/>
      <c r="K119" s="21"/>
      <c r="L119" s="21"/>
      <c r="M119" s="21"/>
      <c r="N119" s="21"/>
      <c r="AA119" s="20" t="s">
        <v>304</v>
      </c>
      <c r="AB119" t="s">
        <v>744</v>
      </c>
    </row>
    <row r="120" spans="1:28" ht="12" customHeight="1" x14ac:dyDescent="0.25">
      <c r="A120" s="4">
        <v>1118</v>
      </c>
      <c r="B120" s="4" t="s">
        <v>74</v>
      </c>
      <c r="C120" s="18" t="str">
        <f t="shared" si="1"/>
        <v>Chateau d'Yquem Premier Cru Superieur, Sauternes</v>
      </c>
      <c r="D120" s="15">
        <v>280</v>
      </c>
      <c r="E120" s="16">
        <v>380</v>
      </c>
      <c r="F120" s="21"/>
      <c r="G120" s="21"/>
      <c r="H120" s="21"/>
      <c r="J120" s="21"/>
      <c r="K120" s="21"/>
      <c r="L120" s="21"/>
      <c r="M120" s="21"/>
      <c r="N120" s="21"/>
      <c r="AA120" s="20" t="s">
        <v>301</v>
      </c>
      <c r="AB120" t="s">
        <v>745</v>
      </c>
    </row>
    <row r="121" spans="1:28" ht="12" customHeight="1" x14ac:dyDescent="0.25">
      <c r="A121" s="4">
        <v>1119</v>
      </c>
      <c r="B121" s="4" t="s">
        <v>87</v>
      </c>
      <c r="C121" s="18" t="str">
        <f t="shared" si="1"/>
        <v>Chateau d'Yquem Premier Cru Superieur, Sauternes</v>
      </c>
      <c r="D121" s="15">
        <v>260</v>
      </c>
      <c r="E121" s="16">
        <v>360</v>
      </c>
      <c r="F121" s="21"/>
      <c r="G121" s="21"/>
      <c r="H121" s="21"/>
      <c r="J121" s="21"/>
      <c r="K121" s="21"/>
      <c r="L121" s="21"/>
      <c r="M121" s="21"/>
      <c r="N121" s="21"/>
      <c r="AA121" s="20" t="s">
        <v>301</v>
      </c>
      <c r="AB121" t="s">
        <v>746</v>
      </c>
    </row>
    <row r="122" spans="1:28" ht="12" customHeight="1" x14ac:dyDescent="0.25">
      <c r="A122" s="4">
        <v>1120</v>
      </c>
      <c r="B122" s="4" t="s">
        <v>80</v>
      </c>
      <c r="C122" s="18" t="str">
        <f t="shared" si="1"/>
        <v>Chateau d'Yquem Premier Cru Superieur, Sauternes</v>
      </c>
      <c r="D122" s="15">
        <v>260</v>
      </c>
      <c r="E122" s="16">
        <v>360</v>
      </c>
      <c r="F122" s="21"/>
      <c r="G122" s="21"/>
      <c r="H122" s="21"/>
      <c r="J122" s="21"/>
      <c r="K122" s="21"/>
      <c r="L122" s="21"/>
      <c r="M122" s="21"/>
      <c r="N122" s="21"/>
      <c r="AA122" s="20" t="s">
        <v>301</v>
      </c>
      <c r="AB122" t="s">
        <v>747</v>
      </c>
    </row>
    <row r="123" spans="1:28" ht="12" customHeight="1" x14ac:dyDescent="0.25">
      <c r="A123" s="4">
        <v>1121</v>
      </c>
      <c r="B123" s="4" t="s">
        <v>88</v>
      </c>
      <c r="C123" s="18" t="str">
        <f t="shared" si="1"/>
        <v>Chateau d'Yquem Premier Cru Superieur, Sauternes</v>
      </c>
      <c r="D123" s="15">
        <v>260</v>
      </c>
      <c r="E123" s="16">
        <v>360</v>
      </c>
      <c r="F123" s="21"/>
      <c r="G123" s="21"/>
      <c r="H123" s="21"/>
      <c r="J123" s="21"/>
      <c r="K123" s="21"/>
      <c r="L123" s="21"/>
      <c r="M123" s="21"/>
      <c r="N123" s="21"/>
      <c r="AA123" s="20" t="s">
        <v>301</v>
      </c>
      <c r="AB123" t="s">
        <v>748</v>
      </c>
    </row>
    <row r="124" spans="1:28" ht="12" customHeight="1" x14ac:dyDescent="0.25">
      <c r="A124" s="4">
        <v>1122</v>
      </c>
      <c r="B124" s="4" t="s">
        <v>170</v>
      </c>
      <c r="C124" s="18" t="str">
        <f t="shared" si="1"/>
        <v>Chateau d'Yquem Premier Cru Superieur, Sauternes</v>
      </c>
      <c r="D124" s="15">
        <v>260</v>
      </c>
      <c r="E124" s="16">
        <v>360</v>
      </c>
      <c r="F124" s="21"/>
      <c r="G124" s="21"/>
      <c r="H124" s="21"/>
      <c r="J124" s="21"/>
      <c r="K124" s="21"/>
      <c r="L124" s="21"/>
      <c r="M124" s="21"/>
      <c r="N124" s="21"/>
      <c r="AA124" s="20" t="s">
        <v>301</v>
      </c>
      <c r="AB124" t="s">
        <v>749</v>
      </c>
    </row>
    <row r="125" spans="1:28" ht="12" customHeight="1" x14ac:dyDescent="0.25">
      <c r="A125" s="4">
        <v>1123</v>
      </c>
      <c r="B125" s="4" t="s">
        <v>82</v>
      </c>
      <c r="C125" s="18" t="str">
        <f t="shared" si="1"/>
        <v>Chateau Rieussec Premier Cru Classe, Sauternes</v>
      </c>
      <c r="D125" s="15">
        <v>220</v>
      </c>
      <c r="E125" s="16">
        <v>320</v>
      </c>
      <c r="F125" s="21"/>
      <c r="G125" s="21"/>
      <c r="H125" s="21"/>
      <c r="J125" s="21"/>
      <c r="K125" s="21"/>
      <c r="L125" s="21"/>
      <c r="M125" s="21"/>
      <c r="N125" s="21"/>
      <c r="AA125" s="20" t="s">
        <v>163</v>
      </c>
      <c r="AB125" t="s">
        <v>750</v>
      </c>
    </row>
    <row r="126" spans="1:28" ht="12" customHeight="1" x14ac:dyDescent="0.25">
      <c r="A126" s="4">
        <v>1124</v>
      </c>
      <c r="B126" s="4" t="s">
        <v>98</v>
      </c>
      <c r="C126" s="18" t="str">
        <f t="shared" si="1"/>
        <v>Chateau d'Yquem Premier Cru Superieur, Sauternes</v>
      </c>
      <c r="D126" s="15">
        <v>220</v>
      </c>
      <c r="E126" s="16">
        <v>320</v>
      </c>
      <c r="F126" s="21"/>
      <c r="G126" s="21"/>
      <c r="H126" s="21"/>
      <c r="J126" s="21"/>
      <c r="K126" s="21"/>
      <c r="L126" s="21"/>
      <c r="M126" s="21"/>
      <c r="N126" s="21"/>
      <c r="AA126" s="20" t="s">
        <v>301</v>
      </c>
      <c r="AB126" t="s">
        <v>751</v>
      </c>
    </row>
    <row r="127" spans="1:28" ht="12" customHeight="1" x14ac:dyDescent="0.25">
      <c r="A127" s="4">
        <v>1125</v>
      </c>
      <c r="B127" s="4" t="s">
        <v>83</v>
      </c>
      <c r="C127" s="18" t="str">
        <f t="shared" si="1"/>
        <v>Chateau Suduiraut Premier Cru Classe, Sauternes</v>
      </c>
      <c r="D127" s="15">
        <v>280</v>
      </c>
      <c r="E127" s="16">
        <v>360</v>
      </c>
      <c r="F127" s="21"/>
      <c r="G127" s="21"/>
      <c r="H127" s="21"/>
      <c r="J127" s="21"/>
      <c r="K127" s="21"/>
      <c r="L127" s="21"/>
      <c r="M127" s="21"/>
      <c r="N127" s="21"/>
      <c r="AA127" s="20" t="s">
        <v>313</v>
      </c>
      <c r="AB127" t="s">
        <v>752</v>
      </c>
    </row>
    <row r="128" spans="1:28" ht="12" customHeight="1" x14ac:dyDescent="0.25">
      <c r="A128" s="4">
        <v>1126</v>
      </c>
      <c r="B128" s="4" t="s">
        <v>83</v>
      </c>
      <c r="C128" s="18" t="str">
        <f t="shared" si="1"/>
        <v>Chateau Lafaurie-Peyraguey Premier Cru Classe, Sauternes</v>
      </c>
      <c r="D128" s="15">
        <v>220</v>
      </c>
      <c r="E128" s="16">
        <v>320</v>
      </c>
      <c r="F128" s="21"/>
      <c r="G128" s="21"/>
      <c r="H128" s="21"/>
      <c r="J128" s="21"/>
      <c r="K128" s="21"/>
      <c r="L128" s="21"/>
      <c r="M128" s="21"/>
      <c r="N128" s="21"/>
      <c r="AA128" s="20" t="s">
        <v>314</v>
      </c>
      <c r="AB128" t="s">
        <v>753</v>
      </c>
    </row>
    <row r="129" spans="1:28" ht="12" customHeight="1" x14ac:dyDescent="0.25">
      <c r="A129" s="4">
        <v>1127</v>
      </c>
      <c r="B129" s="4" t="s">
        <v>103</v>
      </c>
      <c r="C129" s="18" t="str">
        <f t="shared" si="1"/>
        <v>Chateau Climens, Asphodele, Barsac</v>
      </c>
      <c r="D129" s="15">
        <v>180</v>
      </c>
      <c r="E129" s="16">
        <v>240</v>
      </c>
      <c r="F129" s="21"/>
      <c r="G129" s="21"/>
      <c r="H129" s="21"/>
      <c r="J129" s="21"/>
      <c r="K129" s="21"/>
      <c r="L129" s="21"/>
      <c r="M129" s="21"/>
      <c r="N129" s="21"/>
      <c r="AA129" s="20" t="s">
        <v>315</v>
      </c>
      <c r="AB129" t="s">
        <v>754</v>
      </c>
    </row>
    <row r="130" spans="1:28" ht="12" customHeight="1" x14ac:dyDescent="0.25">
      <c r="A130" s="4">
        <v>1128</v>
      </c>
      <c r="B130" s="4" t="s">
        <v>90</v>
      </c>
      <c r="C130" s="18" t="str">
        <f t="shared" si="1"/>
        <v>Jacques Dury, Rully, La Chaume</v>
      </c>
      <c r="D130" s="15">
        <v>95</v>
      </c>
      <c r="E130" s="16">
        <v>120</v>
      </c>
      <c r="F130" s="21"/>
      <c r="G130" s="21"/>
      <c r="H130" s="21"/>
      <c r="J130" s="21"/>
      <c r="K130" s="21"/>
      <c r="L130" s="21"/>
      <c r="M130" s="21"/>
      <c r="N130" s="21"/>
      <c r="AA130" s="20" t="s">
        <v>316</v>
      </c>
      <c r="AB130" t="s">
        <v>755</v>
      </c>
    </row>
    <row r="131" spans="1:28" ht="12" customHeight="1" x14ac:dyDescent="0.25">
      <c r="A131" s="4">
        <v>1129</v>
      </c>
      <c r="B131" s="4" t="s">
        <v>90</v>
      </c>
      <c r="C131" s="18" t="str">
        <f t="shared" si="1"/>
        <v>Jacques Dury, Rully, La Chaume</v>
      </c>
      <c r="D131" s="15">
        <v>190</v>
      </c>
      <c r="E131" s="16">
        <v>240</v>
      </c>
      <c r="F131" s="21"/>
      <c r="G131" s="21"/>
      <c r="H131" s="21"/>
      <c r="J131" s="21"/>
      <c r="K131" s="21"/>
      <c r="L131" s="21"/>
      <c r="M131" s="21"/>
      <c r="N131" s="21"/>
      <c r="AA131" s="20" t="s">
        <v>316</v>
      </c>
      <c r="AB131" t="s">
        <v>756</v>
      </c>
    </row>
    <row r="132" spans="1:28" ht="12" customHeight="1" x14ac:dyDescent="0.25">
      <c r="A132" s="4">
        <v>1130</v>
      </c>
      <c r="B132" s="4" t="s">
        <v>91</v>
      </c>
      <c r="C132" s="18" t="str">
        <f t="shared" ref="C132:C195" si="2">HYPERLINK(AB132,AA132)</f>
        <v>Domaine de Mongrin, Chenas</v>
      </c>
      <c r="D132" s="15">
        <v>60</v>
      </c>
      <c r="E132" s="16">
        <v>80</v>
      </c>
      <c r="F132" s="21"/>
      <c r="G132" s="21"/>
      <c r="H132" s="21"/>
      <c r="J132" s="21"/>
      <c r="K132" s="21"/>
      <c r="L132" s="21"/>
      <c r="M132" s="21"/>
      <c r="N132" s="21"/>
      <c r="AA132" s="20" t="s">
        <v>318</v>
      </c>
      <c r="AB132" t="s">
        <v>757</v>
      </c>
    </row>
    <row r="133" spans="1:28" ht="12" customHeight="1" x14ac:dyDescent="0.25">
      <c r="A133" s="4">
        <v>1131</v>
      </c>
      <c r="B133" s="4" t="s">
        <v>83</v>
      </c>
      <c r="C133" s="18" t="str">
        <f t="shared" si="2"/>
        <v>Domaine Confuron Cotetidot, Gevrey-Chambertin Premier Cru, Craipillot</v>
      </c>
      <c r="D133" s="15">
        <v>100</v>
      </c>
      <c r="E133" s="16">
        <v>140</v>
      </c>
      <c r="F133" s="25"/>
      <c r="G133" s="25"/>
      <c r="H133" s="25"/>
      <c r="I133" s="25"/>
      <c r="J133" s="25"/>
      <c r="K133" s="25"/>
      <c r="L133" s="25"/>
      <c r="M133" s="25"/>
      <c r="N133" s="25"/>
      <c r="AA133" s="20" t="s">
        <v>321</v>
      </c>
      <c r="AB133" t="s">
        <v>758</v>
      </c>
    </row>
    <row r="134" spans="1:28" ht="12" customHeight="1" x14ac:dyDescent="0.25">
      <c r="A134" s="4">
        <v>1132</v>
      </c>
      <c r="B134" s="4" t="s">
        <v>83</v>
      </c>
      <c r="C134" s="18" t="str">
        <f t="shared" si="2"/>
        <v>Domaine Henri Gouges, Nuits-Saint-Georges Premier Cru, Les Pruliers</v>
      </c>
      <c r="D134" s="15">
        <v>700</v>
      </c>
      <c r="E134" s="16">
        <v>900</v>
      </c>
      <c r="F134" s="25"/>
      <c r="G134" s="25"/>
      <c r="H134" s="25"/>
      <c r="I134" s="25"/>
      <c r="J134" s="25"/>
      <c r="K134" s="25"/>
      <c r="L134" s="25"/>
      <c r="M134" s="25"/>
      <c r="N134" s="25"/>
      <c r="O134" s="25"/>
      <c r="P134" s="25"/>
      <c r="Q134" s="25"/>
      <c r="R134" s="25"/>
      <c r="S134" s="25"/>
      <c r="T134" s="25"/>
      <c r="U134" s="25"/>
      <c r="V134" s="25"/>
      <c r="W134" s="25"/>
      <c r="X134" s="25"/>
      <c r="Y134" s="25"/>
      <c r="AA134" s="20" t="s">
        <v>324</v>
      </c>
      <c r="AB134" t="s">
        <v>759</v>
      </c>
    </row>
    <row r="135" spans="1:28" ht="12" customHeight="1" x14ac:dyDescent="0.25">
      <c r="A135" s="4">
        <v>1133</v>
      </c>
      <c r="B135" s="4" t="s">
        <v>93</v>
      </c>
      <c r="C135" s="18" t="str">
        <f t="shared" si="2"/>
        <v>Frederic Magnien, Chambolle-Musigny Premier Cru, Les Borniques</v>
      </c>
      <c r="D135" s="15">
        <v>300</v>
      </c>
      <c r="E135" s="16">
        <v>400</v>
      </c>
      <c r="F135" s="21"/>
      <c r="G135" s="21"/>
      <c r="H135" s="21"/>
      <c r="J135" s="21"/>
      <c r="K135" s="21"/>
      <c r="L135" s="21"/>
      <c r="M135" s="21"/>
      <c r="N135" s="21"/>
      <c r="O135" s="25"/>
      <c r="P135" s="25"/>
      <c r="Q135" s="25"/>
      <c r="R135" s="25"/>
      <c r="S135" s="25"/>
      <c r="T135" s="25"/>
      <c r="U135" s="25"/>
      <c r="V135" s="25"/>
      <c r="W135" s="25"/>
      <c r="X135" s="25"/>
      <c r="Y135" s="25"/>
      <c r="AA135" s="20" t="s">
        <v>325</v>
      </c>
      <c r="AB135" t="s">
        <v>760</v>
      </c>
    </row>
    <row r="136" spans="1:28" ht="12" customHeight="1" x14ac:dyDescent="0.25">
      <c r="A136" s="4">
        <v>1134</v>
      </c>
      <c r="B136" s="4" t="s">
        <v>93</v>
      </c>
      <c r="C136" s="18" t="str">
        <f t="shared" si="2"/>
        <v>Domaine Arnoux-Lachaux, Nuits-Saint-Georges Premier Cru, Clos des Corvees Pagets - In Bond</v>
      </c>
      <c r="D136" s="15">
        <v>600</v>
      </c>
      <c r="E136" s="16">
        <v>900</v>
      </c>
      <c r="F136" s="21"/>
      <c r="G136" s="21"/>
      <c r="H136" s="21"/>
      <c r="J136" s="21"/>
      <c r="K136" s="21"/>
      <c r="L136" s="21"/>
      <c r="M136" s="21"/>
      <c r="N136" s="21"/>
      <c r="Z136" s="25"/>
      <c r="AA136" s="20" t="s">
        <v>327</v>
      </c>
      <c r="AB136" t="s">
        <v>761</v>
      </c>
    </row>
    <row r="137" spans="1:28" ht="12" customHeight="1" x14ac:dyDescent="0.25">
      <c r="A137" s="4">
        <v>1135</v>
      </c>
      <c r="B137" s="4" t="s">
        <v>103</v>
      </c>
      <c r="C137" s="18" t="str">
        <f t="shared" si="2"/>
        <v>Alain Voegeli, Gevrey-Chambertin</v>
      </c>
      <c r="D137" s="15">
        <v>200</v>
      </c>
      <c r="E137" s="16">
        <v>300</v>
      </c>
      <c r="F137" s="21"/>
      <c r="G137" s="21"/>
      <c r="H137" s="21"/>
      <c r="J137" s="21"/>
      <c r="K137" s="21"/>
      <c r="L137" s="21"/>
      <c r="M137" s="21"/>
      <c r="N137" s="21"/>
      <c r="Z137" s="25"/>
      <c r="AA137" s="20" t="s">
        <v>147</v>
      </c>
      <c r="AB137" t="s">
        <v>762</v>
      </c>
    </row>
    <row r="138" spans="1:28" ht="12" customHeight="1" x14ac:dyDescent="0.25">
      <c r="A138" s="4">
        <v>1136</v>
      </c>
      <c r="B138" s="4" t="s">
        <v>94</v>
      </c>
      <c r="C138" s="18" t="str">
        <f t="shared" si="2"/>
        <v>Domaine Bonneau du Martray, Corton Grand Cru (Magnum)</v>
      </c>
      <c r="D138" s="15">
        <v>100</v>
      </c>
      <c r="E138" s="16">
        <v>200</v>
      </c>
      <c r="F138" s="21"/>
      <c r="G138" s="21"/>
      <c r="H138" s="21"/>
      <c r="J138" s="21"/>
      <c r="K138" s="21"/>
      <c r="L138" s="21"/>
      <c r="M138" s="21"/>
      <c r="N138" s="21"/>
      <c r="AA138" s="20" t="s">
        <v>330</v>
      </c>
      <c r="AB138" t="s">
        <v>763</v>
      </c>
    </row>
    <row r="139" spans="1:28" ht="12" customHeight="1" x14ac:dyDescent="0.25">
      <c r="A139" s="4">
        <v>1137</v>
      </c>
      <c r="B139" s="4" t="s">
        <v>94</v>
      </c>
      <c r="C139" s="18" t="str">
        <f t="shared" si="2"/>
        <v>Domaine Meo Camuzet, Vosne-Romanee Premier Cru, Les Chaumes - In Bond</v>
      </c>
      <c r="D139" s="15">
        <v>650</v>
      </c>
      <c r="E139" s="16">
        <v>850</v>
      </c>
      <c r="F139" s="21"/>
      <c r="G139" s="21"/>
      <c r="H139" s="21"/>
      <c r="J139" s="21"/>
      <c r="K139" s="21"/>
      <c r="L139" s="21"/>
      <c r="M139" s="21"/>
      <c r="N139" s="21"/>
      <c r="AA139" s="20" t="s">
        <v>333</v>
      </c>
      <c r="AB139" t="s">
        <v>764</v>
      </c>
    </row>
    <row r="140" spans="1:28" ht="12" customHeight="1" x14ac:dyDescent="0.25">
      <c r="A140" s="4">
        <v>1138</v>
      </c>
      <c r="B140" s="4" t="s">
        <v>94</v>
      </c>
      <c r="C140" s="18" t="str">
        <f t="shared" si="2"/>
        <v>Domaine Henri Gouges, Nuits-Saint-Georges Premier Cru, Clos des Porrets-Saint-Georges - In Bond</v>
      </c>
      <c r="D140" s="15">
        <v>600</v>
      </c>
      <c r="E140" s="16">
        <v>800</v>
      </c>
      <c r="F140" s="21"/>
      <c r="G140" s="21"/>
      <c r="H140" s="21"/>
      <c r="J140" s="21"/>
      <c r="K140" s="21"/>
      <c r="L140" s="21"/>
      <c r="M140" s="21"/>
      <c r="N140" s="21"/>
      <c r="AA140" s="20" t="s">
        <v>335</v>
      </c>
      <c r="AB140" t="s">
        <v>765</v>
      </c>
    </row>
    <row r="141" spans="1:28" ht="12" customHeight="1" x14ac:dyDescent="0.25">
      <c r="A141" s="4">
        <v>1139</v>
      </c>
      <c r="B141" s="4" t="s">
        <v>94</v>
      </c>
      <c r="C141" s="18" t="str">
        <f t="shared" si="2"/>
        <v>Domaine Arnoux-Lachaux, Vosne-Romanee, Les Hautes Maizieres - In Bond</v>
      </c>
      <c r="D141" s="15">
        <v>2400</v>
      </c>
      <c r="E141" s="16">
        <v>3200</v>
      </c>
      <c r="F141" s="21"/>
      <c r="G141" s="21"/>
      <c r="H141" s="21"/>
      <c r="J141" s="21"/>
      <c r="K141" s="21"/>
      <c r="L141" s="21"/>
      <c r="M141" s="21"/>
      <c r="N141" s="21"/>
      <c r="AA141" s="20" t="s">
        <v>336</v>
      </c>
      <c r="AB141" t="s">
        <v>766</v>
      </c>
    </row>
    <row r="142" spans="1:28" ht="12" customHeight="1" x14ac:dyDescent="0.25">
      <c r="A142" s="4">
        <v>1140</v>
      </c>
      <c r="B142" s="4" t="s">
        <v>84</v>
      </c>
      <c r="C142" s="18" t="str">
        <f t="shared" si="2"/>
        <v>Aleth Girardin, Pommard Premier Cru, Les Rugiens Bas</v>
      </c>
      <c r="D142" s="15">
        <v>360</v>
      </c>
      <c r="E142" s="16">
        <v>460</v>
      </c>
      <c r="F142" s="25"/>
      <c r="G142" s="25"/>
      <c r="H142" s="25"/>
      <c r="I142" s="25"/>
      <c r="J142" s="25"/>
      <c r="K142" s="25"/>
      <c r="L142" s="25"/>
      <c r="M142" s="25"/>
      <c r="N142" s="25"/>
      <c r="AA142" s="20" t="s">
        <v>337</v>
      </c>
      <c r="AB142" t="s">
        <v>767</v>
      </c>
    </row>
    <row r="143" spans="1:28" ht="12" customHeight="1" x14ac:dyDescent="0.25">
      <c r="A143" s="4">
        <v>1141</v>
      </c>
      <c r="B143" s="4" t="s">
        <v>84</v>
      </c>
      <c r="C143" s="18" t="str">
        <f t="shared" si="2"/>
        <v>Aleth Girardin, Pommard Premier Cru, Les Rugiens Bas</v>
      </c>
      <c r="D143" s="15">
        <v>360</v>
      </c>
      <c r="E143" s="16">
        <v>460</v>
      </c>
      <c r="F143" s="21"/>
      <c r="G143" s="21"/>
      <c r="H143" s="21"/>
      <c r="J143" s="21"/>
      <c r="K143" s="21"/>
      <c r="L143" s="21"/>
      <c r="M143" s="21"/>
      <c r="N143" s="21"/>
      <c r="O143" s="25"/>
      <c r="P143" s="25"/>
      <c r="Q143" s="25"/>
      <c r="R143" s="25"/>
      <c r="S143" s="25"/>
      <c r="T143" s="25"/>
      <c r="U143" s="25"/>
      <c r="V143" s="25"/>
      <c r="W143" s="25"/>
      <c r="X143" s="25"/>
      <c r="Y143" s="25"/>
      <c r="AA143" s="20" t="s">
        <v>337</v>
      </c>
      <c r="AB143" t="s">
        <v>768</v>
      </c>
    </row>
    <row r="144" spans="1:28" ht="12" customHeight="1" x14ac:dyDescent="0.25">
      <c r="A144" s="4">
        <v>1142</v>
      </c>
      <c r="B144" s="4" t="s">
        <v>84</v>
      </c>
      <c r="C144" s="18" t="str">
        <f t="shared" si="2"/>
        <v>Domaine Arnoux-Lachaux, Nuits-Saint-Georges, Rouge - In Bond</v>
      </c>
      <c r="D144" s="15">
        <v>1500</v>
      </c>
      <c r="E144" s="16">
        <v>2000</v>
      </c>
      <c r="F144" s="21"/>
      <c r="G144" s="21"/>
      <c r="H144" s="21"/>
      <c r="J144" s="21"/>
      <c r="K144" s="21"/>
      <c r="L144" s="21"/>
      <c r="M144" s="21"/>
      <c r="N144" s="21"/>
      <c r="AA144" s="20" t="s">
        <v>341</v>
      </c>
      <c r="AB144" t="s">
        <v>769</v>
      </c>
    </row>
    <row r="145" spans="1:28" ht="12" customHeight="1" x14ac:dyDescent="0.25">
      <c r="A145" s="4">
        <v>1143</v>
      </c>
      <c r="B145" s="4" t="s">
        <v>99</v>
      </c>
      <c r="C145" s="18" t="str">
        <f t="shared" si="2"/>
        <v>Domaine Maume, Charmes-Chambertin Grand Cru</v>
      </c>
      <c r="D145" s="15">
        <v>280</v>
      </c>
      <c r="E145" s="16">
        <v>380</v>
      </c>
      <c r="F145" s="21"/>
      <c r="G145" s="21"/>
      <c r="H145" s="21"/>
      <c r="J145" s="21"/>
      <c r="K145" s="21"/>
      <c r="L145" s="21"/>
      <c r="M145" s="21"/>
      <c r="N145" s="21"/>
      <c r="Z145" s="25"/>
      <c r="AA145" s="20" t="s">
        <v>342</v>
      </c>
      <c r="AB145" t="s">
        <v>770</v>
      </c>
    </row>
    <row r="146" spans="1:28" ht="12" customHeight="1" x14ac:dyDescent="0.25">
      <c r="A146" s="4">
        <v>1144</v>
      </c>
      <c r="B146" s="4" t="s">
        <v>99</v>
      </c>
      <c r="C146" s="18" t="str">
        <f t="shared" si="2"/>
        <v>Domaine Humbert Freres, Gevrey-Chambertin Premier Cru, Poissenot - In Bond</v>
      </c>
      <c r="D146" s="15">
        <v>280</v>
      </c>
      <c r="E146" s="16">
        <v>340</v>
      </c>
      <c r="F146" s="21"/>
      <c r="G146" s="21"/>
      <c r="H146" s="21"/>
      <c r="J146" s="21"/>
      <c r="K146" s="21"/>
      <c r="L146" s="21"/>
      <c r="M146" s="21"/>
      <c r="N146" s="21"/>
      <c r="AA146" s="20" t="s">
        <v>60</v>
      </c>
      <c r="AB146" t="s">
        <v>771</v>
      </c>
    </row>
    <row r="147" spans="1:28" ht="12" customHeight="1" x14ac:dyDescent="0.25">
      <c r="A147" s="4">
        <v>1145</v>
      </c>
      <c r="B147" s="4" t="s">
        <v>99</v>
      </c>
      <c r="C147" s="18" t="str">
        <f t="shared" si="2"/>
        <v>Domaine Meo Camuzet, Nuits-Saint-Georges Premier Cru, Aux Murgers - In Bond</v>
      </c>
      <c r="D147" s="15">
        <v>700</v>
      </c>
      <c r="E147" s="16">
        <v>900</v>
      </c>
      <c r="F147" s="21"/>
      <c r="G147" s="21"/>
      <c r="H147" s="21"/>
      <c r="J147" s="21"/>
      <c r="K147" s="21"/>
      <c r="L147" s="21"/>
      <c r="M147" s="21"/>
      <c r="N147" s="21"/>
      <c r="AA147" s="20" t="s">
        <v>149</v>
      </c>
      <c r="AB147" t="s">
        <v>772</v>
      </c>
    </row>
    <row r="148" spans="1:28" ht="12" customHeight="1" x14ac:dyDescent="0.25">
      <c r="A148" s="4">
        <v>1146</v>
      </c>
      <c r="B148" s="4" t="s">
        <v>99</v>
      </c>
      <c r="C148" s="18" t="str">
        <f t="shared" si="2"/>
        <v>Domaine de Montille, Corton Grand Cru, Le Clos du Roi - In Bond</v>
      </c>
      <c r="D148" s="15">
        <v>280</v>
      </c>
      <c r="E148" s="16">
        <v>340</v>
      </c>
      <c r="F148" s="21"/>
      <c r="G148" s="21"/>
      <c r="H148" s="21"/>
      <c r="J148" s="21"/>
      <c r="K148" s="21"/>
      <c r="L148" s="21"/>
      <c r="M148" s="21"/>
      <c r="N148" s="21"/>
      <c r="AA148" s="20" t="s">
        <v>344</v>
      </c>
      <c r="AB148" t="s">
        <v>773</v>
      </c>
    </row>
    <row r="149" spans="1:28" ht="12" customHeight="1" x14ac:dyDescent="0.25">
      <c r="A149" s="4">
        <v>1147</v>
      </c>
      <c r="B149" s="4" t="s">
        <v>99</v>
      </c>
      <c r="C149" s="18" t="str">
        <f t="shared" si="2"/>
        <v>Aleth Girardin, Pommard Premier Cru, Les Rugiens Bas</v>
      </c>
      <c r="D149" s="15">
        <v>300</v>
      </c>
      <c r="E149" s="16">
        <v>400</v>
      </c>
      <c r="F149" s="21"/>
      <c r="G149" s="21"/>
      <c r="H149" s="21"/>
      <c r="J149" s="21"/>
      <c r="K149" s="21"/>
      <c r="L149" s="21"/>
      <c r="M149" s="21"/>
      <c r="N149" s="21"/>
      <c r="AA149" s="20" t="s">
        <v>337</v>
      </c>
      <c r="AB149" t="s">
        <v>774</v>
      </c>
    </row>
    <row r="150" spans="1:28" ht="12" customHeight="1" x14ac:dyDescent="0.25">
      <c r="A150" s="4">
        <v>1148</v>
      </c>
      <c r="B150" s="4" t="s">
        <v>99</v>
      </c>
      <c r="C150" s="18" t="str">
        <f t="shared" si="2"/>
        <v>Aleth Girardin, Pommard Premier Cru, Les Rugiens Bas</v>
      </c>
      <c r="D150" s="15">
        <v>300</v>
      </c>
      <c r="E150" s="16">
        <v>400</v>
      </c>
      <c r="F150" s="21"/>
      <c r="G150" s="21"/>
      <c r="H150" s="21"/>
      <c r="J150" s="21"/>
      <c r="K150" s="21"/>
      <c r="L150" s="21"/>
      <c r="M150" s="21"/>
      <c r="N150" s="21"/>
      <c r="AA150" s="20" t="s">
        <v>337</v>
      </c>
      <c r="AB150" t="s">
        <v>775</v>
      </c>
    </row>
    <row r="151" spans="1:28" ht="12" customHeight="1" x14ac:dyDescent="0.25">
      <c r="A151" s="4">
        <v>1149</v>
      </c>
      <c r="B151" s="4" t="s">
        <v>99</v>
      </c>
      <c r="C151" s="18" t="str">
        <f t="shared" si="2"/>
        <v>Meo Camuzet Frere et Soeurs, Marsannay - In Bond</v>
      </c>
      <c r="D151" s="15">
        <v>360</v>
      </c>
      <c r="E151" s="16">
        <v>420</v>
      </c>
      <c r="F151" s="21"/>
      <c r="G151" s="21"/>
      <c r="H151" s="21"/>
      <c r="J151" s="21"/>
      <c r="K151" s="21"/>
      <c r="L151" s="21"/>
      <c r="M151" s="21"/>
      <c r="N151" s="21"/>
      <c r="AA151" s="20" t="s">
        <v>346</v>
      </c>
      <c r="AB151" t="s">
        <v>776</v>
      </c>
    </row>
    <row r="152" spans="1:28" ht="12" customHeight="1" x14ac:dyDescent="0.25">
      <c r="A152" s="4">
        <v>1150</v>
      </c>
      <c r="B152" s="4" t="s">
        <v>99</v>
      </c>
      <c r="C152" s="18" t="str">
        <f t="shared" si="2"/>
        <v>Paul Pillot, Bourgogne, Pinot Noir - In Bond</v>
      </c>
      <c r="D152" s="15">
        <v>130</v>
      </c>
      <c r="E152" s="16">
        <v>180</v>
      </c>
      <c r="F152" s="21"/>
      <c r="G152" s="21"/>
      <c r="H152" s="21"/>
      <c r="J152" s="21"/>
      <c r="K152" s="21"/>
      <c r="L152" s="21"/>
      <c r="M152" s="21"/>
      <c r="N152" s="21"/>
      <c r="AA152" s="20" t="s">
        <v>58</v>
      </c>
      <c r="AB152" t="s">
        <v>777</v>
      </c>
    </row>
    <row r="153" spans="1:28" ht="12" customHeight="1" x14ac:dyDescent="0.25">
      <c r="A153" s="4">
        <v>1151</v>
      </c>
      <c r="B153" s="4" t="s">
        <v>77</v>
      </c>
      <c r="C153" s="18" t="str">
        <f t="shared" si="2"/>
        <v>Domaine Louis Jadot, Chapelle-Chambertin Grand Cru</v>
      </c>
      <c r="D153" s="15">
        <v>300</v>
      </c>
      <c r="E153" s="16">
        <v>500</v>
      </c>
      <c r="F153" s="21"/>
      <c r="G153" s="21"/>
      <c r="H153" s="21"/>
      <c r="J153" s="21"/>
      <c r="K153" s="21"/>
      <c r="L153" s="21"/>
      <c r="M153" s="21"/>
      <c r="N153" s="21"/>
      <c r="AA153" s="20" t="s">
        <v>347</v>
      </c>
      <c r="AB153" t="s">
        <v>778</v>
      </c>
    </row>
    <row r="154" spans="1:28" ht="12" customHeight="1" x14ac:dyDescent="0.25">
      <c r="A154" s="4">
        <v>1152</v>
      </c>
      <c r="B154" s="4" t="s">
        <v>77</v>
      </c>
      <c r="C154" s="18" t="str">
        <f t="shared" si="2"/>
        <v>Michele et Patrice Rion, Chambolle-Musigny Premier Cru, Les Charmes</v>
      </c>
      <c r="D154" s="15">
        <v>380</v>
      </c>
      <c r="E154" s="16">
        <v>480</v>
      </c>
      <c r="F154" s="21"/>
      <c r="G154" s="21"/>
      <c r="H154" s="21"/>
      <c r="J154" s="21"/>
      <c r="K154" s="21"/>
      <c r="L154" s="21"/>
      <c r="M154" s="21"/>
      <c r="N154" s="21"/>
      <c r="AA154" s="20" t="s">
        <v>348</v>
      </c>
      <c r="AB154" t="s">
        <v>779</v>
      </c>
    </row>
    <row r="155" spans="1:28" ht="12" customHeight="1" x14ac:dyDescent="0.25">
      <c r="A155" s="4">
        <v>1153</v>
      </c>
      <c r="B155" s="4" t="s">
        <v>77</v>
      </c>
      <c r="C155" s="18" t="str">
        <f t="shared" si="2"/>
        <v>Michele et Patrice Rion, Nuits-Saint-Georges Premier Cru, Clos Saint-Marc</v>
      </c>
      <c r="D155" s="15">
        <v>300</v>
      </c>
      <c r="E155" s="16">
        <v>400</v>
      </c>
      <c r="F155" s="21"/>
      <c r="G155" s="21"/>
      <c r="H155" s="21"/>
      <c r="J155" s="21"/>
      <c r="K155" s="21"/>
      <c r="L155" s="21"/>
      <c r="M155" s="21"/>
      <c r="N155" s="21"/>
      <c r="AA155" s="20" t="s">
        <v>349</v>
      </c>
      <c r="AB155" t="s">
        <v>780</v>
      </c>
    </row>
    <row r="156" spans="1:28" ht="12" customHeight="1" x14ac:dyDescent="0.25">
      <c r="A156" s="4">
        <v>1154</v>
      </c>
      <c r="B156" s="4" t="s">
        <v>77</v>
      </c>
      <c r="C156" s="18" t="str">
        <f t="shared" si="2"/>
        <v>Aleth Girardin, Pommard Premier Cru, Les Rugiens Bas</v>
      </c>
      <c r="D156" s="15">
        <v>300</v>
      </c>
      <c r="E156" s="16">
        <v>400</v>
      </c>
      <c r="F156" s="21"/>
      <c r="G156" s="21"/>
      <c r="H156" s="21"/>
      <c r="J156" s="21"/>
      <c r="K156" s="21"/>
      <c r="L156" s="21"/>
      <c r="M156" s="21"/>
      <c r="N156" s="21"/>
      <c r="AA156" s="20" t="s">
        <v>337</v>
      </c>
      <c r="AB156" t="s">
        <v>781</v>
      </c>
    </row>
    <row r="157" spans="1:28" ht="12" customHeight="1" x14ac:dyDescent="0.25">
      <c r="A157" s="4">
        <v>1155</v>
      </c>
      <c r="B157" s="4" t="s">
        <v>95</v>
      </c>
      <c r="C157" s="18" t="str">
        <f t="shared" si="2"/>
        <v>Domaine Leroy, Nuits-Saint-Georges, Aux Allots - In Bond</v>
      </c>
      <c r="D157" s="15">
        <v>3800</v>
      </c>
      <c r="E157" s="16">
        <v>4800</v>
      </c>
      <c r="F157" s="21"/>
      <c r="G157" s="21"/>
      <c r="H157" s="21"/>
      <c r="J157" s="21"/>
      <c r="K157" s="21"/>
      <c r="L157" s="21"/>
      <c r="M157" s="21"/>
      <c r="N157" s="21"/>
      <c r="AA157" s="20" t="s">
        <v>352</v>
      </c>
      <c r="AB157" t="s">
        <v>782</v>
      </c>
    </row>
    <row r="158" spans="1:28" ht="12" customHeight="1" x14ac:dyDescent="0.25">
      <c r="A158" s="4">
        <v>1156</v>
      </c>
      <c r="B158" s="4" t="s">
        <v>85</v>
      </c>
      <c r="C158" s="18" t="str">
        <f t="shared" si="2"/>
        <v>Aleth Girardin, Pommard Premier Cru, Les Rugiens Bas</v>
      </c>
      <c r="D158" s="15">
        <v>300</v>
      </c>
      <c r="E158" s="16">
        <v>400</v>
      </c>
      <c r="F158" s="21"/>
      <c r="G158" s="21"/>
      <c r="H158" s="21"/>
      <c r="J158" s="21"/>
      <c r="K158" s="21"/>
      <c r="L158" s="21"/>
      <c r="M158" s="21"/>
      <c r="N158" s="21"/>
      <c r="AA158" s="20" t="s">
        <v>337</v>
      </c>
      <c r="AB158" t="s">
        <v>783</v>
      </c>
    </row>
    <row r="159" spans="1:28" ht="12" customHeight="1" x14ac:dyDescent="0.25">
      <c r="A159" s="4">
        <v>1157</v>
      </c>
      <c r="B159" s="4" t="s">
        <v>85</v>
      </c>
      <c r="C159" s="18" t="str">
        <f t="shared" si="2"/>
        <v>Aleth Girardin, Pommard Premier Cru, Les Rugiens Bas</v>
      </c>
      <c r="D159" s="15">
        <v>300</v>
      </c>
      <c r="E159" s="16">
        <v>400</v>
      </c>
      <c r="F159" s="21"/>
      <c r="G159" s="21"/>
      <c r="H159" s="21"/>
      <c r="J159" s="21"/>
      <c r="K159" s="21"/>
      <c r="L159" s="21"/>
      <c r="M159" s="21"/>
      <c r="N159" s="21"/>
      <c r="AA159" s="20" t="s">
        <v>337</v>
      </c>
      <c r="AB159" t="s">
        <v>784</v>
      </c>
    </row>
    <row r="160" spans="1:28" ht="12" customHeight="1" x14ac:dyDescent="0.25">
      <c r="A160" s="4">
        <v>1158</v>
      </c>
      <c r="B160" s="4" t="s">
        <v>85</v>
      </c>
      <c r="C160" s="18" t="str">
        <f t="shared" si="2"/>
        <v>Domaine Leroy, Nuits-Saint-Georges, Aux Lavieres - In Bond</v>
      </c>
      <c r="D160" s="15">
        <v>3000</v>
      </c>
      <c r="E160" s="16">
        <v>3600</v>
      </c>
      <c r="F160" s="21"/>
      <c r="G160" s="21"/>
      <c r="H160" s="21"/>
      <c r="J160" s="21"/>
      <c r="K160" s="21"/>
      <c r="L160" s="21"/>
      <c r="M160" s="21"/>
      <c r="N160" s="21"/>
      <c r="AA160" s="20" t="s">
        <v>354</v>
      </c>
      <c r="AB160" t="s">
        <v>785</v>
      </c>
    </row>
    <row r="161" spans="1:28" ht="12" customHeight="1" x14ac:dyDescent="0.25">
      <c r="A161" s="4">
        <v>1159</v>
      </c>
      <c r="B161" s="4" t="s">
        <v>85</v>
      </c>
      <c r="C161" s="18" t="str">
        <f t="shared" si="2"/>
        <v>Domaine Leroy, Pommard, Les Vignots - In Bond</v>
      </c>
      <c r="D161" s="15">
        <v>3200</v>
      </c>
      <c r="E161" s="16">
        <v>3800</v>
      </c>
      <c r="F161" s="21"/>
      <c r="G161" s="21"/>
      <c r="H161" s="21"/>
      <c r="J161" s="21"/>
      <c r="K161" s="21"/>
      <c r="L161" s="21"/>
      <c r="M161" s="21"/>
      <c r="N161" s="21"/>
      <c r="AA161" s="20" t="s">
        <v>356</v>
      </c>
      <c r="AB161" t="s">
        <v>786</v>
      </c>
    </row>
    <row r="162" spans="1:28" ht="12" customHeight="1" x14ac:dyDescent="0.25">
      <c r="A162" s="4">
        <v>1160</v>
      </c>
      <c r="B162" s="4" t="s">
        <v>78</v>
      </c>
      <c r="C162" s="18" t="str">
        <f t="shared" si="2"/>
        <v>Gerard Raphet, Clos de Vougeot Grand Cru, Vieilles Vignes - In Bond</v>
      </c>
      <c r="D162" s="15">
        <v>400</v>
      </c>
      <c r="E162" s="16">
        <v>500</v>
      </c>
      <c r="F162" s="21"/>
      <c r="G162" s="21"/>
      <c r="H162" s="21"/>
      <c r="J162" s="21"/>
      <c r="K162" s="21"/>
      <c r="L162" s="21"/>
      <c r="M162" s="21"/>
      <c r="N162" s="21"/>
      <c r="AA162" s="20" t="s">
        <v>357</v>
      </c>
      <c r="AB162" t="s">
        <v>787</v>
      </c>
    </row>
    <row r="163" spans="1:28" ht="12" customHeight="1" x14ac:dyDescent="0.25">
      <c r="A163" s="4">
        <v>1161</v>
      </c>
      <c r="B163" s="4" t="s">
        <v>78</v>
      </c>
      <c r="C163" s="18" t="str">
        <f t="shared" si="2"/>
        <v>Remoissenet Pere &amp; Fils, Vosne-Romanee Premier Cru, Les Suchots (Double Magnum) - In Bond</v>
      </c>
      <c r="D163" s="15">
        <v>200</v>
      </c>
      <c r="E163" s="16">
        <v>300</v>
      </c>
      <c r="F163" s="21"/>
      <c r="G163" s="21"/>
      <c r="H163" s="21"/>
      <c r="J163" s="21"/>
      <c r="K163" s="21"/>
      <c r="L163" s="21"/>
      <c r="M163" s="21"/>
      <c r="N163" s="21"/>
      <c r="AA163" s="20" t="s">
        <v>359</v>
      </c>
      <c r="AB163" t="s">
        <v>788</v>
      </c>
    </row>
    <row r="164" spans="1:28" ht="12" customHeight="1" x14ac:dyDescent="0.25">
      <c r="A164" s="4">
        <v>1162</v>
      </c>
      <c r="B164" s="4" t="s">
        <v>78</v>
      </c>
      <c r="C164" s="18" t="str">
        <f t="shared" si="2"/>
        <v>Chapelle de Blagny, Blagny Premier Cru, Sous le Dos d'Ane - In Bond</v>
      </c>
      <c r="D164" s="15">
        <v>140</v>
      </c>
      <c r="E164" s="16">
        <v>180</v>
      </c>
      <c r="F164" s="21"/>
      <c r="G164" s="21"/>
      <c r="H164" s="21"/>
      <c r="J164" s="21"/>
      <c r="K164" s="21"/>
      <c r="L164" s="21"/>
      <c r="M164" s="21"/>
      <c r="N164" s="21"/>
      <c r="AA164" s="20" t="s">
        <v>151</v>
      </c>
      <c r="AB164" t="s">
        <v>789</v>
      </c>
    </row>
    <row r="165" spans="1:28" ht="12" customHeight="1" x14ac:dyDescent="0.25">
      <c r="A165" s="4">
        <v>1163</v>
      </c>
      <c r="B165" s="4" t="s">
        <v>78</v>
      </c>
      <c r="C165" s="18" t="str">
        <f t="shared" si="2"/>
        <v>Marc Roy, Gevrey-Chambertin, Clos Prieur - In Bond</v>
      </c>
      <c r="D165" s="15">
        <v>260</v>
      </c>
      <c r="E165" s="16">
        <v>340</v>
      </c>
      <c r="F165" s="21"/>
      <c r="G165" s="21"/>
      <c r="H165" s="21"/>
      <c r="J165" s="21"/>
      <c r="K165" s="21"/>
      <c r="L165" s="21"/>
      <c r="M165" s="21"/>
      <c r="N165" s="21"/>
      <c r="AA165" s="20" t="s">
        <v>363</v>
      </c>
      <c r="AB165" t="s">
        <v>790</v>
      </c>
    </row>
    <row r="166" spans="1:28" ht="12" customHeight="1" x14ac:dyDescent="0.25">
      <c r="A166" s="4">
        <v>1164</v>
      </c>
      <c r="B166" s="4" t="s">
        <v>78</v>
      </c>
      <c r="C166" s="18" t="str">
        <f t="shared" si="2"/>
        <v>Perrot-Minot, Nuits-Saint-Georges, La Richemone Vignes Centenaires - In Bond</v>
      </c>
      <c r="D166" s="15">
        <v>800</v>
      </c>
      <c r="E166" s="16">
        <v>1200</v>
      </c>
      <c r="F166" s="21"/>
      <c r="G166" s="21"/>
      <c r="H166" s="21"/>
      <c r="J166" s="21"/>
      <c r="K166" s="21"/>
      <c r="L166" s="21"/>
      <c r="M166" s="21"/>
      <c r="N166" s="21"/>
      <c r="AA166" s="20" t="s">
        <v>365</v>
      </c>
      <c r="AB166" t="s">
        <v>791</v>
      </c>
    </row>
    <row r="167" spans="1:28" ht="12" customHeight="1" x14ac:dyDescent="0.25">
      <c r="A167" s="4">
        <v>1165</v>
      </c>
      <c r="B167" s="4" t="s">
        <v>78</v>
      </c>
      <c r="C167" s="18" t="str">
        <f t="shared" si="2"/>
        <v>Domaine Francois Buffet, Volnay</v>
      </c>
      <c r="D167" s="15">
        <v>100</v>
      </c>
      <c r="E167" s="16">
        <v>200</v>
      </c>
      <c r="F167" s="21"/>
      <c r="G167" s="21"/>
      <c r="H167" s="21"/>
      <c r="J167" s="21"/>
      <c r="K167" s="21"/>
      <c r="L167" s="21"/>
      <c r="M167" s="21"/>
      <c r="N167" s="21"/>
      <c r="AA167" s="20" t="s">
        <v>367</v>
      </c>
      <c r="AB167" t="s">
        <v>792</v>
      </c>
    </row>
    <row r="168" spans="1:28" ht="12" customHeight="1" x14ac:dyDescent="0.25">
      <c r="A168" s="4">
        <v>1166</v>
      </c>
      <c r="B168" s="4" t="s">
        <v>100</v>
      </c>
      <c r="C168" s="18" t="str">
        <f t="shared" si="2"/>
        <v>Chateau de la Tour, Clos de Vougeot Grand Cru, Hommage a Jean Morin (Magnum) - In Bond</v>
      </c>
      <c r="D168" s="15">
        <v>1500</v>
      </c>
      <c r="E168" s="16">
        <v>2000</v>
      </c>
      <c r="F168" s="21"/>
      <c r="G168" s="21"/>
      <c r="H168" s="21"/>
      <c r="J168" s="21"/>
      <c r="K168" s="21"/>
      <c r="L168" s="21"/>
      <c r="M168" s="21"/>
      <c r="N168" s="21"/>
      <c r="AA168" s="20" t="s">
        <v>369</v>
      </c>
      <c r="AB168" t="s">
        <v>793</v>
      </c>
    </row>
    <row r="169" spans="1:28" ht="12" customHeight="1" x14ac:dyDescent="0.25">
      <c r="A169" s="4">
        <v>1167</v>
      </c>
      <c r="B169" s="4" t="s">
        <v>100</v>
      </c>
      <c r="C169" s="18" t="str">
        <f t="shared" si="2"/>
        <v>Domaine Humbert Freres, Gevrey-Chambertin Premier Cru, Poissenot - In Bond</v>
      </c>
      <c r="D169" s="15">
        <v>220</v>
      </c>
      <c r="E169" s="16">
        <v>320</v>
      </c>
      <c r="F169" s="21"/>
      <c r="G169" s="21"/>
      <c r="H169" s="21"/>
      <c r="J169" s="21"/>
      <c r="K169" s="21"/>
      <c r="L169" s="21"/>
      <c r="M169" s="21"/>
      <c r="N169" s="21"/>
      <c r="AA169" s="20" t="s">
        <v>60</v>
      </c>
      <c r="AB169" t="s">
        <v>794</v>
      </c>
    </row>
    <row r="170" spans="1:28" ht="12" customHeight="1" x14ac:dyDescent="0.25">
      <c r="A170" s="4">
        <v>1168</v>
      </c>
      <c r="B170" s="4" t="s">
        <v>100</v>
      </c>
      <c r="C170" s="18" t="str">
        <f t="shared" si="2"/>
        <v>Domaine Joseph Voillot, Volnay Premier Cru, Champans</v>
      </c>
      <c r="D170" s="15">
        <v>150</v>
      </c>
      <c r="E170" s="16">
        <v>250</v>
      </c>
      <c r="F170" s="21"/>
      <c r="G170" s="21"/>
      <c r="H170" s="21"/>
      <c r="J170" s="21"/>
      <c r="K170" s="21"/>
      <c r="L170" s="21"/>
      <c r="M170" s="21"/>
      <c r="N170" s="21"/>
      <c r="AA170" s="20" t="s">
        <v>372</v>
      </c>
      <c r="AB170" t="s">
        <v>795</v>
      </c>
    </row>
    <row r="171" spans="1:28" ht="12" customHeight="1" x14ac:dyDescent="0.25">
      <c r="A171" s="4">
        <v>1169</v>
      </c>
      <c r="B171" s="4" t="s">
        <v>100</v>
      </c>
      <c r="C171" s="18" t="str">
        <f t="shared" si="2"/>
        <v>Domaine Vigot Fabrice, Vosne-Romanee, La Colombiere - In Bond</v>
      </c>
      <c r="D171" s="15">
        <v>190</v>
      </c>
      <c r="E171" s="16">
        <v>270</v>
      </c>
      <c r="F171" s="21"/>
      <c r="G171" s="21"/>
      <c r="H171" s="21"/>
      <c r="J171" s="21"/>
      <c r="K171" s="21"/>
      <c r="L171" s="21"/>
      <c r="M171" s="21"/>
      <c r="N171" s="21"/>
      <c r="AA171" s="20" t="s">
        <v>374</v>
      </c>
      <c r="AB171" t="s">
        <v>796</v>
      </c>
    </row>
    <row r="172" spans="1:28" ht="12" customHeight="1" x14ac:dyDescent="0.25">
      <c r="A172" s="4">
        <v>1170</v>
      </c>
      <c r="B172" s="4" t="s">
        <v>100</v>
      </c>
      <c r="C172" s="18" t="str">
        <f t="shared" si="2"/>
        <v>Domaine Berthaut-Gerbet, Vosne-Romanee</v>
      </c>
      <c r="D172" s="15">
        <v>250</v>
      </c>
      <c r="E172" s="16">
        <v>400</v>
      </c>
      <c r="F172" s="21"/>
      <c r="G172" s="21"/>
      <c r="H172" s="21"/>
      <c r="J172" s="21"/>
      <c r="K172" s="21"/>
      <c r="L172" s="21"/>
      <c r="M172" s="21"/>
      <c r="N172" s="21"/>
      <c r="AA172" s="20" t="s">
        <v>146</v>
      </c>
      <c r="AB172" t="s">
        <v>797</v>
      </c>
    </row>
    <row r="173" spans="1:28" ht="12" customHeight="1" x14ac:dyDescent="0.25">
      <c r="A173" s="4">
        <v>1171</v>
      </c>
      <c r="B173" s="4" t="s">
        <v>96</v>
      </c>
      <c r="C173" s="18" t="str">
        <f t="shared" si="2"/>
        <v>Benjamin Leroux, Vosne-Romanee (Double Magnum) - In Bond</v>
      </c>
      <c r="D173" s="15">
        <v>400</v>
      </c>
      <c r="E173" s="16">
        <v>600</v>
      </c>
      <c r="F173" s="21"/>
      <c r="G173" s="21"/>
      <c r="H173" s="21"/>
      <c r="J173" s="21"/>
      <c r="K173" s="21"/>
      <c r="L173" s="21"/>
      <c r="M173" s="21"/>
      <c r="N173" s="21"/>
      <c r="AA173" s="20" t="s">
        <v>377</v>
      </c>
      <c r="AB173" t="s">
        <v>798</v>
      </c>
    </row>
    <row r="174" spans="1:28" ht="12" customHeight="1" x14ac:dyDescent="0.25">
      <c r="A174" s="4">
        <v>1172</v>
      </c>
      <c r="B174" s="4" t="s">
        <v>97</v>
      </c>
      <c r="C174" s="18" t="str">
        <f t="shared" si="2"/>
        <v>Laurent Ponsot, Chambolle-Musigny, Cuvee de la Violette - In Bond</v>
      </c>
      <c r="D174" s="15">
        <v>180</v>
      </c>
      <c r="E174" s="16">
        <v>240</v>
      </c>
      <c r="F174" s="21"/>
      <c r="G174" s="21"/>
      <c r="H174" s="21"/>
      <c r="J174" s="21"/>
      <c r="K174" s="21"/>
      <c r="L174" s="21"/>
      <c r="M174" s="21"/>
      <c r="N174" s="21"/>
      <c r="AA174" s="20" t="s">
        <v>380</v>
      </c>
      <c r="AB174" t="s">
        <v>799</v>
      </c>
    </row>
    <row r="175" spans="1:28" ht="12" customHeight="1" x14ac:dyDescent="0.25">
      <c r="A175" s="4">
        <v>1173</v>
      </c>
      <c r="B175" s="4" t="s">
        <v>97</v>
      </c>
      <c r="C175" s="18" t="str">
        <f t="shared" si="2"/>
        <v>Thibault Liger-Belair, Nuits-Saint-Georges, Belle Croix - In Bond</v>
      </c>
      <c r="D175" s="15">
        <v>240</v>
      </c>
      <c r="E175" s="16">
        <v>300</v>
      </c>
      <c r="F175" s="21"/>
      <c r="G175" s="21"/>
      <c r="H175" s="21"/>
      <c r="J175" s="21"/>
      <c r="K175" s="21"/>
      <c r="L175" s="21"/>
      <c r="M175" s="21"/>
      <c r="N175" s="21"/>
      <c r="AA175" s="20" t="s">
        <v>150</v>
      </c>
      <c r="AB175" t="s">
        <v>800</v>
      </c>
    </row>
    <row r="176" spans="1:28" ht="12" customHeight="1" x14ac:dyDescent="0.25">
      <c r="A176" s="4">
        <v>1174</v>
      </c>
      <c r="B176" s="4" t="s">
        <v>97</v>
      </c>
      <c r="C176" s="18" t="str">
        <f t="shared" si="2"/>
        <v>Thibault Liger-Belair, Nuits-Saint-Georges, Belle Croix - In Bond</v>
      </c>
      <c r="D176" s="15">
        <v>240</v>
      </c>
      <c r="E176" s="16">
        <v>300</v>
      </c>
      <c r="F176" s="21"/>
      <c r="G176" s="21"/>
      <c r="H176" s="21"/>
      <c r="J176" s="21"/>
      <c r="K176" s="21"/>
      <c r="L176" s="21"/>
      <c r="M176" s="21"/>
      <c r="N176" s="21"/>
      <c r="AA176" s="20" t="s">
        <v>150</v>
      </c>
      <c r="AB176" t="s">
        <v>801</v>
      </c>
    </row>
    <row r="177" spans="1:28" ht="12" customHeight="1" x14ac:dyDescent="0.25">
      <c r="A177" s="4">
        <v>1175</v>
      </c>
      <c r="B177" s="4" t="s">
        <v>86</v>
      </c>
      <c r="C177" s="18" t="str">
        <f t="shared" si="2"/>
        <v>Domaine Louis Jadot, Bonnes Mares Grand Cru - In Bond</v>
      </c>
      <c r="D177" s="15">
        <v>460</v>
      </c>
      <c r="E177" s="16">
        <v>600</v>
      </c>
      <c r="F177" s="21"/>
      <c r="G177" s="21"/>
      <c r="H177" s="21"/>
      <c r="J177" s="21"/>
      <c r="K177" s="21"/>
      <c r="L177" s="21"/>
      <c r="M177" s="21"/>
      <c r="N177" s="21"/>
      <c r="AA177" s="20" t="s">
        <v>383</v>
      </c>
      <c r="AB177" t="s">
        <v>802</v>
      </c>
    </row>
    <row r="178" spans="1:28" ht="12" customHeight="1" x14ac:dyDescent="0.25">
      <c r="A178" s="4">
        <v>1176</v>
      </c>
      <c r="B178" s="4" t="s">
        <v>86</v>
      </c>
      <c r="C178" s="18" t="str">
        <f t="shared" si="2"/>
        <v>Thibault Liger-Belair, Chambolle-Musigny, Vieilles Vignes - In Bond</v>
      </c>
      <c r="D178" s="15">
        <v>200</v>
      </c>
      <c r="E178" s="16">
        <v>250</v>
      </c>
      <c r="F178" s="21"/>
      <c r="G178" s="21"/>
      <c r="H178" s="21"/>
      <c r="J178" s="21"/>
      <c r="K178" s="21"/>
      <c r="L178" s="21"/>
      <c r="M178" s="21"/>
      <c r="N178" s="21"/>
      <c r="AA178" s="20" t="s">
        <v>148</v>
      </c>
      <c r="AB178" t="s">
        <v>803</v>
      </c>
    </row>
    <row r="179" spans="1:28" ht="12" customHeight="1" x14ac:dyDescent="0.25">
      <c r="A179" s="4">
        <v>1177</v>
      </c>
      <c r="B179" s="4" t="s">
        <v>86</v>
      </c>
      <c r="C179" s="18" t="str">
        <f t="shared" si="2"/>
        <v>Thibault Liger-Belair, Chambolle-Musigny, Les Foucheres - In Bond</v>
      </c>
      <c r="D179" s="15">
        <v>200</v>
      </c>
      <c r="E179" s="16">
        <v>300</v>
      </c>
      <c r="F179" s="21"/>
      <c r="G179" s="21"/>
      <c r="H179" s="21"/>
      <c r="J179" s="21"/>
      <c r="K179" s="21"/>
      <c r="L179" s="21"/>
      <c r="M179" s="21"/>
      <c r="N179" s="21"/>
      <c r="AA179" s="20" t="s">
        <v>384</v>
      </c>
      <c r="AB179" t="s">
        <v>804</v>
      </c>
    </row>
    <row r="180" spans="1:28" ht="12" customHeight="1" x14ac:dyDescent="0.25">
      <c r="A180" s="4">
        <v>1178</v>
      </c>
      <c r="B180" s="4" t="s">
        <v>86</v>
      </c>
      <c r="C180" s="18" t="str">
        <f t="shared" si="2"/>
        <v>Thibault Liger-Belair, Nuits-Saint-Georges, La Charmotte - In Bond</v>
      </c>
      <c r="D180" s="15">
        <v>200</v>
      </c>
      <c r="E180" s="16">
        <v>260</v>
      </c>
      <c r="F180" s="21"/>
      <c r="G180" s="21"/>
      <c r="H180" s="21"/>
      <c r="J180" s="21"/>
      <c r="K180" s="21"/>
      <c r="L180" s="21"/>
      <c r="M180" s="21"/>
      <c r="N180" s="21"/>
      <c r="AA180" s="20" t="s">
        <v>385</v>
      </c>
      <c r="AB180" t="s">
        <v>805</v>
      </c>
    </row>
    <row r="181" spans="1:28" ht="12" customHeight="1" x14ac:dyDescent="0.25">
      <c r="A181" s="4">
        <v>1179</v>
      </c>
      <c r="B181" s="4" t="s">
        <v>101</v>
      </c>
      <c r="C181" s="18" t="str">
        <f t="shared" si="2"/>
        <v>Lignier-Michelot, Morey-Saint-Denis Premier Cru, Les Faconnieres - In Bond</v>
      </c>
      <c r="D181" s="15">
        <v>200</v>
      </c>
      <c r="E181" s="16">
        <v>300</v>
      </c>
      <c r="F181" s="21"/>
      <c r="G181" s="21"/>
      <c r="H181" s="21"/>
      <c r="J181" s="21"/>
      <c r="K181" s="21"/>
      <c r="L181" s="21"/>
      <c r="M181" s="21"/>
      <c r="N181" s="21"/>
      <c r="AA181" s="20" t="s">
        <v>386</v>
      </c>
      <c r="AB181" t="s">
        <v>806</v>
      </c>
    </row>
    <row r="182" spans="1:28" ht="12" customHeight="1" x14ac:dyDescent="0.25">
      <c r="A182" s="4">
        <v>1180</v>
      </c>
      <c r="B182" s="4" t="s">
        <v>101</v>
      </c>
      <c r="C182" s="18" t="str">
        <f t="shared" si="2"/>
        <v>David Duband, Bourgogne, Hautes Cotes de Nuits Louis Auguste (Double Magnums) - In Bond</v>
      </c>
      <c r="D182" s="15">
        <v>80</v>
      </c>
      <c r="E182" s="16">
        <v>100</v>
      </c>
      <c r="F182" s="21"/>
      <c r="G182" s="21"/>
      <c r="H182" s="21"/>
      <c r="J182" s="21"/>
      <c r="K182" s="21"/>
      <c r="L182" s="21"/>
      <c r="M182" s="21"/>
      <c r="N182" s="21"/>
      <c r="AA182" s="20" t="s">
        <v>388</v>
      </c>
      <c r="AB182" t="s">
        <v>807</v>
      </c>
    </row>
    <row r="183" spans="1:28" ht="12" customHeight="1" x14ac:dyDescent="0.25">
      <c r="A183" s="4">
        <v>1181</v>
      </c>
      <c r="B183" s="4" t="s">
        <v>104</v>
      </c>
      <c r="C183" s="18" t="str">
        <f t="shared" si="2"/>
        <v>Domaine Georges Roumier, Chambolle-Musigny</v>
      </c>
      <c r="D183" s="15">
        <v>150</v>
      </c>
      <c r="E183" s="16">
        <v>220</v>
      </c>
      <c r="F183" s="21"/>
      <c r="G183" s="21"/>
      <c r="H183" s="21"/>
      <c r="J183" s="21"/>
      <c r="K183" s="21"/>
      <c r="L183" s="21"/>
      <c r="M183" s="21"/>
      <c r="N183" s="21"/>
      <c r="AA183" s="20" t="s">
        <v>390</v>
      </c>
      <c r="AB183" t="s">
        <v>808</v>
      </c>
    </row>
    <row r="184" spans="1:28" ht="12" customHeight="1" x14ac:dyDescent="0.25">
      <c r="A184" s="4">
        <v>1182</v>
      </c>
      <c r="B184" s="4" t="s">
        <v>24</v>
      </c>
      <c r="C184" s="18" t="str">
        <f t="shared" si="2"/>
        <v>2012/2015 Michele et Patrice Rion, Chambolle-Musigny Premier Cru, Les Gruenchers</v>
      </c>
      <c r="D184" s="15">
        <v>300</v>
      </c>
      <c r="E184" s="16">
        <v>400</v>
      </c>
      <c r="F184" s="21"/>
      <c r="G184" s="21"/>
      <c r="H184" s="21"/>
      <c r="J184" s="21"/>
      <c r="K184" s="21"/>
      <c r="L184" s="21"/>
      <c r="M184" s="21"/>
      <c r="N184" s="21"/>
      <c r="AA184" s="20" t="s">
        <v>392</v>
      </c>
      <c r="AB184" t="s">
        <v>809</v>
      </c>
    </row>
    <row r="185" spans="1:28" ht="12" customHeight="1" x14ac:dyDescent="0.25">
      <c r="A185" s="4">
        <v>1183</v>
      </c>
      <c r="B185" s="4" t="s">
        <v>24</v>
      </c>
      <c r="C185" s="18" t="str">
        <f t="shared" si="2"/>
        <v>2015/2017 Mixed Lot of Red Burgundy</v>
      </c>
      <c r="D185" s="15">
        <v>120</v>
      </c>
      <c r="E185" s="16">
        <v>180</v>
      </c>
      <c r="F185" s="21"/>
      <c r="G185" s="21"/>
      <c r="H185" s="21"/>
      <c r="J185" s="21"/>
      <c r="K185" s="21"/>
      <c r="L185" s="21"/>
      <c r="M185" s="21"/>
      <c r="N185" s="21"/>
      <c r="AA185" s="20" t="s">
        <v>394</v>
      </c>
      <c r="AB185" t="s">
        <v>810</v>
      </c>
    </row>
    <row r="186" spans="1:28" ht="12" customHeight="1" x14ac:dyDescent="0.25">
      <c r="A186" s="4">
        <v>1184</v>
      </c>
      <c r="B186" s="4" t="s">
        <v>170</v>
      </c>
      <c r="C186" s="18" t="str">
        <f t="shared" si="2"/>
        <v>Domaine Bachelet Ramonet, Batard-Montrachet Grand Cru (Magnum) - In Bond</v>
      </c>
      <c r="D186" s="15">
        <v>1000</v>
      </c>
      <c r="E186" s="16">
        <v>2000</v>
      </c>
      <c r="F186" s="21"/>
      <c r="G186" s="21"/>
      <c r="H186" s="21"/>
      <c r="J186" s="21"/>
      <c r="K186" s="21"/>
      <c r="L186" s="21"/>
      <c r="M186" s="21"/>
      <c r="N186" s="21"/>
      <c r="AA186" s="20" t="s">
        <v>397</v>
      </c>
      <c r="AB186" t="s">
        <v>811</v>
      </c>
    </row>
    <row r="187" spans="1:28" ht="12" customHeight="1" x14ac:dyDescent="0.25">
      <c r="A187" s="4">
        <v>1185</v>
      </c>
      <c r="B187" s="4" t="s">
        <v>105</v>
      </c>
      <c r="C187" s="18" t="str">
        <f t="shared" si="2"/>
        <v>Domaine Bachelet Ramonet, Batard-Montrachet Grand Cru - In Bond</v>
      </c>
      <c r="D187" s="15">
        <v>600</v>
      </c>
      <c r="E187" s="16">
        <v>900</v>
      </c>
      <c r="F187" s="21"/>
      <c r="G187" s="21"/>
      <c r="H187" s="21"/>
      <c r="J187" s="21"/>
      <c r="K187" s="21"/>
      <c r="L187" s="21"/>
      <c r="M187" s="21"/>
      <c r="N187" s="21"/>
      <c r="AA187" s="20" t="s">
        <v>400</v>
      </c>
      <c r="AB187" t="s">
        <v>812</v>
      </c>
    </row>
    <row r="188" spans="1:28" ht="12" customHeight="1" x14ac:dyDescent="0.25">
      <c r="A188" s="4">
        <v>1186</v>
      </c>
      <c r="B188" s="4" t="s">
        <v>107</v>
      </c>
      <c r="C188" s="18" t="str">
        <f t="shared" si="2"/>
        <v>Domaine Bachelet Ramonet, Batard-Montrachet Grand Cru - In Bond</v>
      </c>
      <c r="D188" s="15">
        <v>600</v>
      </c>
      <c r="E188" s="16">
        <v>900</v>
      </c>
      <c r="F188" s="21"/>
      <c r="G188" s="21"/>
      <c r="H188" s="21"/>
      <c r="J188" s="21"/>
      <c r="K188" s="21"/>
      <c r="L188" s="21"/>
      <c r="M188" s="21"/>
      <c r="N188" s="21"/>
      <c r="AA188" s="20" t="s">
        <v>400</v>
      </c>
      <c r="AB188" t="s">
        <v>813</v>
      </c>
    </row>
    <row r="189" spans="1:28" ht="12" customHeight="1" x14ac:dyDescent="0.25">
      <c r="A189" s="4">
        <v>1187</v>
      </c>
      <c r="B189" s="4" t="s">
        <v>84</v>
      </c>
      <c r="C189" s="18" t="str">
        <f t="shared" si="2"/>
        <v>Maison Louis Jadot, Batard-Montrachet Grand Cru</v>
      </c>
      <c r="D189" s="15">
        <v>1500</v>
      </c>
      <c r="E189" s="16">
        <v>2000</v>
      </c>
      <c r="F189" s="21"/>
      <c r="G189" s="21"/>
      <c r="H189" s="21"/>
      <c r="J189" s="21"/>
      <c r="K189" s="21"/>
      <c r="L189" s="21"/>
      <c r="M189" s="21"/>
      <c r="N189" s="21"/>
      <c r="AA189" s="20" t="s">
        <v>57</v>
      </c>
      <c r="AB189" t="s">
        <v>814</v>
      </c>
    </row>
    <row r="190" spans="1:28" ht="12" customHeight="1" x14ac:dyDescent="0.25">
      <c r="A190" s="4">
        <v>1188</v>
      </c>
      <c r="B190" s="4" t="s">
        <v>99</v>
      </c>
      <c r="C190" s="18" t="str">
        <f t="shared" si="2"/>
        <v>Domaine Christian Moreau Pere &amp; Fils, Chablis Grand Cru, Valmur - In Bond</v>
      </c>
      <c r="D190" s="15">
        <v>260</v>
      </c>
      <c r="E190" s="16">
        <v>320</v>
      </c>
      <c r="F190" s="21"/>
      <c r="G190" s="21"/>
      <c r="H190" s="21"/>
      <c r="J190" s="21"/>
      <c r="K190" s="21"/>
      <c r="L190" s="21"/>
      <c r="M190" s="21"/>
      <c r="N190" s="21"/>
      <c r="AA190" s="20" t="s">
        <v>402</v>
      </c>
      <c r="AB190" t="s">
        <v>815</v>
      </c>
    </row>
    <row r="191" spans="1:28" ht="12" customHeight="1" x14ac:dyDescent="0.25">
      <c r="A191" s="4">
        <v>1189</v>
      </c>
      <c r="B191" s="4" t="s">
        <v>99</v>
      </c>
      <c r="C191" s="18" t="str">
        <f t="shared" si="2"/>
        <v>Domaine Albert Bichot (Long-Depaquit), Chablis Grand Cru, Les Clos - In Bond</v>
      </c>
      <c r="D191" s="15">
        <v>170</v>
      </c>
      <c r="E191" s="16">
        <v>230</v>
      </c>
      <c r="F191" s="21"/>
      <c r="G191" s="21"/>
      <c r="H191" s="21"/>
      <c r="J191" s="21"/>
      <c r="K191" s="21"/>
      <c r="L191" s="21"/>
      <c r="M191" s="21"/>
      <c r="N191" s="21"/>
      <c r="AA191" s="20" t="s">
        <v>405</v>
      </c>
      <c r="AB191" t="s">
        <v>816</v>
      </c>
    </row>
    <row r="192" spans="1:28" ht="12" customHeight="1" x14ac:dyDescent="0.25">
      <c r="A192" s="4">
        <v>1190</v>
      </c>
      <c r="B192" s="4" t="s">
        <v>99</v>
      </c>
      <c r="C192" s="18" t="str">
        <f t="shared" si="2"/>
        <v>Hospices de Beaune (Lucien Le Moine), Corton Grand Cru, Les Vergennes Cuvee Paul Chanson</v>
      </c>
      <c r="D192" s="15">
        <v>440</v>
      </c>
      <c r="E192" s="16">
        <v>540</v>
      </c>
      <c r="F192" s="21"/>
      <c r="G192" s="21"/>
      <c r="H192" s="21"/>
      <c r="J192" s="21"/>
      <c r="K192" s="21"/>
      <c r="L192" s="21"/>
      <c r="M192" s="21"/>
      <c r="N192" s="21"/>
      <c r="AA192" s="20" t="s">
        <v>408</v>
      </c>
      <c r="AB192" t="s">
        <v>817</v>
      </c>
    </row>
    <row r="193" spans="1:28" ht="12" customHeight="1" x14ac:dyDescent="0.25">
      <c r="A193" s="4">
        <v>1191</v>
      </c>
      <c r="B193" s="4" t="s">
        <v>99</v>
      </c>
      <c r="C193" s="18" t="str">
        <f t="shared" si="2"/>
        <v>Mischief and Mayhem, Meursault Premier Cru, Genevrieres - In Bond</v>
      </c>
      <c r="D193" s="15">
        <v>400</v>
      </c>
      <c r="E193" s="16">
        <v>600</v>
      </c>
      <c r="F193" s="21"/>
      <c r="G193" s="21"/>
      <c r="H193" s="21"/>
      <c r="J193" s="21"/>
      <c r="K193" s="21"/>
      <c r="L193" s="21"/>
      <c r="M193" s="21"/>
      <c r="N193" s="21"/>
      <c r="AA193" s="20" t="s">
        <v>411</v>
      </c>
      <c r="AB193" t="s">
        <v>818</v>
      </c>
    </row>
    <row r="194" spans="1:28" ht="12" customHeight="1" x14ac:dyDescent="0.25">
      <c r="A194" s="4">
        <v>1192</v>
      </c>
      <c r="B194" s="4" t="s">
        <v>78</v>
      </c>
      <c r="C194" s="18" t="str">
        <f t="shared" si="2"/>
        <v>Maison Louis Jadot, Chassagne-Montrachet Premier Cru, Morgeot Blanc</v>
      </c>
      <c r="D194" s="15">
        <v>260</v>
      </c>
      <c r="E194" s="16">
        <v>340</v>
      </c>
      <c r="F194" s="21"/>
      <c r="G194" s="21"/>
      <c r="H194" s="21"/>
      <c r="J194" s="21"/>
      <c r="K194" s="21"/>
      <c r="L194" s="21"/>
      <c r="M194" s="21"/>
      <c r="N194" s="21"/>
      <c r="AA194" s="20" t="s">
        <v>414</v>
      </c>
      <c r="AB194" t="s">
        <v>819</v>
      </c>
    </row>
    <row r="195" spans="1:28" ht="12" customHeight="1" x14ac:dyDescent="0.25">
      <c r="A195" s="4">
        <v>1193</v>
      </c>
      <c r="B195" s="4" t="s">
        <v>100</v>
      </c>
      <c r="C195" s="18" t="str">
        <f t="shared" si="2"/>
        <v>Maison Louis Jadot, Chassagne-Montrachet Premier Cru</v>
      </c>
      <c r="D195" s="15">
        <v>300</v>
      </c>
      <c r="E195" s="16">
        <v>400</v>
      </c>
      <c r="F195" s="21"/>
      <c r="G195" s="21"/>
      <c r="H195" s="21"/>
      <c r="J195" s="21"/>
      <c r="K195" s="21"/>
      <c r="L195" s="21"/>
      <c r="M195" s="21"/>
      <c r="N195" s="21"/>
      <c r="AA195" s="20" t="s">
        <v>415</v>
      </c>
      <c r="AB195" t="s">
        <v>820</v>
      </c>
    </row>
    <row r="196" spans="1:28" ht="12" customHeight="1" x14ac:dyDescent="0.25">
      <c r="A196" s="4">
        <v>1194</v>
      </c>
      <c r="B196" s="4" t="s">
        <v>96</v>
      </c>
      <c r="C196" s="18" t="str">
        <f t="shared" ref="C196:C259" si="3">HYPERLINK(AB196,AA196)</f>
        <v>Maison Louis Jadot, Chassagne-Montrachet Premier Cru, Morgeot Blanc</v>
      </c>
      <c r="D196" s="15">
        <v>300</v>
      </c>
      <c r="E196" s="16">
        <v>400</v>
      </c>
      <c r="F196" s="21"/>
      <c r="G196" s="21"/>
      <c r="H196" s="21"/>
      <c r="J196" s="21"/>
      <c r="K196" s="21"/>
      <c r="L196" s="21"/>
      <c r="M196" s="21"/>
      <c r="N196" s="21"/>
      <c r="AA196" s="20" t="s">
        <v>414</v>
      </c>
      <c r="AB196" t="s">
        <v>821</v>
      </c>
    </row>
    <row r="197" spans="1:28" ht="12" customHeight="1" x14ac:dyDescent="0.25">
      <c r="A197" s="4">
        <v>1195</v>
      </c>
      <c r="B197" s="4" t="s">
        <v>97</v>
      </c>
      <c r="C197" s="18" t="str">
        <f t="shared" si="3"/>
        <v>Pierre-Yves Colin-Morey, Puligny-Montrachet Premier Cru, La Garenne</v>
      </c>
      <c r="D197" s="15">
        <v>750</v>
      </c>
      <c r="E197" s="16">
        <v>950</v>
      </c>
      <c r="F197" s="21"/>
      <c r="G197" s="21"/>
      <c r="H197" s="21"/>
      <c r="J197" s="21"/>
      <c r="K197" s="21"/>
      <c r="L197" s="21"/>
      <c r="M197" s="21"/>
      <c r="N197" s="21"/>
      <c r="AA197" s="20" t="s">
        <v>416</v>
      </c>
      <c r="AB197" t="s">
        <v>822</v>
      </c>
    </row>
    <row r="198" spans="1:28" ht="12" customHeight="1" x14ac:dyDescent="0.25">
      <c r="A198" s="4">
        <v>1196</v>
      </c>
      <c r="B198" s="4" t="s">
        <v>97</v>
      </c>
      <c r="C198" s="18" t="str">
        <f t="shared" si="3"/>
        <v>Pierre-Yves Colin-Morey, Chassagne-Montrachet Premier Cru, Les Baudines</v>
      </c>
      <c r="D198" s="15">
        <v>750</v>
      </c>
      <c r="E198" s="16">
        <v>950</v>
      </c>
      <c r="F198" s="21"/>
      <c r="G198" s="21"/>
      <c r="H198" s="21"/>
      <c r="J198" s="21"/>
      <c r="K198" s="21"/>
      <c r="L198" s="21"/>
      <c r="M198" s="21"/>
      <c r="N198" s="21"/>
      <c r="AA198" s="20" t="s">
        <v>418</v>
      </c>
      <c r="AB198" t="s">
        <v>823</v>
      </c>
    </row>
    <row r="199" spans="1:28" ht="12" customHeight="1" x14ac:dyDescent="0.25">
      <c r="A199" s="4">
        <v>1197</v>
      </c>
      <c r="B199" s="4" t="s">
        <v>97</v>
      </c>
      <c r="C199" s="18" t="str">
        <f t="shared" si="3"/>
        <v>Pierre-Yves Colin-Morey, Meursault, Les Narvaux</v>
      </c>
      <c r="D199" s="15">
        <v>900</v>
      </c>
      <c r="E199" s="16">
        <v>1200</v>
      </c>
      <c r="F199" s="25"/>
      <c r="G199" s="25"/>
      <c r="H199" s="25"/>
      <c r="I199" s="25"/>
      <c r="J199" s="25"/>
      <c r="K199" s="25"/>
      <c r="L199" s="25"/>
      <c r="M199" s="25"/>
      <c r="N199" s="25"/>
      <c r="AA199" s="20" t="s">
        <v>419</v>
      </c>
      <c r="AB199" t="s">
        <v>824</v>
      </c>
    </row>
    <row r="200" spans="1:28" ht="12" customHeight="1" x14ac:dyDescent="0.25">
      <c r="A200" s="4">
        <v>1198</v>
      </c>
      <c r="B200" s="4" t="s">
        <v>79</v>
      </c>
      <c r="C200" s="18" t="str">
        <f t="shared" si="3"/>
        <v>Pierre-Yves Colin-Morey, Puligny-Montrachet Premier Cru, La Garenne</v>
      </c>
      <c r="D200" s="15">
        <v>800</v>
      </c>
      <c r="E200" s="16">
        <v>1200</v>
      </c>
      <c r="F200" s="21"/>
      <c r="G200" s="21"/>
      <c r="H200" s="21"/>
      <c r="J200" s="21"/>
      <c r="K200" s="21"/>
      <c r="L200" s="21"/>
      <c r="M200" s="21"/>
      <c r="N200" s="21"/>
      <c r="O200" s="25"/>
      <c r="P200" s="25"/>
      <c r="Q200" s="25"/>
      <c r="R200" s="25"/>
      <c r="S200" s="25"/>
      <c r="T200" s="25"/>
      <c r="U200" s="25"/>
      <c r="V200" s="25"/>
      <c r="W200" s="25"/>
      <c r="X200" s="25"/>
      <c r="Y200" s="25"/>
      <c r="AA200" s="20" t="s">
        <v>416</v>
      </c>
      <c r="AB200" t="s">
        <v>825</v>
      </c>
    </row>
    <row r="201" spans="1:28" ht="12" customHeight="1" x14ac:dyDescent="0.25">
      <c r="A201" s="4">
        <v>1199</v>
      </c>
      <c r="B201" s="4" t="s">
        <v>79</v>
      </c>
      <c r="C201" s="18" t="str">
        <f t="shared" si="3"/>
        <v>Xavier Monnot, Chassagne-Montrachet Premier Cru, En Remilly</v>
      </c>
      <c r="D201" s="15">
        <v>200</v>
      </c>
      <c r="E201" s="16">
        <v>260</v>
      </c>
      <c r="F201" s="21"/>
      <c r="G201" s="21"/>
      <c r="H201" s="21"/>
      <c r="J201" s="21"/>
      <c r="K201" s="21"/>
      <c r="L201" s="21"/>
      <c r="M201" s="21"/>
      <c r="N201" s="21"/>
      <c r="AA201" s="20" t="s">
        <v>420</v>
      </c>
      <c r="AB201" t="s">
        <v>826</v>
      </c>
    </row>
    <row r="202" spans="1:28" ht="12" customHeight="1" x14ac:dyDescent="0.25">
      <c r="A202" s="4">
        <v>1200</v>
      </c>
      <c r="B202" s="4" t="s">
        <v>79</v>
      </c>
      <c r="C202" s="18" t="str">
        <f t="shared" si="3"/>
        <v>Pierre-Yves Colin-Morey, Chassagne-Montrachet Premier Cru, La Maltroie</v>
      </c>
      <c r="D202" s="15">
        <v>320</v>
      </c>
      <c r="E202" s="16">
        <v>420</v>
      </c>
      <c r="F202" s="21"/>
      <c r="G202" s="21"/>
      <c r="H202" s="21"/>
      <c r="J202" s="21"/>
      <c r="K202" s="21"/>
      <c r="L202" s="21"/>
      <c r="M202" s="21"/>
      <c r="N202" s="21"/>
      <c r="Z202" s="25"/>
      <c r="AA202" s="20" t="s">
        <v>422</v>
      </c>
      <c r="AB202" t="s">
        <v>827</v>
      </c>
    </row>
    <row r="203" spans="1:28" ht="12" customHeight="1" x14ac:dyDescent="0.25">
      <c r="A203" s="4">
        <v>1201</v>
      </c>
      <c r="B203" s="4" t="s">
        <v>86</v>
      </c>
      <c r="C203" s="18" t="str">
        <f t="shared" si="3"/>
        <v>Pierre-Yves Colin-Morey, Chassagne-Montrachet Premier Cru, Les Baudines</v>
      </c>
      <c r="D203" s="15">
        <v>850</v>
      </c>
      <c r="E203" s="16">
        <v>1200</v>
      </c>
      <c r="F203" s="21"/>
      <c r="G203" s="21"/>
      <c r="H203" s="21"/>
      <c r="J203" s="21"/>
      <c r="K203" s="21"/>
      <c r="L203" s="21"/>
      <c r="M203" s="21"/>
      <c r="N203" s="21"/>
      <c r="AA203" s="20" t="s">
        <v>418</v>
      </c>
      <c r="AB203" t="s">
        <v>828</v>
      </c>
    </row>
    <row r="204" spans="1:28" ht="12" customHeight="1" x14ac:dyDescent="0.25">
      <c r="A204" s="4">
        <v>1202</v>
      </c>
      <c r="B204" s="4" t="s">
        <v>86</v>
      </c>
      <c r="C204" s="18" t="str">
        <f t="shared" si="3"/>
        <v>Pierre-Yves Colin-Morey, Puligny-Montrachet</v>
      </c>
      <c r="D204" s="15">
        <v>600</v>
      </c>
      <c r="E204" s="16">
        <v>800</v>
      </c>
      <c r="F204" s="21"/>
      <c r="G204" s="21"/>
      <c r="H204" s="21"/>
      <c r="J204" s="21"/>
      <c r="K204" s="21"/>
      <c r="L204" s="21"/>
      <c r="M204" s="21"/>
      <c r="N204" s="21"/>
      <c r="AA204" s="20" t="s">
        <v>423</v>
      </c>
      <c r="AB204" t="s">
        <v>829</v>
      </c>
    </row>
    <row r="205" spans="1:28" ht="12" customHeight="1" x14ac:dyDescent="0.25">
      <c r="A205" s="4">
        <v>1203</v>
      </c>
      <c r="B205" s="4" t="s">
        <v>86</v>
      </c>
      <c r="C205" s="18" t="str">
        <f t="shared" si="3"/>
        <v>Paul Pernot, Bourgogne, Cote d'Or Chardonnay - In Bond</v>
      </c>
      <c r="D205" s="15">
        <v>180</v>
      </c>
      <c r="E205" s="16">
        <v>230</v>
      </c>
      <c r="F205" s="21"/>
      <c r="G205" s="21"/>
      <c r="H205" s="21"/>
      <c r="J205" s="21"/>
      <c r="K205" s="21"/>
      <c r="L205" s="21"/>
      <c r="M205" s="21"/>
      <c r="N205" s="21"/>
      <c r="AA205" s="20" t="s">
        <v>424</v>
      </c>
      <c r="AB205" t="s">
        <v>830</v>
      </c>
    </row>
    <row r="206" spans="1:28" ht="12" customHeight="1" x14ac:dyDescent="0.25">
      <c r="A206" s="4">
        <v>1204</v>
      </c>
      <c r="B206" s="4" t="s">
        <v>101</v>
      </c>
      <c r="C206" s="18" t="str">
        <f t="shared" si="3"/>
        <v>Domaine Marc-Antonin Blain, Batard-Montrachet Grand Cru - In Bond</v>
      </c>
      <c r="D206" s="15">
        <v>360</v>
      </c>
      <c r="E206" s="16">
        <v>420</v>
      </c>
      <c r="F206" s="21"/>
      <c r="G206" s="21"/>
      <c r="H206" s="21"/>
      <c r="J206" s="21"/>
      <c r="K206" s="21"/>
      <c r="L206" s="21"/>
      <c r="M206" s="21"/>
      <c r="N206" s="21"/>
      <c r="AA206" s="20" t="s">
        <v>427</v>
      </c>
      <c r="AB206" t="s">
        <v>831</v>
      </c>
    </row>
    <row r="207" spans="1:28" ht="12" customHeight="1" x14ac:dyDescent="0.25">
      <c r="A207" s="4">
        <v>1205</v>
      </c>
      <c r="B207" s="4" t="s">
        <v>101</v>
      </c>
      <c r="C207" s="18" t="str">
        <f t="shared" si="3"/>
        <v>Xavier Monnot, Meursault Premier Cru, Charmes</v>
      </c>
      <c r="D207" s="15">
        <v>340</v>
      </c>
      <c r="E207" s="16">
        <v>420</v>
      </c>
      <c r="F207" s="21"/>
      <c r="G207" s="21"/>
      <c r="H207" s="21"/>
      <c r="J207" s="21"/>
      <c r="K207" s="21"/>
      <c r="L207" s="21"/>
      <c r="M207" s="21"/>
      <c r="N207" s="21"/>
      <c r="AA207" s="20" t="s">
        <v>429</v>
      </c>
      <c r="AB207" t="s">
        <v>832</v>
      </c>
    </row>
    <row r="208" spans="1:28" ht="12" customHeight="1" x14ac:dyDescent="0.25">
      <c r="A208" s="4">
        <v>1206</v>
      </c>
      <c r="B208" s="4" t="s">
        <v>104</v>
      </c>
      <c r="C208" s="18" t="str">
        <f t="shared" si="3"/>
        <v>Domaine Marc-Antonin Blain, Batard-Montrachet Grand Cru - In Bond</v>
      </c>
      <c r="D208" s="15">
        <v>240</v>
      </c>
      <c r="E208" s="16">
        <v>280</v>
      </c>
      <c r="F208" s="25"/>
      <c r="G208" s="25"/>
      <c r="H208" s="25"/>
      <c r="I208" s="25"/>
      <c r="J208" s="25"/>
      <c r="K208" s="25"/>
      <c r="L208" s="25"/>
      <c r="M208" s="25"/>
      <c r="N208" s="25"/>
      <c r="AA208" s="20" t="s">
        <v>427</v>
      </c>
      <c r="AB208" t="s">
        <v>833</v>
      </c>
    </row>
    <row r="209" spans="1:28" ht="12" customHeight="1" x14ac:dyDescent="0.25">
      <c r="A209" s="4">
        <v>1207</v>
      </c>
      <c r="B209" s="4" t="s">
        <v>104</v>
      </c>
      <c r="C209" s="18" t="str">
        <f t="shared" si="3"/>
        <v>Xavier Monnot, Chassagne-Montrachet Premier Cru, En Remilly</v>
      </c>
      <c r="D209" s="15">
        <v>240</v>
      </c>
      <c r="E209" s="16">
        <v>320</v>
      </c>
      <c r="F209" s="21"/>
      <c r="G209" s="21"/>
      <c r="H209" s="21"/>
      <c r="J209" s="21"/>
      <c r="K209" s="21"/>
      <c r="L209" s="21"/>
      <c r="M209" s="21"/>
      <c r="N209" s="21"/>
      <c r="O209" s="25"/>
      <c r="P209" s="25"/>
      <c r="Q209" s="25"/>
      <c r="R209" s="25"/>
      <c r="S209" s="25"/>
      <c r="T209" s="25"/>
      <c r="U209" s="25"/>
      <c r="V209" s="25"/>
      <c r="W209" s="25"/>
      <c r="X209" s="25"/>
      <c r="Y209" s="25"/>
      <c r="AA209" s="20" t="s">
        <v>420</v>
      </c>
      <c r="AB209" t="s">
        <v>834</v>
      </c>
    </row>
    <row r="210" spans="1:28" ht="12" customHeight="1" x14ac:dyDescent="0.25">
      <c r="A210" s="4">
        <v>1208</v>
      </c>
      <c r="B210" s="4" t="s">
        <v>76</v>
      </c>
      <c r="C210" s="18" t="str">
        <f t="shared" si="3"/>
        <v>2002 Mixed Lot of Chablis</v>
      </c>
      <c r="D210" s="15">
        <v>280</v>
      </c>
      <c r="E210" s="16">
        <v>380</v>
      </c>
      <c r="F210" s="21"/>
      <c r="G210" s="21"/>
      <c r="H210" s="21"/>
      <c r="J210" s="21"/>
      <c r="K210" s="21"/>
      <c r="L210" s="21"/>
      <c r="M210" s="21"/>
      <c r="N210" s="21"/>
      <c r="AA210" s="20" t="s">
        <v>430</v>
      </c>
      <c r="AB210" t="s">
        <v>835</v>
      </c>
    </row>
    <row r="211" spans="1:28" ht="12" customHeight="1" x14ac:dyDescent="0.25">
      <c r="A211" s="4">
        <v>1209</v>
      </c>
      <c r="B211" s="4" t="s">
        <v>24</v>
      </c>
      <c r="C211" s="18" t="str">
        <f t="shared" si="3"/>
        <v>2011/2018 Mixed Lot of White Burgundy</v>
      </c>
      <c r="D211" s="15">
        <v>120</v>
      </c>
      <c r="E211" s="16">
        <v>180</v>
      </c>
      <c r="F211" s="21"/>
      <c r="G211" s="21"/>
      <c r="H211" s="21"/>
      <c r="J211" s="21"/>
      <c r="K211" s="21"/>
      <c r="L211" s="21"/>
      <c r="M211" s="21"/>
      <c r="N211" s="21"/>
      <c r="Z211" s="25"/>
      <c r="AA211" s="20" t="s">
        <v>433</v>
      </c>
      <c r="AB211" t="s">
        <v>836</v>
      </c>
    </row>
    <row r="212" spans="1:28" ht="12" customHeight="1" x14ac:dyDescent="0.25">
      <c r="A212" s="4">
        <v>1210</v>
      </c>
      <c r="B212" s="4" t="s">
        <v>24</v>
      </c>
      <c r="C212" s="18" t="str">
        <f t="shared" si="3"/>
        <v>2014/2016 Mixed Lot of Premier Cru White Burgundy</v>
      </c>
      <c r="D212" s="15">
        <v>380</v>
      </c>
      <c r="E212" s="16">
        <v>480</v>
      </c>
      <c r="F212" s="21"/>
      <c r="G212" s="21"/>
      <c r="H212" s="21"/>
      <c r="J212" s="21"/>
      <c r="K212" s="21"/>
      <c r="L212" s="21"/>
      <c r="M212" s="21"/>
      <c r="N212" s="21"/>
      <c r="AA212" s="20" t="s">
        <v>435</v>
      </c>
      <c r="AB212" t="s">
        <v>837</v>
      </c>
    </row>
    <row r="213" spans="1:28" ht="12" customHeight="1" x14ac:dyDescent="0.25">
      <c r="A213" s="4">
        <v>1211</v>
      </c>
      <c r="B213" s="4" t="s">
        <v>24</v>
      </c>
      <c r="C213" s="18" t="str">
        <f t="shared" si="3"/>
        <v>2012/2014 Mixed Lot of Premier Cru Burgundy</v>
      </c>
      <c r="D213" s="15">
        <v>100</v>
      </c>
      <c r="E213" s="16">
        <v>200</v>
      </c>
      <c r="F213" s="21"/>
      <c r="G213" s="21"/>
      <c r="H213" s="21"/>
      <c r="J213" s="21"/>
      <c r="K213" s="21"/>
      <c r="L213" s="21"/>
      <c r="M213" s="21"/>
      <c r="N213" s="21"/>
      <c r="AA213" s="20" t="s">
        <v>437</v>
      </c>
      <c r="AB213" t="s">
        <v>838</v>
      </c>
    </row>
    <row r="214" spans="1:28" ht="12" customHeight="1" x14ac:dyDescent="0.25">
      <c r="A214" s="4">
        <v>1212</v>
      </c>
      <c r="B214" s="4" t="s">
        <v>439</v>
      </c>
      <c r="C214" s="18" t="str">
        <f t="shared" si="3"/>
        <v>Chateau Rayas, Chateauneuf-du-Pape</v>
      </c>
      <c r="D214" s="15">
        <v>800</v>
      </c>
      <c r="E214" s="16">
        <v>1200</v>
      </c>
      <c r="F214" s="21"/>
      <c r="G214" s="21"/>
      <c r="H214" s="21"/>
      <c r="J214" s="21"/>
      <c r="K214" s="21"/>
      <c r="L214" s="21"/>
      <c r="M214" s="21"/>
      <c r="N214" s="21"/>
      <c r="AA214" s="20" t="s">
        <v>440</v>
      </c>
      <c r="AB214" t="s">
        <v>839</v>
      </c>
    </row>
    <row r="215" spans="1:28" ht="12" customHeight="1" x14ac:dyDescent="0.25">
      <c r="A215" s="4">
        <v>1213</v>
      </c>
      <c r="B215" s="4" t="s">
        <v>170</v>
      </c>
      <c r="C215" s="18" t="str">
        <f t="shared" si="3"/>
        <v>Chateau Rayas, Chateauneuf-du-Pape</v>
      </c>
      <c r="D215" s="15">
        <v>700</v>
      </c>
      <c r="E215" s="16">
        <v>1200</v>
      </c>
      <c r="F215" s="21"/>
      <c r="G215" s="21"/>
      <c r="H215" s="21"/>
      <c r="J215" s="21"/>
      <c r="K215" s="21"/>
      <c r="L215" s="21"/>
      <c r="M215" s="21"/>
      <c r="N215" s="21"/>
      <c r="AA215" s="20" t="s">
        <v>440</v>
      </c>
      <c r="AB215" t="s">
        <v>840</v>
      </c>
    </row>
    <row r="216" spans="1:28" ht="12" customHeight="1" x14ac:dyDescent="0.25">
      <c r="A216" s="4">
        <v>1214</v>
      </c>
      <c r="B216" s="4" t="s">
        <v>75</v>
      </c>
      <c r="C216" s="18" t="str">
        <f t="shared" si="3"/>
        <v>Domaine de la Chapelle, Hermitage, La Chapelle Rouge</v>
      </c>
      <c r="D216" s="15">
        <v>500</v>
      </c>
      <c r="E216" s="16">
        <v>750</v>
      </c>
      <c r="F216" s="25"/>
      <c r="G216" s="25"/>
      <c r="H216" s="25"/>
      <c r="I216" s="25"/>
      <c r="J216" s="25"/>
      <c r="K216" s="25"/>
      <c r="L216" s="25"/>
      <c r="M216" s="25"/>
      <c r="N216" s="25"/>
      <c r="AA216" s="20" t="s">
        <v>153</v>
      </c>
      <c r="AB216" t="s">
        <v>841</v>
      </c>
    </row>
    <row r="217" spans="1:28" ht="12" customHeight="1" x14ac:dyDescent="0.25">
      <c r="A217" s="4">
        <v>1215</v>
      </c>
      <c r="B217" s="4" t="s">
        <v>75</v>
      </c>
      <c r="C217" s="18" t="str">
        <f t="shared" si="3"/>
        <v>Domaine de la Chapelle, Hermitage, La Chapelle Rouge</v>
      </c>
      <c r="D217" s="15">
        <v>500</v>
      </c>
      <c r="E217" s="16">
        <v>750</v>
      </c>
      <c r="F217" s="21"/>
      <c r="G217" s="21"/>
      <c r="H217" s="21"/>
      <c r="J217" s="21"/>
      <c r="K217" s="21"/>
      <c r="L217" s="21"/>
      <c r="M217" s="21"/>
      <c r="N217" s="21"/>
      <c r="O217" s="25"/>
      <c r="P217" s="25"/>
      <c r="Q217" s="25"/>
      <c r="R217" s="25"/>
      <c r="S217" s="25"/>
      <c r="T217" s="25"/>
      <c r="U217" s="25"/>
      <c r="V217" s="25"/>
      <c r="W217" s="25"/>
      <c r="X217" s="25"/>
      <c r="Y217" s="25"/>
      <c r="AA217" s="20" t="s">
        <v>153</v>
      </c>
      <c r="AB217" t="s">
        <v>842</v>
      </c>
    </row>
    <row r="218" spans="1:28" ht="12" customHeight="1" x14ac:dyDescent="0.25">
      <c r="A218" s="4">
        <v>1216</v>
      </c>
      <c r="B218" s="4" t="s">
        <v>75</v>
      </c>
      <c r="C218" s="18" t="str">
        <f t="shared" si="3"/>
        <v>Chateau de Beaucastel Rouge, Chateauneuf-du-Pape (Magnum)</v>
      </c>
      <c r="D218" s="15">
        <v>160</v>
      </c>
      <c r="E218" s="16">
        <v>220</v>
      </c>
      <c r="F218" s="21"/>
      <c r="G218" s="21"/>
      <c r="H218" s="21"/>
      <c r="J218" s="21"/>
      <c r="K218" s="21"/>
      <c r="L218" s="21"/>
      <c r="M218" s="21"/>
      <c r="N218" s="21"/>
      <c r="AA218" s="20" t="s">
        <v>446</v>
      </c>
      <c r="AB218" t="s">
        <v>843</v>
      </c>
    </row>
    <row r="219" spans="1:28" ht="12" customHeight="1" x14ac:dyDescent="0.25">
      <c r="A219" s="4">
        <v>1217</v>
      </c>
      <c r="B219" s="4" t="s">
        <v>82</v>
      </c>
      <c r="C219" s="18" t="str">
        <f t="shared" si="3"/>
        <v>Paul Jaboulet Aine, Cote Rotie, Les Jumelles</v>
      </c>
      <c r="D219" s="15">
        <v>380</v>
      </c>
      <c r="E219" s="16">
        <v>480</v>
      </c>
      <c r="F219" s="21"/>
      <c r="G219" s="21"/>
      <c r="H219" s="21"/>
      <c r="J219" s="21"/>
      <c r="K219" s="21"/>
      <c r="L219" s="21"/>
      <c r="M219" s="21"/>
      <c r="N219" s="21"/>
      <c r="Z219" s="25"/>
      <c r="AA219" s="20" t="s">
        <v>449</v>
      </c>
      <c r="AB219" t="s">
        <v>844</v>
      </c>
    </row>
    <row r="220" spans="1:28" ht="12" customHeight="1" x14ac:dyDescent="0.25">
      <c r="A220" s="4">
        <v>1218</v>
      </c>
      <c r="B220" s="4" t="s">
        <v>105</v>
      </c>
      <c r="C220" s="18" t="str">
        <f t="shared" si="3"/>
        <v>Paul Jaboulet Aine, Crozes-Hermitage, Domaine de Roure</v>
      </c>
      <c r="D220" s="15">
        <v>160</v>
      </c>
      <c r="E220" s="16">
        <v>220</v>
      </c>
      <c r="F220" s="21"/>
      <c r="G220" s="21"/>
      <c r="H220" s="21"/>
      <c r="J220" s="21"/>
      <c r="K220" s="21"/>
      <c r="L220" s="21"/>
      <c r="M220" s="21"/>
      <c r="N220" s="21"/>
      <c r="AA220" s="20" t="s">
        <v>452</v>
      </c>
      <c r="AB220" t="s">
        <v>845</v>
      </c>
    </row>
    <row r="221" spans="1:28" ht="12" customHeight="1" x14ac:dyDescent="0.25">
      <c r="A221" s="4">
        <v>1219</v>
      </c>
      <c r="B221" s="4" t="s">
        <v>105</v>
      </c>
      <c r="C221" s="18" t="str">
        <f t="shared" si="3"/>
        <v>Delas, Hermitage, Les Bessards</v>
      </c>
      <c r="D221" s="15">
        <v>380</v>
      </c>
      <c r="E221" s="16">
        <v>550</v>
      </c>
      <c r="F221" s="21"/>
      <c r="G221" s="21"/>
      <c r="H221" s="21"/>
      <c r="J221" s="21"/>
      <c r="K221" s="21"/>
      <c r="L221" s="21"/>
      <c r="M221" s="21"/>
      <c r="N221" s="21"/>
      <c r="AA221" s="20" t="s">
        <v>453</v>
      </c>
      <c r="AB221" t="s">
        <v>846</v>
      </c>
    </row>
    <row r="222" spans="1:28" ht="12" customHeight="1" x14ac:dyDescent="0.25">
      <c r="A222" s="4">
        <v>1220</v>
      </c>
      <c r="B222" s="4" t="s">
        <v>105</v>
      </c>
      <c r="C222" s="18" t="str">
        <f t="shared" si="3"/>
        <v>M. Sorrel, Hermitage, Le Greal</v>
      </c>
      <c r="D222" s="15">
        <v>300</v>
      </c>
      <c r="E222" s="16">
        <v>400</v>
      </c>
      <c r="F222" s="21"/>
      <c r="G222" s="21"/>
      <c r="H222" s="21"/>
      <c r="J222" s="21"/>
      <c r="K222" s="21"/>
      <c r="L222" s="21"/>
      <c r="M222" s="21"/>
      <c r="N222" s="21"/>
      <c r="AA222" s="20" t="s">
        <v>456</v>
      </c>
      <c r="AB222" t="s">
        <v>847</v>
      </c>
    </row>
    <row r="223" spans="1:28" ht="12" customHeight="1" x14ac:dyDescent="0.25">
      <c r="A223" s="4">
        <v>1221</v>
      </c>
      <c r="B223" s="4" t="s">
        <v>105</v>
      </c>
      <c r="C223" s="18" t="str">
        <f t="shared" si="3"/>
        <v>Paul Jaboulet Aine, Cornas, Domaine de Saint Pierre</v>
      </c>
      <c r="D223" s="15">
        <v>160</v>
      </c>
      <c r="E223" s="16">
        <v>220</v>
      </c>
      <c r="F223" s="21"/>
      <c r="G223" s="21"/>
      <c r="H223" s="21"/>
      <c r="J223" s="21"/>
      <c r="K223" s="21"/>
      <c r="L223" s="21"/>
      <c r="M223" s="21"/>
      <c r="N223" s="21"/>
      <c r="AA223" s="20" t="s">
        <v>459</v>
      </c>
      <c r="AB223" t="s">
        <v>848</v>
      </c>
    </row>
    <row r="224" spans="1:28" ht="12" customHeight="1" x14ac:dyDescent="0.25">
      <c r="A224" s="4">
        <v>1222</v>
      </c>
      <c r="B224" s="4" t="s">
        <v>105</v>
      </c>
      <c r="C224" s="18" t="str">
        <f t="shared" si="3"/>
        <v>Chateau de Beaucastel Rouge, Chateauneuf-du-Pape</v>
      </c>
      <c r="D224" s="15">
        <v>240</v>
      </c>
      <c r="E224" s="16">
        <v>340</v>
      </c>
      <c r="F224" s="21"/>
      <c r="G224" s="21"/>
      <c r="H224" s="21"/>
      <c r="J224" s="21"/>
      <c r="K224" s="21"/>
      <c r="L224" s="21"/>
      <c r="M224" s="21"/>
      <c r="N224" s="21"/>
      <c r="AA224" s="20" t="s">
        <v>154</v>
      </c>
      <c r="AB224" t="s">
        <v>849</v>
      </c>
    </row>
    <row r="225" spans="1:28" ht="12" customHeight="1" x14ac:dyDescent="0.25">
      <c r="A225" s="4">
        <v>1223</v>
      </c>
      <c r="B225" s="4" t="s">
        <v>98</v>
      </c>
      <c r="C225" s="18" t="str">
        <f t="shared" si="3"/>
        <v>Ferraton Pere &amp; Fils, Cote Rotie</v>
      </c>
      <c r="D225" s="15">
        <v>200</v>
      </c>
      <c r="E225" s="16">
        <v>300</v>
      </c>
      <c r="F225" s="21"/>
      <c r="G225" s="21"/>
      <c r="H225" s="21"/>
      <c r="J225" s="21"/>
      <c r="K225" s="21"/>
      <c r="L225" s="21"/>
      <c r="M225" s="21"/>
      <c r="N225" s="21"/>
      <c r="AA225" s="20" t="s">
        <v>460</v>
      </c>
      <c r="AB225" t="s">
        <v>850</v>
      </c>
    </row>
    <row r="226" spans="1:28" ht="12" customHeight="1" x14ac:dyDescent="0.25">
      <c r="A226" s="4">
        <v>1224</v>
      </c>
      <c r="B226" s="4" t="s">
        <v>107</v>
      </c>
      <c r="C226" s="18" t="str">
        <f t="shared" si="3"/>
        <v>Clos des Papes, Chateauneuf-du-Pape, Rouge</v>
      </c>
      <c r="D226" s="15">
        <v>180</v>
      </c>
      <c r="E226" s="16">
        <v>240</v>
      </c>
      <c r="F226" s="21"/>
      <c r="G226" s="21"/>
      <c r="H226" s="21"/>
      <c r="J226" s="21"/>
      <c r="K226" s="21"/>
      <c r="L226" s="21"/>
      <c r="M226" s="21"/>
      <c r="N226" s="21"/>
      <c r="AA226" s="20" t="s">
        <v>155</v>
      </c>
      <c r="AB226" t="s">
        <v>851</v>
      </c>
    </row>
    <row r="227" spans="1:28" ht="12" customHeight="1" x14ac:dyDescent="0.25">
      <c r="A227" s="4">
        <v>1225</v>
      </c>
      <c r="B227" s="4" t="s">
        <v>76</v>
      </c>
      <c r="C227" s="18" t="str">
        <f t="shared" si="3"/>
        <v>Domaine des Remizieres, Crozes-Hermitage, Rouge</v>
      </c>
      <c r="D227" s="15">
        <v>130</v>
      </c>
      <c r="E227" s="16">
        <v>180</v>
      </c>
      <c r="F227" s="21"/>
      <c r="G227" s="21"/>
      <c r="H227" s="21"/>
      <c r="J227" s="21"/>
      <c r="K227" s="21"/>
      <c r="L227" s="21"/>
      <c r="M227" s="21"/>
      <c r="N227" s="21"/>
      <c r="AA227" s="20" t="s">
        <v>463</v>
      </c>
      <c r="AB227" t="s">
        <v>852</v>
      </c>
    </row>
    <row r="228" spans="1:28" ht="12" customHeight="1" x14ac:dyDescent="0.25">
      <c r="A228" s="4">
        <v>1226</v>
      </c>
      <c r="B228" s="4" t="s">
        <v>106</v>
      </c>
      <c r="C228" s="18" t="str">
        <f t="shared" si="3"/>
        <v>Clos des Papes, Chateauneuf-du-Pape, Rouge</v>
      </c>
      <c r="D228" s="15">
        <v>280</v>
      </c>
      <c r="E228" s="16">
        <v>480</v>
      </c>
      <c r="F228" s="21"/>
      <c r="G228" s="21"/>
      <c r="H228" s="21"/>
      <c r="J228" s="21"/>
      <c r="K228" s="21"/>
      <c r="L228" s="21"/>
      <c r="M228" s="21"/>
      <c r="N228" s="21"/>
      <c r="AA228" s="20" t="s">
        <v>155</v>
      </c>
      <c r="AB228" t="s">
        <v>853</v>
      </c>
    </row>
    <row r="229" spans="1:28" ht="12" customHeight="1" x14ac:dyDescent="0.25">
      <c r="A229" s="4">
        <v>1227</v>
      </c>
      <c r="B229" s="4" t="s">
        <v>106</v>
      </c>
      <c r="C229" s="18" t="str">
        <f t="shared" si="3"/>
        <v>Clos des Papes, Chateauneuf-du-Pape, Rouge</v>
      </c>
      <c r="D229" s="15">
        <v>220</v>
      </c>
      <c r="E229" s="16">
        <v>300</v>
      </c>
      <c r="F229" s="21"/>
      <c r="G229" s="21"/>
      <c r="H229" s="21"/>
      <c r="J229" s="21"/>
      <c r="K229" s="21"/>
      <c r="L229" s="21"/>
      <c r="M229" s="21"/>
      <c r="N229" s="21"/>
      <c r="AA229" s="20" t="s">
        <v>155</v>
      </c>
      <c r="AB229" t="s">
        <v>854</v>
      </c>
    </row>
    <row r="230" spans="1:28" ht="12" customHeight="1" x14ac:dyDescent="0.25">
      <c r="A230" s="4">
        <v>1228</v>
      </c>
      <c r="B230" s="4" t="s">
        <v>106</v>
      </c>
      <c r="C230" s="18" t="str">
        <f t="shared" si="3"/>
        <v>Vieux Telegraphe, Chateauneuf-du-Pape, La Crau Rouge</v>
      </c>
      <c r="D230" s="15">
        <v>160</v>
      </c>
      <c r="E230" s="16">
        <v>220</v>
      </c>
      <c r="F230" s="25"/>
      <c r="G230" s="25"/>
      <c r="H230" s="25"/>
      <c r="I230" s="25"/>
      <c r="J230" s="25"/>
      <c r="K230" s="25"/>
      <c r="L230" s="25"/>
      <c r="M230" s="25"/>
      <c r="N230" s="25"/>
      <c r="AA230" s="20" t="s">
        <v>466</v>
      </c>
      <c r="AB230" t="s">
        <v>855</v>
      </c>
    </row>
    <row r="231" spans="1:28" ht="12" customHeight="1" x14ac:dyDescent="0.25">
      <c r="A231" s="4">
        <v>1229</v>
      </c>
      <c r="B231" s="4" t="s">
        <v>92</v>
      </c>
      <c r="C231" s="18" t="str">
        <f t="shared" si="3"/>
        <v>Clos des Papes, Chateauneuf-du-Pape, Rouge</v>
      </c>
      <c r="D231" s="15">
        <v>180</v>
      </c>
      <c r="E231" s="16">
        <v>220</v>
      </c>
      <c r="F231" s="21"/>
      <c r="G231" s="21"/>
      <c r="H231" s="21"/>
      <c r="J231" s="21"/>
      <c r="K231" s="21"/>
      <c r="L231" s="21"/>
      <c r="M231" s="21"/>
      <c r="N231" s="21"/>
      <c r="O231" s="25"/>
      <c r="P231" s="25"/>
      <c r="Q231" s="25"/>
      <c r="R231" s="25"/>
      <c r="S231" s="25"/>
      <c r="T231" s="25"/>
      <c r="U231" s="25"/>
      <c r="V231" s="25"/>
      <c r="W231" s="25"/>
      <c r="X231" s="25"/>
      <c r="Y231" s="25"/>
      <c r="AA231" s="20" t="s">
        <v>155</v>
      </c>
      <c r="AB231" t="s">
        <v>856</v>
      </c>
    </row>
    <row r="232" spans="1:28" ht="12" customHeight="1" x14ac:dyDescent="0.25">
      <c r="A232" s="4">
        <v>1230</v>
      </c>
      <c r="B232" s="4" t="s">
        <v>92</v>
      </c>
      <c r="C232" s="18" t="str">
        <f t="shared" si="3"/>
        <v>Vieux Telegraphe, Chateauneuf-du-Pape, La Crau Rouge</v>
      </c>
      <c r="D232" s="15">
        <v>80</v>
      </c>
      <c r="E232" s="16">
        <v>110</v>
      </c>
      <c r="F232" s="21"/>
      <c r="G232" s="21"/>
      <c r="H232" s="21"/>
      <c r="J232" s="21"/>
      <c r="K232" s="21"/>
      <c r="L232" s="21"/>
      <c r="M232" s="21"/>
      <c r="N232" s="21"/>
      <c r="AA232" s="20" t="s">
        <v>466</v>
      </c>
      <c r="AB232" t="s">
        <v>857</v>
      </c>
    </row>
    <row r="233" spans="1:28" ht="12" customHeight="1" x14ac:dyDescent="0.25">
      <c r="A233" s="4">
        <v>1231</v>
      </c>
      <c r="B233" s="4" t="s">
        <v>83</v>
      </c>
      <c r="C233" s="18" t="str">
        <f t="shared" si="3"/>
        <v>Chateau de Beaucastel Rouge, Chateauneuf-du-Pape</v>
      </c>
      <c r="D233" s="15">
        <v>280</v>
      </c>
      <c r="E233" s="16">
        <v>360</v>
      </c>
      <c r="F233" s="21"/>
      <c r="G233" s="21"/>
      <c r="H233" s="21"/>
      <c r="J233" s="21"/>
      <c r="K233" s="21"/>
      <c r="L233" s="21"/>
      <c r="M233" s="21"/>
      <c r="N233" s="21"/>
      <c r="Z233" s="25"/>
      <c r="AA233" s="20" t="s">
        <v>154</v>
      </c>
      <c r="AB233" t="s">
        <v>858</v>
      </c>
    </row>
    <row r="234" spans="1:28" ht="12" customHeight="1" x14ac:dyDescent="0.25">
      <c r="A234" s="4">
        <v>1232</v>
      </c>
      <c r="B234" s="4" t="s">
        <v>83</v>
      </c>
      <c r="C234" s="18" t="str">
        <f t="shared" si="3"/>
        <v>Domaine Raymond Usseglio, Chateauneuf-du-Pape</v>
      </c>
      <c r="D234" s="15">
        <v>100</v>
      </c>
      <c r="E234" s="16">
        <v>150</v>
      </c>
      <c r="F234" s="21"/>
      <c r="G234" s="21"/>
      <c r="H234" s="21"/>
      <c r="J234" s="21"/>
      <c r="K234" s="21"/>
      <c r="L234" s="21"/>
      <c r="M234" s="21"/>
      <c r="N234" s="21"/>
      <c r="AA234" s="20" t="s">
        <v>471</v>
      </c>
      <c r="AB234" t="s">
        <v>859</v>
      </c>
    </row>
    <row r="235" spans="1:28" ht="12" customHeight="1" x14ac:dyDescent="0.25">
      <c r="A235" s="4">
        <v>1233</v>
      </c>
      <c r="B235" s="4" t="s">
        <v>83</v>
      </c>
      <c r="C235" s="18" t="str">
        <f t="shared" si="3"/>
        <v>Vieux Telegraphe, Chateauneuf-du-Pape, La Crau Rouge</v>
      </c>
      <c r="D235" s="15">
        <v>250</v>
      </c>
      <c r="E235" s="16">
        <v>300</v>
      </c>
      <c r="F235" s="21"/>
      <c r="G235" s="21"/>
      <c r="H235" s="21"/>
      <c r="J235" s="21"/>
      <c r="K235" s="21"/>
      <c r="L235" s="21"/>
      <c r="M235" s="21"/>
      <c r="N235" s="21"/>
      <c r="AA235" s="20" t="s">
        <v>466</v>
      </c>
      <c r="AB235" t="s">
        <v>860</v>
      </c>
    </row>
    <row r="236" spans="1:28" ht="12" customHeight="1" x14ac:dyDescent="0.25">
      <c r="A236" s="4">
        <v>1234</v>
      </c>
      <c r="B236" s="4" t="s">
        <v>102</v>
      </c>
      <c r="C236" s="18" t="str">
        <f t="shared" si="3"/>
        <v>Vieux Telegraphe, Chateauneuf-du-Pape, La Crau Rouge</v>
      </c>
      <c r="D236" s="15">
        <v>160</v>
      </c>
      <c r="E236" s="16">
        <v>220</v>
      </c>
      <c r="F236" s="21"/>
      <c r="G236" s="21"/>
      <c r="H236" s="21"/>
      <c r="J236" s="21"/>
      <c r="K236" s="21"/>
      <c r="L236" s="21"/>
      <c r="M236" s="21"/>
      <c r="N236" s="21"/>
      <c r="AA236" s="20" t="s">
        <v>466</v>
      </c>
      <c r="AB236" t="s">
        <v>861</v>
      </c>
    </row>
    <row r="237" spans="1:28" ht="15" x14ac:dyDescent="0.25">
      <c r="A237" s="4">
        <v>1235</v>
      </c>
      <c r="B237" s="4" t="s">
        <v>93</v>
      </c>
      <c r="C237" s="18" t="str">
        <f t="shared" si="3"/>
        <v>Vieux Telegraphe, Chateauneuf-du-Pape, La Crau Rouge</v>
      </c>
      <c r="D237" s="15">
        <v>150</v>
      </c>
      <c r="E237" s="15">
        <v>200</v>
      </c>
      <c r="F237" s="21"/>
      <c r="G237" s="21"/>
      <c r="H237" s="21"/>
      <c r="J237" s="21"/>
      <c r="K237" s="21"/>
      <c r="L237" s="21"/>
      <c r="M237" s="21"/>
      <c r="N237" s="21"/>
      <c r="AA237" s="20" t="s">
        <v>466</v>
      </c>
      <c r="AB237" t="s">
        <v>862</v>
      </c>
    </row>
    <row r="238" spans="1:28" ht="12" customHeight="1" x14ac:dyDescent="0.25">
      <c r="A238" s="4">
        <v>1236</v>
      </c>
      <c r="B238" s="4" t="s">
        <v>94</v>
      </c>
      <c r="C238" s="18" t="str">
        <f t="shared" si="3"/>
        <v>Vieux Telegraphe, Chateauneuf-du-Pape, La Crau Rouge</v>
      </c>
      <c r="D238" s="15">
        <v>160</v>
      </c>
      <c r="E238" s="16">
        <v>220</v>
      </c>
      <c r="F238" s="21"/>
      <c r="G238" s="21"/>
      <c r="H238" s="21"/>
      <c r="J238" s="21"/>
      <c r="K238" s="21"/>
      <c r="L238" s="21"/>
      <c r="M238" s="21"/>
      <c r="N238" s="21"/>
      <c r="AA238" s="20" t="s">
        <v>466</v>
      </c>
      <c r="AB238" t="s">
        <v>863</v>
      </c>
    </row>
    <row r="239" spans="1:28" ht="12" customHeight="1" x14ac:dyDescent="0.25">
      <c r="A239" s="4">
        <v>1237</v>
      </c>
      <c r="B239" s="4" t="s">
        <v>84</v>
      </c>
      <c r="C239" s="18" t="str">
        <f t="shared" si="3"/>
        <v>Francois Villard, Condrieu, DePoncins</v>
      </c>
      <c r="D239" s="15">
        <v>90</v>
      </c>
      <c r="E239" s="16">
        <v>120</v>
      </c>
      <c r="F239" s="21"/>
      <c r="G239" s="21"/>
      <c r="H239" s="21"/>
      <c r="J239" s="21"/>
      <c r="K239" s="21"/>
      <c r="L239" s="21"/>
      <c r="M239" s="21"/>
      <c r="N239" s="21"/>
      <c r="AA239" s="20" t="s">
        <v>476</v>
      </c>
      <c r="AB239" t="s">
        <v>864</v>
      </c>
    </row>
    <row r="240" spans="1:28" ht="12" customHeight="1" x14ac:dyDescent="0.25">
      <c r="A240" s="4">
        <v>1238</v>
      </c>
      <c r="B240" s="4" t="s">
        <v>99</v>
      </c>
      <c r="C240" s="18" t="str">
        <f t="shared" si="3"/>
        <v>Clos des Papes, Chateauneuf-du-Pape, Blanc</v>
      </c>
      <c r="D240" s="15">
        <v>80</v>
      </c>
      <c r="E240" s="16">
        <v>100</v>
      </c>
      <c r="F240" s="21"/>
      <c r="G240" s="21"/>
      <c r="H240" s="21"/>
      <c r="J240" s="21"/>
      <c r="K240" s="21"/>
      <c r="L240" s="21"/>
      <c r="M240" s="21"/>
      <c r="N240" s="21"/>
      <c r="AA240" s="20" t="s">
        <v>479</v>
      </c>
      <c r="AB240" t="s">
        <v>865</v>
      </c>
    </row>
    <row r="241" spans="1:31" ht="12" customHeight="1" x14ac:dyDescent="0.25">
      <c r="A241" s="4">
        <v>1239</v>
      </c>
      <c r="B241" s="4" t="s">
        <v>99</v>
      </c>
      <c r="C241" s="18" t="str">
        <f t="shared" si="3"/>
        <v>Vieux Telegraphe, Chateauneuf-du-Pape, La Crau Rouge</v>
      </c>
      <c r="D241" s="15">
        <v>130</v>
      </c>
      <c r="E241" s="16">
        <v>180</v>
      </c>
      <c r="F241" s="21"/>
      <c r="G241" s="21"/>
      <c r="H241" s="21"/>
      <c r="J241" s="21"/>
      <c r="K241" s="21"/>
      <c r="L241" s="21"/>
      <c r="M241" s="21"/>
      <c r="N241" s="21"/>
      <c r="AA241" s="20" t="s">
        <v>466</v>
      </c>
      <c r="AB241" t="s">
        <v>866</v>
      </c>
    </row>
    <row r="242" spans="1:31" ht="12" customHeight="1" x14ac:dyDescent="0.25">
      <c r="A242" s="4">
        <v>1240</v>
      </c>
      <c r="B242" s="4" t="s">
        <v>100</v>
      </c>
      <c r="C242" s="18" t="str">
        <f t="shared" si="3"/>
        <v>Bertrand Stehelin, Sablet Cheval Long</v>
      </c>
      <c r="D242" s="15">
        <v>100</v>
      </c>
      <c r="E242" s="16">
        <v>140</v>
      </c>
      <c r="F242" s="25"/>
      <c r="G242" s="25"/>
      <c r="H242" s="25"/>
      <c r="I242" s="25"/>
      <c r="J242" s="25"/>
      <c r="K242" s="25"/>
      <c r="L242" s="25"/>
      <c r="M242" s="25"/>
      <c r="N242" s="25"/>
      <c r="AA242" s="20" t="s">
        <v>480</v>
      </c>
      <c r="AB242" t="s">
        <v>867</v>
      </c>
    </row>
    <row r="243" spans="1:31" ht="12" customHeight="1" x14ac:dyDescent="0.25">
      <c r="A243" s="4">
        <v>1241</v>
      </c>
      <c r="B243" s="4" t="s">
        <v>96</v>
      </c>
      <c r="C243" s="18" t="str">
        <f t="shared" si="3"/>
        <v>Val Rois, Cotes du Rhone, Valreas</v>
      </c>
      <c r="D243" s="15">
        <v>80</v>
      </c>
      <c r="E243" s="16">
        <v>100</v>
      </c>
      <c r="F243" s="21"/>
      <c r="G243" s="21"/>
      <c r="H243" s="21"/>
      <c r="J243" s="21"/>
      <c r="K243" s="21"/>
      <c r="L243" s="21"/>
      <c r="M243" s="21"/>
      <c r="N243" s="21"/>
      <c r="O243" s="25"/>
      <c r="P243" s="25"/>
      <c r="Q243" s="25"/>
      <c r="R243" s="25"/>
      <c r="S243" s="25"/>
      <c r="T243" s="25"/>
      <c r="U243" s="25"/>
      <c r="V243" s="25"/>
      <c r="W243" s="25"/>
      <c r="X243" s="25"/>
      <c r="Y243" s="25"/>
      <c r="AA243" s="20" t="s">
        <v>482</v>
      </c>
      <c r="AB243" t="s">
        <v>868</v>
      </c>
    </row>
    <row r="244" spans="1:31" ht="12" customHeight="1" x14ac:dyDescent="0.25">
      <c r="A244" s="4">
        <v>1242</v>
      </c>
      <c r="B244" s="4" t="s">
        <v>24</v>
      </c>
      <c r="C244" s="18" t="str">
        <f t="shared" si="3"/>
        <v>1995/1996 Mixed Lot of Chateauneuf-du-Pape</v>
      </c>
      <c r="D244" s="15">
        <v>100</v>
      </c>
      <c r="E244" s="16">
        <v>140</v>
      </c>
      <c r="F244" s="21"/>
      <c r="G244" s="21"/>
      <c r="H244" s="21"/>
      <c r="J244" s="21"/>
      <c r="K244" s="21"/>
      <c r="L244" s="21"/>
      <c r="M244" s="21"/>
      <c r="N244" s="21"/>
      <c r="AA244" s="20" t="s">
        <v>484</v>
      </c>
      <c r="AB244" t="s">
        <v>869</v>
      </c>
    </row>
    <row r="245" spans="1:31" ht="12" customHeight="1" x14ac:dyDescent="0.25">
      <c r="A245" s="4">
        <v>1243</v>
      </c>
      <c r="B245" s="4" t="s">
        <v>24</v>
      </c>
      <c r="C245" s="18" t="str">
        <f t="shared" si="3"/>
        <v>2007/2010 Mixed Lot of Rhone</v>
      </c>
      <c r="D245" s="15">
        <v>80</v>
      </c>
      <c r="E245" s="16">
        <v>100</v>
      </c>
      <c r="F245" s="21"/>
      <c r="G245" s="21"/>
      <c r="H245" s="21"/>
      <c r="J245" s="21"/>
      <c r="K245" s="21"/>
      <c r="L245" s="21"/>
      <c r="M245" s="21"/>
      <c r="N245" s="21"/>
      <c r="Z245" s="25"/>
      <c r="AA245" s="20" t="s">
        <v>486</v>
      </c>
      <c r="AB245" t="s">
        <v>870</v>
      </c>
    </row>
    <row r="246" spans="1:31" ht="12" customHeight="1" x14ac:dyDescent="0.25">
      <c r="A246" s="4">
        <v>1244</v>
      </c>
      <c r="B246" s="4" t="s">
        <v>103</v>
      </c>
      <c r="C246" s="18" t="str">
        <f t="shared" si="3"/>
        <v>Domaine Font de Michelle, Chateauneuf-du-Pape</v>
      </c>
      <c r="D246" s="15">
        <v>70</v>
      </c>
      <c r="E246" s="16">
        <v>100</v>
      </c>
      <c r="F246" s="21"/>
      <c r="G246" s="21"/>
      <c r="H246" s="21"/>
      <c r="J246" s="21"/>
      <c r="K246" s="21"/>
      <c r="L246" s="21"/>
      <c r="M246" s="21"/>
      <c r="N246" s="21"/>
      <c r="AA246" s="20" t="s">
        <v>488</v>
      </c>
      <c r="AB246" t="s">
        <v>871</v>
      </c>
    </row>
    <row r="247" spans="1:31" ht="12" customHeight="1" x14ac:dyDescent="0.25">
      <c r="A247" s="4">
        <v>1245</v>
      </c>
      <c r="B247" s="4" t="s">
        <v>99</v>
      </c>
      <c r="C247" s="18" t="str">
        <f t="shared" si="3"/>
        <v>Mixed Lot of Gigondas</v>
      </c>
      <c r="D247" s="15">
        <v>80</v>
      </c>
      <c r="E247" s="16">
        <v>140</v>
      </c>
      <c r="F247" s="21"/>
      <c r="G247" s="21"/>
      <c r="H247" s="21"/>
      <c r="J247" s="21"/>
      <c r="K247" s="21"/>
      <c r="L247" s="21"/>
      <c r="M247" s="21"/>
      <c r="N247" s="21"/>
      <c r="AA247" s="20" t="s">
        <v>490</v>
      </c>
      <c r="AB247" t="s">
        <v>872</v>
      </c>
    </row>
    <row r="248" spans="1:31" ht="12" customHeight="1" x14ac:dyDescent="0.25">
      <c r="A248" s="4">
        <v>1246</v>
      </c>
      <c r="B248" s="4" t="s">
        <v>95</v>
      </c>
      <c r="C248" s="18" t="str">
        <f t="shared" si="3"/>
        <v>Mixed Lot of Southern Belles from Cote du Rhone</v>
      </c>
      <c r="D248" s="15">
        <v>80</v>
      </c>
      <c r="E248" s="16">
        <v>140</v>
      </c>
      <c r="F248" s="21"/>
      <c r="G248" s="21"/>
      <c r="H248" s="21"/>
      <c r="J248" s="21"/>
      <c r="K248" s="21"/>
      <c r="L248" s="21"/>
      <c r="M248" s="21"/>
      <c r="N248" s="21"/>
      <c r="AA248" s="20" t="s">
        <v>492</v>
      </c>
      <c r="AB248" t="s">
        <v>873</v>
      </c>
    </row>
    <row r="249" spans="1:31" ht="12" customHeight="1" x14ac:dyDescent="0.25">
      <c r="A249" s="4">
        <v>1247</v>
      </c>
      <c r="B249" s="4" t="s">
        <v>439</v>
      </c>
      <c r="C249" s="18" t="str">
        <f t="shared" si="3"/>
        <v>Clos Coutale, Cahors</v>
      </c>
      <c r="D249" s="15">
        <v>80</v>
      </c>
      <c r="E249" s="16">
        <v>110</v>
      </c>
      <c r="F249" s="21"/>
      <c r="G249" s="21"/>
      <c r="H249" s="21"/>
      <c r="J249" s="21"/>
      <c r="K249" s="21"/>
      <c r="L249" s="21"/>
      <c r="M249" s="21"/>
      <c r="N249" s="21"/>
      <c r="AA249" s="20" t="s">
        <v>494</v>
      </c>
      <c r="AB249" t="s">
        <v>874</v>
      </c>
    </row>
    <row r="250" spans="1:31" ht="12" customHeight="1" x14ac:dyDescent="0.25">
      <c r="A250" s="4">
        <v>1248</v>
      </c>
      <c r="B250" s="4" t="s">
        <v>82</v>
      </c>
      <c r="C250" s="18" t="str">
        <f t="shared" si="3"/>
        <v>Prieure Saint Jean Bebian, Coteaux, Languedoc</v>
      </c>
      <c r="D250" s="15">
        <v>200</v>
      </c>
      <c r="E250" s="16">
        <v>300</v>
      </c>
      <c r="F250" s="21"/>
      <c r="G250" s="21"/>
      <c r="H250" s="21"/>
      <c r="J250" s="21"/>
      <c r="K250" s="21"/>
      <c r="L250" s="21"/>
      <c r="M250" s="21"/>
      <c r="N250" s="21"/>
      <c r="AA250" s="20" t="s">
        <v>498</v>
      </c>
      <c r="AB250" t="s">
        <v>875</v>
      </c>
    </row>
    <row r="251" spans="1:31" ht="12" customHeight="1" x14ac:dyDescent="0.25">
      <c r="A251" s="4">
        <v>1249</v>
      </c>
      <c r="B251" s="4" t="s">
        <v>82</v>
      </c>
      <c r="C251" s="18" t="str">
        <f t="shared" si="3"/>
        <v>Prieure Saint Jean Bebian, Coteaux, Languedoc</v>
      </c>
      <c r="D251" s="15">
        <v>200</v>
      </c>
      <c r="E251" s="16">
        <v>300</v>
      </c>
      <c r="F251" s="21"/>
      <c r="G251" s="21"/>
      <c r="H251" s="21"/>
      <c r="J251" s="21"/>
      <c r="K251" s="21"/>
      <c r="L251" s="21"/>
      <c r="M251" s="21"/>
      <c r="N251" s="21"/>
      <c r="AA251" s="20" t="s">
        <v>498</v>
      </c>
      <c r="AB251" t="s">
        <v>876</v>
      </c>
    </row>
    <row r="252" spans="1:31" ht="12" customHeight="1" x14ac:dyDescent="0.25">
      <c r="A252" s="4">
        <v>1250</v>
      </c>
      <c r="B252" s="4" t="s">
        <v>82</v>
      </c>
      <c r="C252" s="18" t="str">
        <f t="shared" si="3"/>
        <v>Mas de Daumas Gassac, Rouge, Saint-Guilhem-le-Desert</v>
      </c>
      <c r="D252" s="15">
        <v>400</v>
      </c>
      <c r="E252" s="16">
        <v>600</v>
      </c>
      <c r="F252" s="21"/>
      <c r="G252" s="21"/>
      <c r="H252" s="21"/>
      <c r="J252" s="21"/>
      <c r="K252" s="21"/>
      <c r="L252" s="21"/>
      <c r="M252" s="21"/>
      <c r="N252" s="21"/>
      <c r="AA252" s="20" t="s">
        <v>502</v>
      </c>
      <c r="AB252" t="s">
        <v>877</v>
      </c>
    </row>
    <row r="253" spans="1:31" ht="12" customHeight="1" x14ac:dyDescent="0.25">
      <c r="A253" s="4">
        <v>1251</v>
      </c>
      <c r="B253" s="4" t="s">
        <v>89</v>
      </c>
      <c r="C253" s="18" t="str">
        <f t="shared" si="3"/>
        <v>Domaine de la Grange des Peres, Pays d'Herault, Rouge</v>
      </c>
      <c r="D253" s="15">
        <v>200</v>
      </c>
      <c r="E253" s="16">
        <v>260</v>
      </c>
      <c r="F253" s="21"/>
      <c r="G253" s="21"/>
      <c r="H253" s="21"/>
      <c r="J253" s="21"/>
      <c r="K253" s="21"/>
      <c r="L253" s="21"/>
      <c r="M253" s="21"/>
      <c r="N253" s="21"/>
      <c r="AA253" s="20" t="s">
        <v>504</v>
      </c>
      <c r="AB253" t="s">
        <v>878</v>
      </c>
    </row>
    <row r="254" spans="1:31" ht="12" customHeight="1" x14ac:dyDescent="0.25">
      <c r="A254" s="4">
        <v>1252</v>
      </c>
      <c r="B254" s="4" t="s">
        <v>82</v>
      </c>
      <c r="C254" s="18" t="str">
        <f t="shared" si="3"/>
        <v>Domaine de Trevallon, Rouge, Bouches-du-Rhone IGP</v>
      </c>
      <c r="D254" s="15">
        <v>130</v>
      </c>
      <c r="E254" s="16">
        <v>180</v>
      </c>
      <c r="F254" s="21"/>
      <c r="G254" s="21"/>
      <c r="H254" s="21"/>
      <c r="J254" s="21"/>
      <c r="K254" s="21"/>
      <c r="L254" s="21"/>
      <c r="M254" s="21"/>
      <c r="N254" s="21"/>
      <c r="AA254" s="20" t="s">
        <v>507</v>
      </c>
      <c r="AB254" t="s">
        <v>879</v>
      </c>
    </row>
    <row r="255" spans="1:31" ht="12" customHeight="1" x14ac:dyDescent="0.25">
      <c r="A255" s="4">
        <v>1253</v>
      </c>
      <c r="B255" s="4" t="s">
        <v>84</v>
      </c>
      <c r="C255" s="18" t="str">
        <f t="shared" si="3"/>
        <v>Domaine de Trevallon, Rouge, Alpilles IGP</v>
      </c>
      <c r="D255" s="15">
        <v>150</v>
      </c>
      <c r="E255" s="16">
        <v>220</v>
      </c>
      <c r="F255" s="21"/>
      <c r="G255" s="21"/>
      <c r="H255" s="21"/>
      <c r="J255" s="21"/>
      <c r="K255" s="21"/>
      <c r="L255" s="21"/>
      <c r="M255" s="21"/>
      <c r="N255" s="21"/>
      <c r="AA255" s="20" t="s">
        <v>510</v>
      </c>
      <c r="AB255" t="s">
        <v>880</v>
      </c>
    </row>
    <row r="256" spans="1:31" ht="12" customHeight="1" x14ac:dyDescent="0.25">
      <c r="A256" s="4">
        <v>1254</v>
      </c>
      <c r="B256" s="4" t="s">
        <v>105</v>
      </c>
      <c r="C256" s="18" t="str">
        <f t="shared" si="3"/>
        <v>Domaine de Clos Naudin (Foreau), Vouvray, Moelleux Reserve - In Bond</v>
      </c>
      <c r="D256" s="15">
        <v>180</v>
      </c>
      <c r="E256" s="16">
        <v>240</v>
      </c>
      <c r="F256" s="21"/>
      <c r="G256" s="21"/>
      <c r="H256" s="21"/>
      <c r="J256" s="21"/>
      <c r="K256" s="21"/>
      <c r="L256" s="21"/>
      <c r="M256" s="21"/>
      <c r="N256" s="21"/>
      <c r="AA256" s="20" t="s">
        <v>152</v>
      </c>
      <c r="AB256" t="s">
        <v>881</v>
      </c>
      <c r="AE256" s="25"/>
    </row>
    <row r="257" spans="1:53" ht="12" customHeight="1" x14ac:dyDescent="0.25">
      <c r="A257" s="4">
        <v>1255</v>
      </c>
      <c r="B257" s="4" t="s">
        <v>94</v>
      </c>
      <c r="C257" s="18" t="str">
        <f t="shared" si="3"/>
        <v>Domaine Huet, Vouvray, Bourg Moelleux</v>
      </c>
      <c r="D257" s="15">
        <v>200</v>
      </c>
      <c r="E257" s="16">
        <v>260</v>
      </c>
      <c r="F257" s="21"/>
      <c r="G257" s="21"/>
      <c r="H257" s="21"/>
      <c r="J257" s="21"/>
      <c r="K257" s="21"/>
      <c r="L257" s="21"/>
      <c r="M257" s="21"/>
      <c r="N257" s="21"/>
      <c r="AA257" s="20" t="s">
        <v>513</v>
      </c>
      <c r="AB257" t="s">
        <v>882</v>
      </c>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row>
    <row r="258" spans="1:53" ht="12" customHeight="1" x14ac:dyDescent="0.25">
      <c r="A258" s="4">
        <v>1256</v>
      </c>
      <c r="B258" s="4" t="s">
        <v>106</v>
      </c>
      <c r="C258" s="18" t="str">
        <f t="shared" si="3"/>
        <v>Von Schubert, Maximin Grunhauser Abtsberg Riesling TBA, Mosel (Halves) - In Bond</v>
      </c>
      <c r="D258" s="15">
        <v>800</v>
      </c>
      <c r="E258" s="16">
        <v>1400</v>
      </c>
      <c r="F258" s="21"/>
      <c r="G258" s="21"/>
      <c r="H258" s="21"/>
      <c r="J258" s="21"/>
      <c r="K258" s="21"/>
      <c r="L258" s="21"/>
      <c r="M258" s="21"/>
      <c r="N258" s="21"/>
      <c r="AA258" s="20" t="s">
        <v>516</v>
      </c>
      <c r="AB258" t="s">
        <v>883</v>
      </c>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row>
    <row r="259" spans="1:53" ht="12" customHeight="1" x14ac:dyDescent="0.25">
      <c r="A259" s="4">
        <v>1257</v>
      </c>
      <c r="B259" s="4" t="s">
        <v>94</v>
      </c>
      <c r="C259" s="18" t="str">
        <f t="shared" si="3"/>
        <v>Von Schubert, Maximin Grunhauser Bruderberg Riesling QBA, Mosel - In Bond</v>
      </c>
      <c r="D259" s="15">
        <v>150</v>
      </c>
      <c r="E259" s="16">
        <v>200</v>
      </c>
      <c r="F259" s="21"/>
      <c r="G259" s="21"/>
      <c r="H259" s="21"/>
      <c r="J259" s="21"/>
      <c r="K259" s="21"/>
      <c r="L259" s="21"/>
      <c r="M259" s="21"/>
      <c r="N259" s="21"/>
      <c r="AA259" s="20" t="s">
        <v>160</v>
      </c>
      <c r="AB259" t="s">
        <v>884</v>
      </c>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row>
    <row r="260" spans="1:53" ht="12" customHeight="1" x14ac:dyDescent="0.25">
      <c r="A260" s="4">
        <v>1258</v>
      </c>
      <c r="B260" s="4" t="s">
        <v>100</v>
      </c>
      <c r="C260" s="18" t="str">
        <f t="shared" ref="C260:C323" si="4">HYPERLINK(AB260,AA260)</f>
        <v>von Hovel, Scharzhofberg Saar Riesling GG, Mosel - In Bond</v>
      </c>
      <c r="D260" s="15">
        <v>240</v>
      </c>
      <c r="E260" s="16">
        <v>360</v>
      </c>
      <c r="F260" s="21"/>
      <c r="G260" s="21"/>
      <c r="H260" s="21"/>
      <c r="J260" s="21"/>
      <c r="K260" s="21"/>
      <c r="L260" s="21"/>
      <c r="M260" s="21"/>
      <c r="N260" s="21"/>
      <c r="AA260" s="20" t="s">
        <v>161</v>
      </c>
      <c r="AB260" t="s">
        <v>885</v>
      </c>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row>
    <row r="261" spans="1:53" ht="12" customHeight="1" x14ac:dyDescent="0.25">
      <c r="A261" s="4">
        <v>1259</v>
      </c>
      <c r="B261" s="4" t="s">
        <v>100</v>
      </c>
      <c r="C261" s="18" t="str">
        <f t="shared" si="4"/>
        <v>von Hovel, Scharzhofberg Saar Riesling GG, Mosel - In Bond</v>
      </c>
      <c r="D261" s="15">
        <v>240</v>
      </c>
      <c r="E261" s="16">
        <v>360</v>
      </c>
      <c r="F261" s="21"/>
      <c r="G261" s="21"/>
      <c r="H261" s="21"/>
      <c r="J261" s="21"/>
      <c r="K261" s="21"/>
      <c r="L261" s="21"/>
      <c r="M261" s="21"/>
      <c r="N261" s="21"/>
      <c r="AA261" s="20" t="s">
        <v>161</v>
      </c>
      <c r="AB261" t="s">
        <v>886</v>
      </c>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row>
    <row r="262" spans="1:53" ht="12" customHeight="1" x14ac:dyDescent="0.25">
      <c r="A262" s="4">
        <v>1260</v>
      </c>
      <c r="B262" s="4" t="s">
        <v>96</v>
      </c>
      <c r="C262" s="18" t="str">
        <f t="shared" si="4"/>
        <v>Donnhoff, Niederhauser Hermannshohle Riesling Auslese Goldkapsel, Nahe (Halves) - In Bond</v>
      </c>
      <c r="D262" s="15">
        <v>90</v>
      </c>
      <c r="E262" s="16">
        <v>120</v>
      </c>
      <c r="F262" s="21"/>
      <c r="G262" s="21"/>
      <c r="H262" s="21"/>
      <c r="J262" s="21"/>
      <c r="K262" s="21"/>
      <c r="L262" s="21"/>
      <c r="M262" s="21"/>
      <c r="N262" s="21"/>
      <c r="AA262" s="20" t="s">
        <v>518</v>
      </c>
      <c r="AB262" t="s">
        <v>887</v>
      </c>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c r="AY262" s="25"/>
      <c r="AZ262" s="25"/>
      <c r="BA262" s="25"/>
    </row>
    <row r="263" spans="1:53" ht="12" customHeight="1" x14ac:dyDescent="0.25">
      <c r="A263" s="4">
        <v>1261</v>
      </c>
      <c r="B263" s="4" t="s">
        <v>96</v>
      </c>
      <c r="C263" s="18" t="str">
        <f t="shared" si="4"/>
        <v>Gunderloch, Nackenheim Rothenberg Riesling GG, Rheinhessen - In Bond</v>
      </c>
      <c r="D263" s="15">
        <v>260</v>
      </c>
      <c r="E263" s="16">
        <v>360</v>
      </c>
      <c r="F263" s="21"/>
      <c r="G263" s="21"/>
      <c r="H263" s="21"/>
      <c r="J263" s="21"/>
      <c r="K263" s="21"/>
      <c r="L263" s="21"/>
      <c r="M263" s="21"/>
      <c r="N263" s="21"/>
      <c r="AA263" s="20" t="s">
        <v>521</v>
      </c>
      <c r="AB263" t="s">
        <v>888</v>
      </c>
      <c r="AC263" s="25"/>
      <c r="AD263" s="25"/>
      <c r="AF263" s="25"/>
      <c r="AG263" s="25"/>
      <c r="AH263" s="25"/>
      <c r="AI263" s="25"/>
      <c r="AJ263" s="25"/>
      <c r="AK263" s="25"/>
      <c r="AL263" s="25"/>
      <c r="AM263" s="25"/>
      <c r="AN263" s="25"/>
      <c r="AO263" s="25"/>
      <c r="AP263" s="25"/>
      <c r="AQ263" s="25"/>
      <c r="AR263" s="25"/>
      <c r="AS263" s="25"/>
      <c r="AT263" s="25"/>
      <c r="AU263" s="25"/>
      <c r="AV263" s="25"/>
      <c r="AW263" s="25"/>
      <c r="AX263" s="25"/>
      <c r="AY263" s="25"/>
      <c r="AZ263" s="25"/>
      <c r="BA263" s="25"/>
    </row>
    <row r="264" spans="1:53" ht="12" customHeight="1" x14ac:dyDescent="0.25">
      <c r="A264" s="4">
        <v>1262</v>
      </c>
      <c r="B264" s="4" t="s">
        <v>96</v>
      </c>
      <c r="C264" s="18" t="str">
        <f t="shared" si="4"/>
        <v>Gunderloch, Nackenheim Rothenberg Riesling GG, Rheinhessen - In Bond</v>
      </c>
      <c r="D264" s="15">
        <v>260</v>
      </c>
      <c r="E264" s="16">
        <v>360</v>
      </c>
      <c r="F264" s="21"/>
      <c r="G264" s="21"/>
      <c r="H264" s="21"/>
      <c r="J264" s="21"/>
      <c r="K264" s="21"/>
      <c r="L264" s="21"/>
      <c r="M264" s="21"/>
      <c r="N264" s="21"/>
      <c r="AA264" s="20" t="s">
        <v>521</v>
      </c>
      <c r="AB264" t="s">
        <v>889</v>
      </c>
      <c r="AE264" s="25"/>
    </row>
    <row r="265" spans="1:53" ht="12" customHeight="1" x14ac:dyDescent="0.25">
      <c r="A265" s="4">
        <v>1263</v>
      </c>
      <c r="B265" s="4" t="s">
        <v>97</v>
      </c>
      <c r="C265" s="18" t="str">
        <f t="shared" si="4"/>
        <v>Ansgar Clusserath, Trittenheimer Apotheke Riesling Trocken, Mosel - In Bond</v>
      </c>
      <c r="D265" s="15">
        <v>100</v>
      </c>
      <c r="E265" s="16">
        <v>150</v>
      </c>
      <c r="F265" s="21"/>
      <c r="G265" s="21"/>
      <c r="H265" s="21"/>
      <c r="J265" s="21"/>
      <c r="K265" s="21"/>
      <c r="L265" s="21"/>
      <c r="M265" s="21"/>
      <c r="N265" s="21"/>
      <c r="AA265" s="20" t="s">
        <v>524</v>
      </c>
      <c r="AB265" t="s">
        <v>890</v>
      </c>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row>
    <row r="266" spans="1:53" ht="12" customHeight="1" x14ac:dyDescent="0.25">
      <c r="A266" s="4">
        <v>1264</v>
      </c>
      <c r="B266" s="4" t="s">
        <v>97</v>
      </c>
      <c r="C266" s="18" t="str">
        <f t="shared" si="4"/>
        <v>Weingut Vollenweider, Wolfer Goldgrube Riesling Auslese Goldkapsel, Mosel - In Bond</v>
      </c>
      <c r="D266" s="15">
        <v>180</v>
      </c>
      <c r="E266" s="16">
        <v>280</v>
      </c>
      <c r="F266" s="21"/>
      <c r="G266" s="21"/>
      <c r="H266" s="21"/>
      <c r="J266" s="21"/>
      <c r="K266" s="21"/>
      <c r="L266" s="21"/>
      <c r="M266" s="21"/>
      <c r="N266" s="21"/>
      <c r="AA266" s="20" t="s">
        <v>162</v>
      </c>
      <c r="AB266" t="s">
        <v>891</v>
      </c>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row>
    <row r="267" spans="1:53" ht="12" customHeight="1" x14ac:dyDescent="0.25">
      <c r="A267" s="4">
        <v>1265</v>
      </c>
      <c r="B267" s="4" t="s">
        <v>86</v>
      </c>
      <c r="C267" s="18" t="str">
        <f t="shared" si="4"/>
        <v>Gunderloch Fenchelberg Riesling GG, Rheinhessen - In Bond</v>
      </c>
      <c r="D267" s="15">
        <v>260</v>
      </c>
      <c r="E267" s="16">
        <v>360</v>
      </c>
      <c r="F267" s="21"/>
      <c r="G267" s="21"/>
      <c r="H267" s="21"/>
      <c r="J267" s="21"/>
      <c r="K267" s="21"/>
      <c r="L267" s="21"/>
      <c r="M267" s="21"/>
      <c r="N267" s="21"/>
      <c r="AA267" s="20" t="s">
        <v>526</v>
      </c>
      <c r="AB267" t="s">
        <v>892</v>
      </c>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row>
    <row r="268" spans="1:53" ht="12" customHeight="1" x14ac:dyDescent="0.25">
      <c r="A268" s="4">
        <v>1266</v>
      </c>
      <c r="B268" s="4" t="s">
        <v>86</v>
      </c>
      <c r="C268" s="18" t="str">
        <f t="shared" si="4"/>
        <v>Gunderloch Fenchelberg Riesling GG, Rheinhessen - In Bond</v>
      </c>
      <c r="D268" s="15">
        <v>260</v>
      </c>
      <c r="E268" s="16">
        <v>360</v>
      </c>
      <c r="F268" s="21"/>
      <c r="G268" s="21"/>
      <c r="H268" s="21"/>
      <c r="J268" s="21"/>
      <c r="K268" s="21"/>
      <c r="L268" s="21"/>
      <c r="M268" s="21"/>
      <c r="N268" s="21"/>
      <c r="AA268" s="20" t="s">
        <v>526</v>
      </c>
      <c r="AB268" t="s">
        <v>893</v>
      </c>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row>
    <row r="269" spans="1:53" ht="12" customHeight="1" x14ac:dyDescent="0.25">
      <c r="A269" s="4">
        <v>1267</v>
      </c>
      <c r="B269" s="4" t="s">
        <v>86</v>
      </c>
      <c r="C269" s="18" t="str">
        <f t="shared" si="4"/>
        <v>Gunderloch, Niersteiner Hipping Riesling GG, Rheinhessen - In Bond</v>
      </c>
      <c r="D269" s="15">
        <v>70</v>
      </c>
      <c r="E269" s="16">
        <v>100</v>
      </c>
      <c r="F269" s="21"/>
      <c r="G269" s="21"/>
      <c r="H269" s="21"/>
      <c r="J269" s="21"/>
      <c r="K269" s="21"/>
      <c r="L269" s="21"/>
      <c r="M269" s="21"/>
      <c r="N269" s="21"/>
      <c r="AA269" s="20" t="s">
        <v>527</v>
      </c>
      <c r="AB269" t="s">
        <v>894</v>
      </c>
      <c r="AC269" s="25"/>
      <c r="AD269" s="25"/>
      <c r="AE269" s="25"/>
      <c r="AF269" s="25"/>
      <c r="AG269" s="25"/>
      <c r="AH269" s="25"/>
      <c r="AI269" s="25"/>
      <c r="AJ269" s="25"/>
      <c r="AK269" s="25"/>
      <c r="AL269" s="25"/>
      <c r="AM269" s="25"/>
      <c r="AN269" s="25"/>
      <c r="AO269" s="25"/>
      <c r="AP269" s="25"/>
      <c r="AQ269" s="25"/>
      <c r="AR269" s="25"/>
      <c r="AS269" s="25"/>
      <c r="AT269" s="25"/>
      <c r="AU269" s="25"/>
      <c r="AV269" s="25"/>
      <c r="AW269" s="25"/>
      <c r="AX269" s="25"/>
      <c r="AY269" s="25"/>
      <c r="AZ269" s="25"/>
      <c r="BA269" s="25"/>
    </row>
    <row r="270" spans="1:53" ht="12" customHeight="1" x14ac:dyDescent="0.25">
      <c r="A270" s="4">
        <v>1268</v>
      </c>
      <c r="B270" s="4" t="s">
        <v>86</v>
      </c>
      <c r="C270" s="18" t="str">
        <f t="shared" si="4"/>
        <v>Gunderloch, Nierstein Pettenthal Riesling GG, Rheinhessen - In Bond</v>
      </c>
      <c r="D270" s="15">
        <v>70</v>
      </c>
      <c r="E270" s="16">
        <v>100</v>
      </c>
      <c r="F270" s="21"/>
      <c r="G270" s="21"/>
      <c r="H270" s="21"/>
      <c r="J270" s="21"/>
      <c r="K270" s="21"/>
      <c r="L270" s="21"/>
      <c r="M270" s="21"/>
      <c r="N270" s="21"/>
      <c r="AA270" s="20" t="s">
        <v>528</v>
      </c>
      <c r="AB270" t="s">
        <v>895</v>
      </c>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c r="AY270" s="25"/>
      <c r="AZ270" s="25"/>
      <c r="BA270" s="25"/>
    </row>
    <row r="271" spans="1:53" ht="12" customHeight="1" x14ac:dyDescent="0.25">
      <c r="A271" s="4">
        <v>1269</v>
      </c>
      <c r="B271" s="4" t="s">
        <v>89</v>
      </c>
      <c r="C271" s="18" t="str">
        <f t="shared" si="4"/>
        <v>Nekowitsch, Welschriesling Beerenauslese (Halves)</v>
      </c>
      <c r="D271" s="15">
        <v>100</v>
      </c>
      <c r="E271" s="16">
        <v>150</v>
      </c>
      <c r="F271" s="21"/>
      <c r="G271" s="21"/>
      <c r="H271" s="21"/>
      <c r="J271" s="21"/>
      <c r="K271" s="21"/>
      <c r="L271" s="21"/>
      <c r="M271" s="21"/>
      <c r="N271" s="21"/>
      <c r="AA271" s="20" t="s">
        <v>529</v>
      </c>
      <c r="AB271" t="s">
        <v>896</v>
      </c>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c r="AY271" s="25"/>
      <c r="AZ271" s="25"/>
      <c r="BA271" s="25"/>
    </row>
    <row r="272" spans="1:53" ht="12" customHeight="1" x14ac:dyDescent="0.25">
      <c r="A272" s="4">
        <v>1270</v>
      </c>
      <c r="B272" s="4" t="s">
        <v>98</v>
      </c>
      <c r="C272" s="18" t="str">
        <f t="shared" si="4"/>
        <v>Villa Le Prata, Brunello di Montalcino</v>
      </c>
      <c r="D272" s="15">
        <v>160</v>
      </c>
      <c r="E272" s="16">
        <v>220</v>
      </c>
      <c r="F272" s="25"/>
      <c r="G272" s="25"/>
      <c r="H272" s="25"/>
      <c r="I272" s="25"/>
      <c r="J272" s="25"/>
      <c r="K272" s="25"/>
      <c r="L272" s="25"/>
      <c r="M272" s="25"/>
      <c r="N272" s="25"/>
      <c r="AA272" s="20" t="s">
        <v>531</v>
      </c>
      <c r="AB272" t="s">
        <v>897</v>
      </c>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c r="AY272" s="25"/>
      <c r="AZ272" s="25"/>
      <c r="BA272" s="25"/>
    </row>
    <row r="273" spans="1:53" ht="12" customHeight="1" x14ac:dyDescent="0.25">
      <c r="A273" s="4">
        <v>1271</v>
      </c>
      <c r="B273" s="4" t="s">
        <v>107</v>
      </c>
      <c r="C273" s="18" t="str">
        <f t="shared" si="4"/>
        <v>Sandrone, Barolo, Cannubi Boschis (Magnums) - In Bond</v>
      </c>
      <c r="D273" s="15">
        <v>400</v>
      </c>
      <c r="E273" s="16">
        <v>600</v>
      </c>
      <c r="F273" s="25"/>
      <c r="G273" s="25"/>
      <c r="H273" s="25"/>
      <c r="I273" s="25"/>
      <c r="J273" s="25"/>
      <c r="K273" s="25"/>
      <c r="L273" s="25"/>
      <c r="M273" s="25"/>
      <c r="N273" s="25"/>
      <c r="O273" s="25"/>
      <c r="P273" s="25"/>
      <c r="Q273" s="25"/>
      <c r="R273" s="25"/>
      <c r="S273" s="25"/>
      <c r="T273" s="25"/>
      <c r="U273" s="25"/>
      <c r="V273" s="25"/>
      <c r="W273" s="25"/>
      <c r="X273" s="25"/>
      <c r="Y273" s="25"/>
      <c r="AA273" s="20" t="s">
        <v>534</v>
      </c>
      <c r="AB273" t="s">
        <v>898</v>
      </c>
      <c r="AC273" s="25"/>
      <c r="AD273" s="25"/>
      <c r="AE273" s="25"/>
      <c r="AF273" s="25"/>
      <c r="AG273" s="25"/>
      <c r="AH273" s="25"/>
      <c r="AI273" s="25"/>
      <c r="AJ273" s="25"/>
      <c r="AK273" s="25"/>
      <c r="AL273" s="25"/>
      <c r="AM273" s="25"/>
      <c r="AN273" s="25"/>
      <c r="AO273" s="25"/>
      <c r="AP273" s="25"/>
      <c r="AQ273" s="25"/>
      <c r="AR273" s="25"/>
      <c r="AS273" s="25"/>
      <c r="AT273" s="25"/>
      <c r="AU273" s="25"/>
      <c r="AV273" s="25"/>
      <c r="AW273" s="25"/>
      <c r="AX273" s="25"/>
      <c r="AY273" s="25"/>
      <c r="AZ273" s="25"/>
      <c r="BA273" s="25"/>
    </row>
    <row r="274" spans="1:53" ht="12" customHeight="1" x14ac:dyDescent="0.25">
      <c r="A274" s="4">
        <v>1272</v>
      </c>
      <c r="B274" s="4" t="s">
        <v>106</v>
      </c>
      <c r="C274" s="18" t="str">
        <f t="shared" si="4"/>
        <v>Giuseppe Mascarello e Figlio, Barolo, Monprivato Ca D'Morissio Riserva - In Bond</v>
      </c>
      <c r="D274" s="15">
        <v>1100</v>
      </c>
      <c r="E274" s="16">
        <v>1400</v>
      </c>
      <c r="F274" s="25"/>
      <c r="G274" s="25"/>
      <c r="H274" s="25"/>
      <c r="I274" s="25"/>
      <c r="J274" s="25"/>
      <c r="K274" s="25"/>
      <c r="L274" s="25"/>
      <c r="M274" s="25"/>
      <c r="N274" s="25"/>
      <c r="O274" s="25"/>
      <c r="P274" s="25"/>
      <c r="Q274" s="25"/>
      <c r="R274" s="25"/>
      <c r="S274" s="25"/>
      <c r="T274" s="25"/>
      <c r="U274" s="25"/>
      <c r="V274" s="25"/>
      <c r="W274" s="25"/>
      <c r="X274" s="25"/>
      <c r="Y274" s="25"/>
      <c r="AA274" s="20" t="s">
        <v>536</v>
      </c>
      <c r="AB274" t="s">
        <v>899</v>
      </c>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row>
    <row r="275" spans="1:53" ht="12" customHeight="1" x14ac:dyDescent="0.25">
      <c r="A275" s="4">
        <v>1273</v>
      </c>
      <c r="B275" s="4" t="s">
        <v>92</v>
      </c>
      <c r="C275" s="18" t="str">
        <f t="shared" si="4"/>
        <v>Gaja, Barolo, Conteisa - In Bond</v>
      </c>
      <c r="D275" s="15">
        <v>600</v>
      </c>
      <c r="E275" s="16">
        <v>800</v>
      </c>
      <c r="F275" s="21"/>
      <c r="G275" s="21"/>
      <c r="H275" s="21"/>
      <c r="J275" s="21"/>
      <c r="K275" s="21"/>
      <c r="L275" s="21"/>
      <c r="M275" s="21"/>
      <c r="N275" s="21"/>
      <c r="O275" s="25"/>
      <c r="P275" s="25"/>
      <c r="Q275" s="25"/>
      <c r="R275" s="25"/>
      <c r="S275" s="25"/>
      <c r="T275" s="25"/>
      <c r="U275" s="25"/>
      <c r="V275" s="25"/>
      <c r="W275" s="25"/>
      <c r="X275" s="25"/>
      <c r="Y275" s="25"/>
      <c r="Z275" s="25"/>
      <c r="AA275" s="20" t="s">
        <v>538</v>
      </c>
      <c r="AB275" t="s">
        <v>900</v>
      </c>
      <c r="AC275" s="25"/>
      <c r="AD275" s="25"/>
      <c r="AE275" s="25"/>
      <c r="AF275" s="25"/>
      <c r="AG275" s="25"/>
      <c r="AH275" s="25"/>
      <c r="AI275" s="25"/>
      <c r="AJ275" s="25"/>
      <c r="AK275" s="25"/>
      <c r="AL275" s="25"/>
      <c r="AM275" s="25"/>
      <c r="AN275" s="25"/>
      <c r="AO275" s="25"/>
      <c r="AP275" s="25"/>
      <c r="AQ275" s="25"/>
      <c r="AR275" s="25"/>
      <c r="AS275" s="25"/>
      <c r="AT275" s="25"/>
      <c r="AU275" s="25"/>
      <c r="AV275" s="25"/>
      <c r="AW275" s="25"/>
      <c r="AX275" s="25"/>
      <c r="AY275" s="25"/>
      <c r="AZ275" s="25"/>
      <c r="BA275" s="25"/>
    </row>
    <row r="276" spans="1:53" ht="12" customHeight="1" x14ac:dyDescent="0.25">
      <c r="A276" s="4">
        <v>1274</v>
      </c>
      <c r="B276" s="4" t="s">
        <v>92</v>
      </c>
      <c r="C276" s="18" t="str">
        <f t="shared" si="4"/>
        <v>Paolo Conterno, Barolo, Ginestra (Magnum) - In Bond</v>
      </c>
      <c r="D276" s="15">
        <v>55</v>
      </c>
      <c r="E276" s="16">
        <v>75</v>
      </c>
      <c r="F276" s="21"/>
      <c r="G276" s="21"/>
      <c r="H276" s="21"/>
      <c r="J276" s="21"/>
      <c r="K276" s="21"/>
      <c r="L276" s="21"/>
      <c r="M276" s="21"/>
      <c r="N276" s="21"/>
      <c r="Z276" s="25"/>
      <c r="AA276" s="20" t="s">
        <v>540</v>
      </c>
      <c r="AB276" t="s">
        <v>901</v>
      </c>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c r="AY276" s="25"/>
      <c r="AZ276" s="25"/>
      <c r="BA276" s="25"/>
    </row>
    <row r="277" spans="1:53" ht="12" customHeight="1" x14ac:dyDescent="0.25">
      <c r="A277" s="4">
        <v>1275</v>
      </c>
      <c r="B277" s="4" t="s">
        <v>92</v>
      </c>
      <c r="C277" s="18" t="str">
        <f t="shared" si="4"/>
        <v>Giacomo Conterno, Barbera d'Alba, Cascina Francia - In Bond</v>
      </c>
      <c r="D277" s="15">
        <v>300</v>
      </c>
      <c r="E277" s="16">
        <v>400</v>
      </c>
      <c r="F277" s="21"/>
      <c r="G277" s="21"/>
      <c r="H277" s="21"/>
      <c r="J277" s="21"/>
      <c r="K277" s="21"/>
      <c r="L277" s="21"/>
      <c r="M277" s="21"/>
      <c r="N277" s="21"/>
      <c r="Z277" s="25"/>
      <c r="AA277" s="20" t="s">
        <v>542</v>
      </c>
      <c r="AB277" t="s">
        <v>902</v>
      </c>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c r="AY277" s="25"/>
      <c r="AZ277" s="25"/>
      <c r="BA277" s="25"/>
    </row>
    <row r="278" spans="1:53" ht="12" customHeight="1" x14ac:dyDescent="0.25">
      <c r="A278" s="4">
        <v>1276</v>
      </c>
      <c r="B278" s="4" t="s">
        <v>102</v>
      </c>
      <c r="C278" s="18" t="str">
        <f t="shared" si="4"/>
        <v>Gigi Rosso, Barolo, Arione dell'Ulivo Riserva (Magnum) - In Bond</v>
      </c>
      <c r="D278" s="15">
        <v>90</v>
      </c>
      <c r="E278" s="16">
        <v>120</v>
      </c>
      <c r="F278" s="21"/>
      <c r="G278" s="21"/>
      <c r="H278" s="21"/>
      <c r="J278" s="21"/>
      <c r="K278" s="21"/>
      <c r="L278" s="21"/>
      <c r="M278" s="21"/>
      <c r="N278" s="21"/>
      <c r="AA278" s="20" t="s">
        <v>544</v>
      </c>
      <c r="AB278" t="s">
        <v>903</v>
      </c>
      <c r="AC278" s="25"/>
      <c r="AD278" s="25"/>
      <c r="AE278" s="25"/>
      <c r="AF278" s="25"/>
      <c r="AG278" s="25"/>
      <c r="AH278" s="25"/>
      <c r="AI278" s="25"/>
      <c r="AJ278" s="25"/>
      <c r="AK278" s="25"/>
      <c r="AL278" s="25"/>
      <c r="AM278" s="25"/>
      <c r="AN278" s="25"/>
      <c r="AO278" s="25"/>
      <c r="AP278" s="25"/>
      <c r="AQ278" s="25"/>
      <c r="AR278" s="25"/>
      <c r="AS278" s="25"/>
      <c r="AT278" s="25"/>
      <c r="AU278" s="25"/>
      <c r="AV278" s="25"/>
      <c r="AW278" s="25"/>
      <c r="AX278" s="25"/>
      <c r="AY278" s="25"/>
      <c r="AZ278" s="25"/>
      <c r="BA278" s="25"/>
    </row>
    <row r="279" spans="1:53" ht="12" customHeight="1" x14ac:dyDescent="0.25">
      <c r="A279" s="4">
        <v>1277</v>
      </c>
      <c r="B279" s="4" t="s">
        <v>102</v>
      </c>
      <c r="C279" s="18" t="str">
        <f t="shared" si="4"/>
        <v>Gianni Voerzio, Barolo, La Serra - In Bond</v>
      </c>
      <c r="D279" s="15">
        <v>220</v>
      </c>
      <c r="E279" s="16">
        <v>280</v>
      </c>
      <c r="F279" s="21"/>
      <c r="G279" s="21"/>
      <c r="H279" s="21"/>
      <c r="J279" s="21"/>
      <c r="K279" s="21"/>
      <c r="L279" s="21"/>
      <c r="M279" s="21"/>
      <c r="N279" s="21"/>
      <c r="AA279" s="20" t="s">
        <v>546</v>
      </c>
      <c r="AB279" t="s">
        <v>904</v>
      </c>
      <c r="AC279" s="25"/>
      <c r="AD279" s="25"/>
      <c r="AE279" s="25"/>
      <c r="AF279" s="25"/>
      <c r="AG279" s="25"/>
      <c r="AH279" s="25"/>
      <c r="AI279" s="25"/>
      <c r="AJ279" s="25"/>
      <c r="AK279" s="25"/>
      <c r="AL279" s="25"/>
      <c r="AM279" s="25"/>
      <c r="AN279" s="25"/>
      <c r="AO279" s="25"/>
      <c r="AP279" s="25"/>
      <c r="AQ279" s="25"/>
      <c r="AR279" s="25"/>
      <c r="AS279" s="25"/>
      <c r="AT279" s="25"/>
      <c r="AU279" s="25"/>
      <c r="AV279" s="25"/>
      <c r="AW279" s="25"/>
      <c r="AX279" s="25"/>
      <c r="AY279" s="25"/>
      <c r="AZ279" s="25"/>
      <c r="BA279" s="25"/>
    </row>
    <row r="280" spans="1:53" ht="12" customHeight="1" x14ac:dyDescent="0.25">
      <c r="A280" s="4">
        <v>1278</v>
      </c>
      <c r="B280" s="4" t="s">
        <v>103</v>
      </c>
      <c r="C280" s="18" t="str">
        <f t="shared" si="4"/>
        <v>Le Serre Nuove dell'Ornellaia, Bolgheri - In Bond</v>
      </c>
      <c r="D280" s="15">
        <v>200</v>
      </c>
      <c r="E280" s="16">
        <v>260</v>
      </c>
      <c r="F280" s="21"/>
      <c r="G280" s="21"/>
      <c r="H280" s="21"/>
      <c r="J280" s="21"/>
      <c r="K280" s="21"/>
      <c r="L280" s="21"/>
      <c r="M280" s="21"/>
      <c r="N280" s="21"/>
      <c r="AA280" s="20" t="s">
        <v>548</v>
      </c>
      <c r="AB280" t="s">
        <v>905</v>
      </c>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c r="BA280" s="25"/>
    </row>
    <row r="281" spans="1:53" ht="12" customHeight="1" x14ac:dyDescent="0.25">
      <c r="A281" s="4">
        <v>1279</v>
      </c>
      <c r="B281" s="4" t="s">
        <v>103</v>
      </c>
      <c r="C281" s="18" t="str">
        <f t="shared" si="4"/>
        <v>Le Macchiole, Scrio, Toscana - In Bond</v>
      </c>
      <c r="D281" s="15">
        <v>380</v>
      </c>
      <c r="E281" s="16">
        <v>480</v>
      </c>
      <c r="F281" s="25"/>
      <c r="G281" s="25"/>
      <c r="H281" s="25"/>
      <c r="I281" s="25"/>
      <c r="J281" s="25"/>
      <c r="K281" s="25"/>
      <c r="L281" s="25"/>
      <c r="M281" s="25"/>
      <c r="N281" s="25"/>
      <c r="AA281" s="20" t="s">
        <v>64</v>
      </c>
      <c r="AB281" t="s">
        <v>906</v>
      </c>
      <c r="AC281" s="25"/>
      <c r="AD281" s="25"/>
      <c r="AF281" s="25"/>
      <c r="AG281" s="25"/>
      <c r="AH281" s="25"/>
      <c r="AI281" s="25"/>
      <c r="AJ281" s="25"/>
      <c r="AK281" s="25"/>
      <c r="AL281" s="25"/>
      <c r="AM281" s="25"/>
      <c r="AN281" s="25"/>
      <c r="AO281" s="25"/>
      <c r="AP281" s="25"/>
      <c r="AQ281" s="25"/>
      <c r="AR281" s="25"/>
      <c r="AS281" s="25"/>
      <c r="AT281" s="25"/>
      <c r="AU281" s="25"/>
      <c r="AV281" s="25"/>
      <c r="AW281" s="25"/>
      <c r="AX281" s="25"/>
      <c r="AY281" s="25"/>
      <c r="AZ281" s="25"/>
      <c r="BA281" s="25"/>
    </row>
    <row r="282" spans="1:53" ht="12" customHeight="1" x14ac:dyDescent="0.25">
      <c r="A282" s="4">
        <v>1280</v>
      </c>
      <c r="B282" s="4" t="s">
        <v>94</v>
      </c>
      <c r="C282" s="18" t="str">
        <f t="shared" si="4"/>
        <v>Dal Forno Romano, Valpolicella, Superiore Monte Lodoletta (Jeroboam) - In Bond</v>
      </c>
      <c r="D282" s="15">
        <v>400</v>
      </c>
      <c r="E282" s="16">
        <v>460</v>
      </c>
      <c r="F282" s="21"/>
      <c r="G282" s="21"/>
      <c r="H282" s="21"/>
      <c r="J282" s="21"/>
      <c r="K282" s="21"/>
      <c r="L282" s="21"/>
      <c r="M282" s="21"/>
      <c r="N282" s="21"/>
      <c r="O282" s="25"/>
      <c r="P282" s="25"/>
      <c r="Q282" s="25"/>
      <c r="R282" s="25"/>
      <c r="S282" s="25"/>
      <c r="T282" s="25"/>
      <c r="U282" s="25"/>
      <c r="V282" s="25"/>
      <c r="W282" s="25"/>
      <c r="X282" s="25"/>
      <c r="Y282" s="25"/>
      <c r="AA282" s="20" t="s">
        <v>550</v>
      </c>
      <c r="AB282" t="s">
        <v>907</v>
      </c>
    </row>
    <row r="283" spans="1:53" ht="12" customHeight="1" x14ac:dyDescent="0.25">
      <c r="A283" s="4">
        <v>1281</v>
      </c>
      <c r="B283" s="4" t="s">
        <v>85</v>
      </c>
      <c r="C283" s="18" t="str">
        <f t="shared" si="4"/>
        <v>Giuseppe Mascarello e Figlio, Barolo, Monprivato Ca D'Morissio Riserva - In Bond</v>
      </c>
      <c r="D283" s="15">
        <v>1000</v>
      </c>
      <c r="E283" s="16">
        <v>1200</v>
      </c>
      <c r="F283" s="25"/>
      <c r="G283" s="25"/>
      <c r="H283" s="25"/>
      <c r="I283" s="25"/>
      <c r="J283" s="25"/>
      <c r="K283" s="25"/>
      <c r="L283" s="25"/>
      <c r="M283" s="25"/>
      <c r="N283" s="25"/>
      <c r="AA283" s="20" t="s">
        <v>536</v>
      </c>
      <c r="AB283" t="s">
        <v>908</v>
      </c>
    </row>
    <row r="284" spans="1:53" ht="12" customHeight="1" x14ac:dyDescent="0.25">
      <c r="A284" s="4">
        <v>1282</v>
      </c>
      <c r="B284" s="4" t="s">
        <v>100</v>
      </c>
      <c r="C284" s="18" t="str">
        <f t="shared" si="4"/>
        <v>Nada Fiorenzo, Langhe, Seifile - In Bond</v>
      </c>
      <c r="D284" s="15">
        <v>100</v>
      </c>
      <c r="E284" s="16">
        <v>180</v>
      </c>
      <c r="F284" s="21"/>
      <c r="G284" s="21"/>
      <c r="H284" s="21"/>
      <c r="J284" s="21"/>
      <c r="K284" s="21"/>
      <c r="L284" s="21"/>
      <c r="M284" s="21"/>
      <c r="N284" s="21"/>
      <c r="O284" s="25"/>
      <c r="P284" s="25"/>
      <c r="Q284" s="25"/>
      <c r="R284" s="25"/>
      <c r="S284" s="25"/>
      <c r="T284" s="25"/>
      <c r="U284" s="25"/>
      <c r="V284" s="25"/>
      <c r="W284" s="25"/>
      <c r="X284" s="25"/>
      <c r="Y284" s="25"/>
      <c r="Z284" s="25"/>
      <c r="AA284" s="20" t="s">
        <v>553</v>
      </c>
      <c r="AB284" t="s">
        <v>909</v>
      </c>
    </row>
    <row r="285" spans="1:53" ht="12" customHeight="1" x14ac:dyDescent="0.25">
      <c r="A285" s="4">
        <v>1283</v>
      </c>
      <c r="B285" s="4" t="s">
        <v>97</v>
      </c>
      <c r="C285" s="18" t="str">
        <f t="shared" si="4"/>
        <v>Castello di Ama, Apparita, Toscana - In Bond</v>
      </c>
      <c r="D285" s="15">
        <v>340</v>
      </c>
      <c r="E285" s="16">
        <v>460</v>
      </c>
      <c r="F285" s="21"/>
      <c r="G285" s="21"/>
      <c r="H285" s="21"/>
      <c r="J285" s="21"/>
      <c r="K285" s="21"/>
      <c r="L285" s="21"/>
      <c r="M285" s="21"/>
      <c r="N285" s="21"/>
      <c r="AA285" s="20" t="s">
        <v>555</v>
      </c>
      <c r="AB285" t="s">
        <v>910</v>
      </c>
    </row>
    <row r="286" spans="1:53" ht="12" customHeight="1" x14ac:dyDescent="0.25">
      <c r="A286" s="4">
        <v>1284</v>
      </c>
      <c r="B286" s="4" t="s">
        <v>24</v>
      </c>
      <c r="C286" s="18" t="str">
        <f t="shared" si="4"/>
        <v>1990/1998 Mixed Lot of Brunello di Montalcino and Barolo</v>
      </c>
      <c r="D286" s="15">
        <v>80</v>
      </c>
      <c r="E286" s="16">
        <v>120</v>
      </c>
      <c r="F286" s="21"/>
      <c r="G286" s="21"/>
      <c r="H286" s="21"/>
      <c r="J286" s="21"/>
      <c r="K286" s="21"/>
      <c r="L286" s="21"/>
      <c r="M286" s="21"/>
      <c r="N286" s="21"/>
      <c r="Z286" s="25"/>
      <c r="AA286" s="20" t="s">
        <v>557</v>
      </c>
      <c r="AB286" t="s">
        <v>911</v>
      </c>
    </row>
    <row r="287" spans="1:53" ht="12" customHeight="1" x14ac:dyDescent="0.25">
      <c r="A287" s="4">
        <v>1285</v>
      </c>
      <c r="B287" s="4" t="s">
        <v>24</v>
      </c>
      <c r="C287" s="18" t="str">
        <f t="shared" si="4"/>
        <v>1999/2010 Mixed Lot of Italian Red</v>
      </c>
      <c r="D287" s="15">
        <v>150</v>
      </c>
      <c r="E287" s="16">
        <v>200</v>
      </c>
      <c r="F287" s="21"/>
      <c r="G287" s="21"/>
      <c r="H287" s="21"/>
      <c r="J287" s="21"/>
      <c r="K287" s="21"/>
      <c r="L287" s="21"/>
      <c r="M287" s="21"/>
      <c r="N287" s="21"/>
      <c r="AA287" s="20" t="s">
        <v>559</v>
      </c>
      <c r="AB287" t="s">
        <v>912</v>
      </c>
    </row>
    <row r="288" spans="1:53" ht="12" customHeight="1" x14ac:dyDescent="0.25">
      <c r="A288" s="4">
        <v>1286</v>
      </c>
      <c r="B288" s="4" t="s">
        <v>87</v>
      </c>
      <c r="C288" s="18" t="str">
        <f t="shared" si="4"/>
        <v>Vega Sicilia, Valbuena 5.°, Ribera del Duero</v>
      </c>
      <c r="D288" s="15">
        <v>100</v>
      </c>
      <c r="E288" s="16">
        <v>150</v>
      </c>
      <c r="F288" s="21"/>
      <c r="G288" s="21"/>
      <c r="H288" s="21"/>
      <c r="J288" s="21"/>
      <c r="K288" s="21"/>
      <c r="L288" s="21"/>
      <c r="M288" s="21"/>
      <c r="N288" s="21"/>
      <c r="AA288" s="20" t="s">
        <v>561</v>
      </c>
      <c r="AB288" t="s">
        <v>913</v>
      </c>
    </row>
    <row r="289" spans="1:53" ht="12" customHeight="1" x14ac:dyDescent="0.25">
      <c r="A289" s="4">
        <v>1287</v>
      </c>
      <c r="B289" s="4" t="s">
        <v>98</v>
      </c>
      <c r="C289" s="18" t="str">
        <f t="shared" si="4"/>
        <v>Mauro, Terreus, Castilla y Leon</v>
      </c>
      <c r="D289" s="15">
        <v>100</v>
      </c>
      <c r="E289" s="16">
        <v>150</v>
      </c>
      <c r="F289" s="21"/>
      <c r="G289" s="21"/>
      <c r="H289" s="21"/>
      <c r="J289" s="21"/>
      <c r="K289" s="21"/>
      <c r="L289" s="21"/>
      <c r="M289" s="21"/>
      <c r="N289" s="21"/>
      <c r="AA289" s="20" t="s">
        <v>564</v>
      </c>
      <c r="AB289" t="s">
        <v>914</v>
      </c>
    </row>
    <row r="290" spans="1:53" ht="12" customHeight="1" x14ac:dyDescent="0.25">
      <c r="A290" s="4">
        <v>1288</v>
      </c>
      <c r="B290" s="4" t="s">
        <v>94</v>
      </c>
      <c r="C290" s="18" t="str">
        <f t="shared" si="4"/>
        <v>Aalto, Ribera del Duero DO</v>
      </c>
      <c r="D290" s="15">
        <v>140</v>
      </c>
      <c r="E290" s="16">
        <v>180</v>
      </c>
      <c r="F290" s="21"/>
      <c r="G290" s="21"/>
      <c r="H290" s="21"/>
      <c r="J290" s="21"/>
      <c r="K290" s="21"/>
      <c r="L290" s="21"/>
      <c r="M290" s="21"/>
      <c r="N290" s="21"/>
      <c r="AA290" s="20" t="s">
        <v>565</v>
      </c>
      <c r="AB290" t="s">
        <v>915</v>
      </c>
    </row>
    <row r="291" spans="1:53" ht="12" customHeight="1" x14ac:dyDescent="0.25">
      <c r="A291" s="4">
        <v>1289</v>
      </c>
      <c r="B291" s="4" t="s">
        <v>77</v>
      </c>
      <c r="C291" s="18" t="str">
        <f t="shared" si="4"/>
        <v>Alvaro Palacios, Finca Dofi, Priorat DOC</v>
      </c>
      <c r="D291" s="15">
        <v>100</v>
      </c>
      <c r="E291" s="16">
        <v>200</v>
      </c>
      <c r="F291" s="25"/>
      <c r="G291" s="25"/>
      <c r="H291" s="25"/>
      <c r="I291" s="25"/>
      <c r="J291" s="25"/>
      <c r="K291" s="25"/>
      <c r="L291" s="25"/>
      <c r="M291" s="25"/>
      <c r="N291" s="25"/>
      <c r="AA291" s="20" t="s">
        <v>566</v>
      </c>
      <c r="AB291" t="s">
        <v>916</v>
      </c>
    </row>
    <row r="292" spans="1:53" ht="12" customHeight="1" x14ac:dyDescent="0.25">
      <c r="A292" s="4">
        <v>1290</v>
      </c>
      <c r="B292" s="4" t="s">
        <v>85</v>
      </c>
      <c r="C292" s="18" t="str">
        <f t="shared" si="4"/>
        <v>Mixed Lot of Protos, Ribera del Duero, Reserva and Gran Reserva</v>
      </c>
      <c r="D292" s="15">
        <v>150</v>
      </c>
      <c r="E292" s="16">
        <v>250</v>
      </c>
      <c r="F292" s="21"/>
      <c r="G292" s="21"/>
      <c r="H292" s="21"/>
      <c r="J292" s="21"/>
      <c r="K292" s="21"/>
      <c r="L292" s="21"/>
      <c r="M292" s="21"/>
      <c r="N292" s="21"/>
      <c r="O292" s="25"/>
      <c r="P292" s="25"/>
      <c r="Q292" s="25"/>
      <c r="R292" s="25"/>
      <c r="S292" s="25"/>
      <c r="T292" s="25"/>
      <c r="U292" s="25"/>
      <c r="V292" s="25"/>
      <c r="W292" s="25"/>
      <c r="X292" s="25"/>
      <c r="Y292" s="25"/>
      <c r="AA292" s="20" t="s">
        <v>569</v>
      </c>
      <c r="AB292" t="s">
        <v>917</v>
      </c>
    </row>
    <row r="293" spans="1:53" ht="12" customHeight="1" x14ac:dyDescent="0.25">
      <c r="A293" s="4">
        <v>1291</v>
      </c>
      <c r="B293" s="4" t="s">
        <v>78</v>
      </c>
      <c r="C293" s="18" t="str">
        <f t="shared" si="4"/>
        <v>Muriel, Baron de Barbon Selection Especial, Rioja (Double Magnum)</v>
      </c>
      <c r="D293" s="15">
        <v>50</v>
      </c>
      <c r="E293" s="16">
        <v>80</v>
      </c>
      <c r="F293" s="25"/>
      <c r="G293" s="25"/>
      <c r="H293" s="25"/>
      <c r="I293" s="25"/>
      <c r="J293" s="25"/>
      <c r="K293" s="25"/>
      <c r="L293" s="25"/>
      <c r="M293" s="25"/>
      <c r="N293" s="25"/>
      <c r="AA293" s="20" t="s">
        <v>572</v>
      </c>
      <c r="AB293" t="s">
        <v>918</v>
      </c>
    </row>
    <row r="294" spans="1:53" ht="12" customHeight="1" x14ac:dyDescent="0.25">
      <c r="A294" s="4">
        <v>1292</v>
      </c>
      <c r="B294" s="4" t="s">
        <v>79</v>
      </c>
      <c r="C294" s="18" t="str">
        <f t="shared" si="4"/>
        <v>Ismael Gozalo, Isse Vinador Sonador, Castilla y Leon - In Bond</v>
      </c>
      <c r="D294" s="15">
        <v>200</v>
      </c>
      <c r="E294" s="16">
        <v>300</v>
      </c>
      <c r="F294" s="25"/>
      <c r="G294" s="25"/>
      <c r="H294" s="25"/>
      <c r="I294" s="25"/>
      <c r="J294" s="25"/>
      <c r="K294" s="25"/>
      <c r="L294" s="25"/>
      <c r="M294" s="25"/>
      <c r="N294" s="25"/>
      <c r="O294" s="25"/>
      <c r="P294" s="25"/>
      <c r="Q294" s="25"/>
      <c r="R294" s="25"/>
      <c r="S294" s="25"/>
      <c r="T294" s="25"/>
      <c r="U294" s="25"/>
      <c r="V294" s="25"/>
      <c r="W294" s="25"/>
      <c r="X294" s="25"/>
      <c r="Y294" s="25"/>
      <c r="Z294" s="25"/>
      <c r="AA294" s="20" t="s">
        <v>156</v>
      </c>
      <c r="AB294" t="s">
        <v>919</v>
      </c>
    </row>
    <row r="295" spans="1:53" s="25" customFormat="1" ht="12" customHeight="1" x14ac:dyDescent="0.25">
      <c r="A295" s="4">
        <v>1293</v>
      </c>
      <c r="B295" s="4" t="s">
        <v>79</v>
      </c>
      <c r="C295" s="18" t="str">
        <f t="shared" si="4"/>
        <v>Ismael Gozalo, Isse Vinador Sonador, Castilla y Leon - In Bond</v>
      </c>
      <c r="D295" s="15">
        <v>200</v>
      </c>
      <c r="E295" s="16">
        <v>300</v>
      </c>
      <c r="Z295" s="21"/>
      <c r="AA295" s="20" t="s">
        <v>156</v>
      </c>
      <c r="AB295" t="s">
        <v>920</v>
      </c>
      <c r="AC295" s="21"/>
      <c r="AD295" s="21"/>
      <c r="AE295" s="21"/>
      <c r="AF295" s="21"/>
      <c r="AG295" s="21"/>
      <c r="AH295" s="21"/>
      <c r="AI295" s="21"/>
      <c r="AJ295" s="21"/>
      <c r="AK295" s="21"/>
      <c r="AL295" s="21"/>
      <c r="AM295" s="21"/>
      <c r="AN295" s="21"/>
      <c r="AO295" s="21"/>
      <c r="AP295" s="21"/>
      <c r="AQ295" s="21"/>
      <c r="AR295" s="21"/>
      <c r="AS295" s="21"/>
      <c r="AT295" s="21"/>
      <c r="AU295" s="21"/>
      <c r="AV295" s="21"/>
      <c r="AW295" s="21"/>
      <c r="AX295" s="21"/>
      <c r="AY295" s="21"/>
      <c r="AZ295" s="21"/>
      <c r="BA295" s="21"/>
    </row>
    <row r="296" spans="1:53" s="25" customFormat="1" ht="12" customHeight="1" x14ac:dyDescent="0.25">
      <c r="A296" s="4">
        <v>1294</v>
      </c>
      <c r="B296" s="4" t="s">
        <v>24</v>
      </c>
      <c r="C296" s="18" t="str">
        <f t="shared" si="4"/>
        <v>1999/2017 Mixed Lot of Chateau Musar and Ksara</v>
      </c>
      <c r="D296" s="15">
        <v>80</v>
      </c>
      <c r="E296" s="16">
        <v>120</v>
      </c>
      <c r="AA296" s="20" t="s">
        <v>575</v>
      </c>
      <c r="AB296" t="s">
        <v>921</v>
      </c>
      <c r="AC296" s="21"/>
      <c r="AD296" s="21"/>
      <c r="AE296" s="21"/>
      <c r="AF296" s="21"/>
      <c r="AG296" s="21"/>
      <c r="AH296" s="21"/>
      <c r="AI296" s="21"/>
      <c r="AJ296" s="21"/>
      <c r="AK296" s="21"/>
      <c r="AL296" s="21"/>
      <c r="AM296" s="21"/>
      <c r="AN296" s="21"/>
      <c r="AO296" s="21"/>
      <c r="AP296" s="21"/>
      <c r="AQ296" s="21"/>
      <c r="AR296" s="21"/>
      <c r="AS296" s="21"/>
      <c r="AT296" s="21"/>
      <c r="AU296" s="21"/>
      <c r="AV296" s="21"/>
      <c r="AW296" s="21"/>
      <c r="AX296" s="21"/>
      <c r="AY296" s="21"/>
      <c r="AZ296" s="21"/>
      <c r="BA296" s="21"/>
    </row>
    <row r="297" spans="1:53" s="25" customFormat="1" ht="12" customHeight="1" x14ac:dyDescent="0.25">
      <c r="A297" s="4">
        <v>1295</v>
      </c>
      <c r="B297" s="4" t="s">
        <v>89</v>
      </c>
      <c r="C297" s="18" t="str">
        <f t="shared" si="4"/>
        <v>Henschke, Hill of Grace Vineyard, Eden Valley</v>
      </c>
      <c r="D297" s="15">
        <v>320</v>
      </c>
      <c r="E297" s="16">
        <v>420</v>
      </c>
      <c r="AA297" s="20" t="s">
        <v>578</v>
      </c>
      <c r="AB297" t="s">
        <v>922</v>
      </c>
      <c r="AC297" s="21"/>
      <c r="AD297" s="21"/>
      <c r="AE297" s="21"/>
      <c r="AF297" s="21"/>
      <c r="AG297" s="21"/>
      <c r="AH297" s="21"/>
      <c r="AI297" s="21"/>
      <c r="AJ297" s="21"/>
      <c r="AK297" s="21"/>
      <c r="AL297" s="21"/>
      <c r="AM297" s="21"/>
      <c r="AN297" s="21"/>
      <c r="AO297" s="21"/>
      <c r="AP297" s="21"/>
      <c r="AQ297" s="21"/>
      <c r="AR297" s="21"/>
      <c r="AS297" s="21"/>
      <c r="AT297" s="21"/>
      <c r="AU297" s="21"/>
      <c r="AV297" s="21"/>
      <c r="AW297" s="21"/>
      <c r="AX297" s="21"/>
      <c r="AY297" s="21"/>
      <c r="AZ297" s="21"/>
      <c r="BA297" s="21"/>
    </row>
    <row r="298" spans="1:53" s="25" customFormat="1" ht="12" customHeight="1" x14ac:dyDescent="0.25">
      <c r="A298" s="4">
        <v>1296</v>
      </c>
      <c r="B298" s="4" t="s">
        <v>90</v>
      </c>
      <c r="C298" s="18" t="str">
        <f t="shared" si="4"/>
        <v>Penfolds, Bin 707 Cabernet Sauvignon, South Australia</v>
      </c>
      <c r="D298" s="15">
        <v>950</v>
      </c>
      <c r="E298" s="16">
        <v>1300</v>
      </c>
      <c r="F298" s="21"/>
      <c r="G298" s="21"/>
      <c r="H298" s="21"/>
      <c r="I298" s="21"/>
      <c r="J298" s="21"/>
      <c r="K298" s="21"/>
      <c r="L298" s="21"/>
      <c r="M298" s="21"/>
      <c r="N298" s="21"/>
      <c r="AA298" s="20" t="s">
        <v>157</v>
      </c>
      <c r="AB298" t="s">
        <v>923</v>
      </c>
      <c r="AC298" s="21"/>
      <c r="AD298" s="21"/>
      <c r="AE298" s="21"/>
      <c r="AF298" s="21"/>
      <c r="AG298" s="21"/>
      <c r="AH298" s="21"/>
      <c r="AI298" s="21"/>
      <c r="AJ298" s="21"/>
      <c r="AK298" s="21"/>
      <c r="AL298" s="21"/>
      <c r="AM298" s="21"/>
      <c r="AN298" s="21"/>
      <c r="AO298" s="21"/>
      <c r="AP298" s="21"/>
      <c r="AQ298" s="21"/>
      <c r="AR298" s="21"/>
      <c r="AS298" s="21"/>
      <c r="AT298" s="21"/>
      <c r="AU298" s="21"/>
      <c r="AV298" s="21"/>
      <c r="AW298" s="21"/>
      <c r="AX298" s="21"/>
      <c r="AY298" s="21"/>
      <c r="AZ298" s="21"/>
      <c r="BA298" s="21"/>
    </row>
    <row r="299" spans="1:53" s="25" customFormat="1" ht="12" customHeight="1" x14ac:dyDescent="0.25">
      <c r="A299" s="4">
        <v>1297</v>
      </c>
      <c r="B299" s="4" t="s">
        <v>90</v>
      </c>
      <c r="C299" s="18" t="str">
        <f t="shared" si="4"/>
        <v>Summerfield, Reserve Cabernet Sauvignon, Pyrenees</v>
      </c>
      <c r="D299" s="15">
        <v>110</v>
      </c>
      <c r="E299" s="16">
        <v>160</v>
      </c>
      <c r="O299" s="21"/>
      <c r="P299" s="21"/>
      <c r="Q299" s="21"/>
      <c r="R299" s="21"/>
      <c r="S299" s="21"/>
      <c r="T299" s="21"/>
      <c r="U299" s="21"/>
      <c r="V299" s="21"/>
      <c r="W299" s="21"/>
      <c r="X299" s="21"/>
      <c r="Y299" s="21"/>
      <c r="AA299" s="20" t="s">
        <v>581</v>
      </c>
      <c r="AB299" t="s">
        <v>924</v>
      </c>
      <c r="AC299" s="21"/>
      <c r="AD299" s="21"/>
      <c r="AE299" s="21"/>
      <c r="AF299" s="21"/>
      <c r="AG299" s="21"/>
      <c r="AH299" s="21"/>
      <c r="AI299" s="21"/>
      <c r="AJ299" s="21"/>
      <c r="AK299" s="21"/>
      <c r="AL299" s="21"/>
      <c r="AM299" s="21"/>
      <c r="AN299" s="21"/>
      <c r="AO299" s="21"/>
      <c r="AP299" s="21"/>
      <c r="AQ299" s="21"/>
      <c r="AR299" s="21"/>
      <c r="AS299" s="21"/>
      <c r="AT299" s="21"/>
      <c r="AU299" s="21"/>
      <c r="AV299" s="21"/>
      <c r="AW299" s="21"/>
      <c r="AX299" s="21"/>
      <c r="AY299" s="21"/>
      <c r="AZ299" s="21"/>
      <c r="BA299" s="21"/>
    </row>
    <row r="300" spans="1:53" s="25" customFormat="1" ht="12" customHeight="1" x14ac:dyDescent="0.25">
      <c r="A300" s="4">
        <v>1298</v>
      </c>
      <c r="B300" s="4" t="s">
        <v>98</v>
      </c>
      <c r="C300" s="18" t="str">
        <f t="shared" si="4"/>
        <v>Penfolds, Grange, South Australia</v>
      </c>
      <c r="D300" s="15">
        <v>140</v>
      </c>
      <c r="E300" s="16">
        <v>180</v>
      </c>
      <c r="AA300" s="20" t="s">
        <v>584</v>
      </c>
      <c r="AB300" t="s">
        <v>925</v>
      </c>
      <c r="AC300" s="21"/>
      <c r="AD300" s="21"/>
      <c r="AE300" s="21"/>
      <c r="AF300" s="21"/>
      <c r="AG300" s="21"/>
      <c r="AH300" s="21"/>
      <c r="AI300" s="21"/>
      <c r="AJ300" s="21"/>
      <c r="AK300" s="21"/>
      <c r="AL300" s="21"/>
      <c r="AM300" s="21"/>
      <c r="AN300" s="21"/>
      <c r="AO300" s="21"/>
      <c r="AP300" s="21"/>
      <c r="AQ300" s="21"/>
      <c r="AR300" s="21"/>
      <c r="AS300" s="21"/>
      <c r="AT300" s="21"/>
      <c r="AU300" s="21"/>
      <c r="AV300" s="21"/>
      <c r="AW300" s="21"/>
      <c r="AX300" s="21"/>
      <c r="AY300" s="21"/>
      <c r="AZ300" s="21"/>
      <c r="BA300" s="21"/>
    </row>
    <row r="301" spans="1:53" s="25" customFormat="1" ht="12" customHeight="1" x14ac:dyDescent="0.25">
      <c r="A301" s="4">
        <v>1299</v>
      </c>
      <c r="B301" s="4" t="s">
        <v>76</v>
      </c>
      <c r="C301" s="18" t="str">
        <f t="shared" si="4"/>
        <v>Rolf Binder, Hanisch Shiraz, Barossa Valley</v>
      </c>
      <c r="D301" s="15">
        <v>280</v>
      </c>
      <c r="E301" s="16">
        <v>380</v>
      </c>
      <c r="Z301" s="21"/>
      <c r="AA301" s="20" t="s">
        <v>158</v>
      </c>
      <c r="AB301" t="s">
        <v>926</v>
      </c>
      <c r="AC301" s="21"/>
      <c r="AD301" s="21"/>
      <c r="AE301" s="21"/>
      <c r="AF301" s="21"/>
      <c r="AG301" s="21"/>
      <c r="AH301" s="21"/>
      <c r="AI301" s="21"/>
      <c r="AJ301" s="21"/>
      <c r="AK301" s="21"/>
      <c r="AL301" s="21"/>
      <c r="AM301" s="21"/>
      <c r="AN301" s="21"/>
      <c r="AO301" s="21"/>
      <c r="AP301" s="21"/>
      <c r="AQ301" s="21"/>
      <c r="AR301" s="21"/>
      <c r="AS301" s="21"/>
      <c r="AT301" s="21"/>
      <c r="AU301" s="21"/>
      <c r="AV301" s="21"/>
      <c r="AW301" s="21"/>
      <c r="AX301" s="21"/>
      <c r="AY301" s="21"/>
      <c r="AZ301" s="21"/>
      <c r="BA301" s="21"/>
    </row>
    <row r="302" spans="1:53" ht="12" customHeight="1" x14ac:dyDescent="0.25">
      <c r="A302" s="4">
        <v>1300</v>
      </c>
      <c r="B302" s="4" t="s">
        <v>106</v>
      </c>
      <c r="C302" s="18" t="str">
        <f t="shared" si="4"/>
        <v>Clarendon Hills, Moritz Syrah, South Australia</v>
      </c>
      <c r="D302" s="15">
        <v>150</v>
      </c>
      <c r="E302" s="16">
        <v>200</v>
      </c>
      <c r="F302" s="25"/>
      <c r="G302" s="25"/>
      <c r="H302" s="25"/>
      <c r="I302" s="25"/>
      <c r="J302" s="25"/>
      <c r="K302" s="25"/>
      <c r="L302" s="25"/>
      <c r="M302" s="25"/>
      <c r="N302" s="25"/>
      <c r="O302" s="25"/>
      <c r="P302" s="25"/>
      <c r="Q302" s="25"/>
      <c r="R302" s="25"/>
      <c r="S302" s="25"/>
      <c r="T302" s="25"/>
      <c r="U302" s="25"/>
      <c r="V302" s="25"/>
      <c r="W302" s="25"/>
      <c r="X302" s="25"/>
      <c r="Y302" s="25"/>
      <c r="Z302" s="25"/>
      <c r="AA302" s="20" t="s">
        <v>585</v>
      </c>
      <c r="AB302" t="s">
        <v>927</v>
      </c>
      <c r="AK302"/>
    </row>
    <row r="303" spans="1:53" s="25" customFormat="1" ht="12" customHeight="1" x14ac:dyDescent="0.25">
      <c r="A303" s="4">
        <v>1301</v>
      </c>
      <c r="B303" s="4" t="s">
        <v>106</v>
      </c>
      <c r="C303" s="18" t="str">
        <f t="shared" si="4"/>
        <v>Fox Creek, Short Row Shiraz, McLaren Vale</v>
      </c>
      <c r="D303" s="15">
        <v>140</v>
      </c>
      <c r="E303" s="16">
        <v>200</v>
      </c>
      <c r="AA303" s="20" t="s">
        <v>588</v>
      </c>
      <c r="AB303" t="s">
        <v>928</v>
      </c>
      <c r="AC303" s="21"/>
      <c r="AD303" s="21"/>
      <c r="AE303" s="21"/>
      <c r="AF303" s="21"/>
      <c r="AG303" s="21"/>
      <c r="AH303" s="21"/>
      <c r="AI303" s="21"/>
      <c r="AJ303" s="21"/>
      <c r="AK303"/>
      <c r="AL303" s="21"/>
      <c r="AM303" s="21"/>
      <c r="AN303" s="21"/>
      <c r="AO303" s="21"/>
      <c r="AP303" s="21"/>
      <c r="AQ303" s="21"/>
      <c r="AR303" s="21"/>
      <c r="AS303" s="21"/>
      <c r="AT303" s="21"/>
      <c r="AU303" s="21"/>
      <c r="AV303" s="21"/>
      <c r="AW303" s="21"/>
      <c r="AX303" s="21"/>
      <c r="AY303" s="21"/>
      <c r="AZ303" s="21"/>
      <c r="BA303" s="21"/>
    </row>
    <row r="304" spans="1:53" s="25" customFormat="1" ht="12" customHeight="1" x14ac:dyDescent="0.25">
      <c r="A304" s="4">
        <v>1302</v>
      </c>
      <c r="B304" s="4" t="s">
        <v>92</v>
      </c>
      <c r="C304" s="18" t="str">
        <f t="shared" si="4"/>
        <v>Two Hands, Bella's Garden Shiraz, Barossa Valley</v>
      </c>
      <c r="D304" s="15">
        <v>650</v>
      </c>
      <c r="E304" s="16">
        <v>850</v>
      </c>
      <c r="AA304" s="20" t="s">
        <v>590</v>
      </c>
      <c r="AB304" t="s">
        <v>929</v>
      </c>
      <c r="AC304" s="21"/>
      <c r="AD304" s="21"/>
      <c r="AE304" s="21"/>
      <c r="AF304" s="21"/>
      <c r="AG304" s="21"/>
      <c r="AH304" s="21"/>
      <c r="AI304" s="21"/>
      <c r="AJ304" s="21"/>
      <c r="AK304"/>
      <c r="AL304" s="21"/>
      <c r="AM304" s="21"/>
      <c r="AN304" s="21"/>
      <c r="AO304" s="21"/>
      <c r="AP304" s="21"/>
      <c r="AQ304" s="21"/>
      <c r="AR304" s="21"/>
      <c r="AS304" s="21"/>
      <c r="AT304" s="21"/>
      <c r="AU304" s="21"/>
      <c r="AV304" s="21"/>
      <c r="AW304" s="21"/>
      <c r="AX304" s="21"/>
      <c r="AY304" s="21"/>
      <c r="AZ304" s="21"/>
      <c r="BA304" s="21"/>
    </row>
    <row r="305" spans="1:53" s="25" customFormat="1" ht="12" customHeight="1" x14ac:dyDescent="0.25">
      <c r="A305" s="4">
        <v>1303</v>
      </c>
      <c r="B305" s="4" t="s">
        <v>92</v>
      </c>
      <c r="C305" s="18" t="str">
        <f t="shared" si="4"/>
        <v>Two Hands, My Hands, Barossa Valley</v>
      </c>
      <c r="D305" s="15">
        <v>150</v>
      </c>
      <c r="E305" s="16">
        <v>220</v>
      </c>
      <c r="AA305" s="20" t="s">
        <v>592</v>
      </c>
      <c r="AB305" t="s">
        <v>930</v>
      </c>
      <c r="AC305" s="21"/>
      <c r="AD305" s="21"/>
      <c r="AE305" s="21"/>
      <c r="AF305" s="21"/>
      <c r="AG305" s="21"/>
      <c r="AH305" s="21"/>
      <c r="AI305" s="21"/>
      <c r="AJ305" s="21"/>
      <c r="AK305"/>
      <c r="AL305" s="21"/>
      <c r="AM305" s="21"/>
      <c r="AN305" s="21"/>
      <c r="AO305" s="21"/>
      <c r="AP305" s="21"/>
      <c r="AQ305" s="21"/>
      <c r="AR305" s="21"/>
      <c r="AS305" s="21"/>
      <c r="AT305" s="21"/>
      <c r="AU305" s="21"/>
      <c r="AV305" s="21"/>
      <c r="AW305" s="21"/>
      <c r="AX305" s="21"/>
      <c r="AY305" s="21"/>
      <c r="AZ305" s="21"/>
      <c r="BA305" s="21"/>
    </row>
    <row r="306" spans="1:53" s="25" customFormat="1" ht="12" customHeight="1" x14ac:dyDescent="0.25">
      <c r="A306" s="4">
        <v>1304</v>
      </c>
      <c r="B306" s="4" t="s">
        <v>83</v>
      </c>
      <c r="C306" s="18" t="str">
        <f t="shared" si="4"/>
        <v>d'Arenberg, The Coppermine Road Cabernet Sauvignon, McLaren Vale</v>
      </c>
      <c r="D306" s="15">
        <v>80</v>
      </c>
      <c r="E306" s="16">
        <v>150</v>
      </c>
      <c r="AA306" s="20" t="s">
        <v>159</v>
      </c>
      <c r="AB306" t="s">
        <v>931</v>
      </c>
      <c r="AC306" s="21"/>
      <c r="AD306" s="21"/>
      <c r="AE306" s="21"/>
      <c r="AF306" s="21"/>
      <c r="AG306" s="21"/>
      <c r="AH306" s="21"/>
      <c r="AI306" s="21"/>
      <c r="AJ306" s="21"/>
      <c r="AK306"/>
      <c r="AL306" s="21"/>
      <c r="AM306" s="21"/>
      <c r="AN306" s="21"/>
      <c r="AO306" s="21"/>
      <c r="AP306" s="21"/>
      <c r="AQ306" s="21"/>
      <c r="AR306" s="21"/>
      <c r="AS306" s="21"/>
      <c r="AT306" s="21"/>
      <c r="AU306" s="21"/>
      <c r="AV306" s="21"/>
      <c r="AW306" s="21"/>
      <c r="AX306" s="21"/>
      <c r="AY306" s="21"/>
      <c r="AZ306" s="21"/>
      <c r="BA306" s="21"/>
    </row>
    <row r="307" spans="1:53" s="25" customFormat="1" ht="12" customHeight="1" x14ac:dyDescent="0.25">
      <c r="A307" s="4">
        <v>1305</v>
      </c>
      <c r="B307" s="4" t="s">
        <v>83</v>
      </c>
      <c r="C307" s="18" t="str">
        <f t="shared" si="4"/>
        <v>Clarendon Hills, Hickinbotham Syrah, South Australia</v>
      </c>
      <c r="D307" s="15">
        <v>650</v>
      </c>
      <c r="E307" s="16">
        <v>900</v>
      </c>
      <c r="AA307" s="20" t="s">
        <v>594</v>
      </c>
      <c r="AB307" t="s">
        <v>932</v>
      </c>
      <c r="AC307" s="21"/>
      <c r="AD307" s="21"/>
      <c r="AE307" s="21"/>
      <c r="AF307" s="21"/>
      <c r="AG307" s="21"/>
      <c r="AH307" s="21"/>
      <c r="AI307" s="21"/>
      <c r="AJ307" s="21"/>
      <c r="AK307"/>
      <c r="AL307" s="21"/>
      <c r="AM307" s="21"/>
      <c r="AN307" s="21"/>
      <c r="AO307" s="21"/>
      <c r="AP307" s="21"/>
      <c r="AQ307" s="21"/>
      <c r="AR307" s="21"/>
      <c r="AS307" s="21"/>
      <c r="AT307" s="21"/>
      <c r="AU307" s="21"/>
      <c r="AV307" s="21"/>
      <c r="AW307" s="21"/>
      <c r="AX307" s="21"/>
      <c r="AY307" s="21"/>
      <c r="AZ307" s="21"/>
      <c r="BA307" s="21"/>
    </row>
    <row r="308" spans="1:53" s="25" customFormat="1" ht="12" customHeight="1" x14ac:dyDescent="0.25">
      <c r="A308" s="4">
        <v>1306</v>
      </c>
      <c r="B308" s="4" t="s">
        <v>102</v>
      </c>
      <c r="C308" s="18" t="str">
        <f t="shared" si="4"/>
        <v>Clarendon Hills, Piggott Range Syrah, South Australia</v>
      </c>
      <c r="D308" s="15">
        <v>120</v>
      </c>
      <c r="E308" s="16">
        <v>160</v>
      </c>
      <c r="AA308" s="20" t="s">
        <v>595</v>
      </c>
      <c r="AB308" t="s">
        <v>933</v>
      </c>
      <c r="AC308" s="21"/>
      <c r="AD308" s="21"/>
      <c r="AE308" s="21"/>
      <c r="AF308" s="21"/>
      <c r="AG308" s="21"/>
      <c r="AH308" s="21"/>
      <c r="AI308" s="21"/>
      <c r="AJ308" s="21"/>
      <c r="AK308"/>
      <c r="AL308" s="21"/>
      <c r="AM308" s="21"/>
      <c r="AN308" s="21"/>
      <c r="AO308" s="21"/>
      <c r="AP308" s="21"/>
      <c r="AQ308" s="21"/>
      <c r="AR308" s="21"/>
      <c r="AS308" s="21"/>
      <c r="AT308" s="21"/>
      <c r="AU308" s="21"/>
      <c r="AV308" s="21"/>
      <c r="AW308" s="21"/>
      <c r="AX308" s="21"/>
      <c r="AY308" s="21"/>
      <c r="AZ308" s="21"/>
      <c r="BA308" s="21"/>
    </row>
    <row r="309" spans="1:53" s="25" customFormat="1" ht="12" customHeight="1" x14ac:dyDescent="0.25">
      <c r="A309" s="4">
        <v>1307</v>
      </c>
      <c r="B309" s="4" t="s">
        <v>94</v>
      </c>
      <c r="C309" s="18" t="str">
        <f t="shared" si="4"/>
        <v>Ata Rangi, Pinot Noir, Martinborough - In Bond</v>
      </c>
      <c r="D309" s="15">
        <v>150</v>
      </c>
      <c r="E309" s="16">
        <v>200</v>
      </c>
      <c r="F309" s="21"/>
      <c r="G309" s="21"/>
      <c r="H309" s="21"/>
      <c r="I309" s="21"/>
      <c r="J309" s="21"/>
      <c r="K309" s="21"/>
      <c r="L309" s="21"/>
      <c r="M309" s="21"/>
      <c r="N309" s="21"/>
      <c r="AA309" s="20" t="s">
        <v>70</v>
      </c>
      <c r="AB309" t="s">
        <v>934</v>
      </c>
      <c r="AC309" s="21"/>
      <c r="AD309" s="21"/>
      <c r="AE309" s="21"/>
      <c r="AF309" s="21"/>
      <c r="AG309" s="21"/>
      <c r="AH309" s="21"/>
      <c r="AI309" s="21"/>
      <c r="AJ309" s="21"/>
      <c r="AK309"/>
      <c r="AL309" s="21"/>
      <c r="AM309" s="21"/>
      <c r="AN309" s="21"/>
      <c r="AO309" s="21"/>
      <c r="AP309" s="21"/>
      <c r="AQ309" s="21"/>
      <c r="AR309" s="21"/>
      <c r="AS309" s="21"/>
      <c r="AT309" s="21"/>
      <c r="AU309" s="21"/>
      <c r="AV309" s="21"/>
      <c r="AW309" s="21"/>
      <c r="AX309" s="21"/>
      <c r="AY309" s="21"/>
      <c r="AZ309" s="21"/>
      <c r="BA309" s="21"/>
    </row>
    <row r="310" spans="1:53" s="25" customFormat="1" ht="12" customHeight="1" x14ac:dyDescent="0.25">
      <c r="A310" s="4">
        <v>1308</v>
      </c>
      <c r="B310" s="4" t="s">
        <v>99</v>
      </c>
      <c r="C310" s="18" t="str">
        <f t="shared" si="4"/>
        <v>Felton Road, Cornish Point Pinot Noir, Central Otago</v>
      </c>
      <c r="D310" s="15">
        <v>180</v>
      </c>
      <c r="E310" s="16">
        <v>240</v>
      </c>
      <c r="O310" s="21"/>
      <c r="P310" s="21"/>
      <c r="Q310" s="21"/>
      <c r="R310" s="21"/>
      <c r="S310" s="21"/>
      <c r="T310" s="21"/>
      <c r="U310" s="21"/>
      <c r="V310" s="21"/>
      <c r="W310" s="21"/>
      <c r="X310" s="21"/>
      <c r="Y310" s="21"/>
      <c r="AA310" s="20" t="s">
        <v>597</v>
      </c>
      <c r="AB310" t="s">
        <v>935</v>
      </c>
      <c r="AC310" s="21"/>
      <c r="AD310" s="21"/>
      <c r="AE310" s="21"/>
      <c r="AF310" s="21"/>
      <c r="AG310" s="21"/>
      <c r="AH310" s="21"/>
      <c r="AI310" s="21"/>
      <c r="AJ310" s="21"/>
      <c r="AK310"/>
      <c r="AL310" s="21"/>
      <c r="AM310" s="21"/>
      <c r="AN310" s="21"/>
      <c r="AO310" s="21"/>
      <c r="AP310" s="21"/>
      <c r="AQ310" s="21"/>
      <c r="AR310" s="21"/>
      <c r="AS310" s="21"/>
      <c r="AT310" s="21"/>
      <c r="AU310" s="21"/>
      <c r="AV310" s="21"/>
      <c r="AW310" s="21"/>
      <c r="AX310" s="21"/>
      <c r="AY310" s="21"/>
      <c r="AZ310" s="21"/>
      <c r="BA310" s="21"/>
    </row>
    <row r="311" spans="1:53" s="25" customFormat="1" ht="12" customHeight="1" x14ac:dyDescent="0.25">
      <c r="A311" s="4">
        <v>1309</v>
      </c>
      <c r="B311" s="4" t="s">
        <v>103</v>
      </c>
      <c r="C311" s="18" t="str">
        <f t="shared" si="4"/>
        <v>Cape Winemakers Guild (Abrie Beeslaar), Kanonkop CWG Paul Sauer, Stellenbosch</v>
      </c>
      <c r="D311" s="15">
        <v>360</v>
      </c>
      <c r="E311" s="16">
        <v>500</v>
      </c>
      <c r="AA311" s="20" t="s">
        <v>599</v>
      </c>
      <c r="AB311" t="s">
        <v>936</v>
      </c>
      <c r="AC311" s="21"/>
      <c r="AD311" s="21"/>
      <c r="AE311" s="21"/>
      <c r="AF311" s="21"/>
      <c r="AG311" s="21"/>
      <c r="AH311" s="21"/>
      <c r="AI311" s="21"/>
      <c r="AJ311" s="21"/>
      <c r="AK311"/>
      <c r="AL311" s="21"/>
      <c r="AM311" s="21"/>
      <c r="AN311" s="21"/>
      <c r="AO311" s="21"/>
      <c r="AP311" s="21"/>
      <c r="AQ311" s="21"/>
      <c r="AR311" s="21"/>
      <c r="AS311" s="21"/>
      <c r="AT311" s="21"/>
      <c r="AU311" s="21"/>
      <c r="AV311" s="21"/>
      <c r="AW311" s="21"/>
      <c r="AX311" s="21"/>
      <c r="AY311" s="21"/>
      <c r="AZ311" s="21"/>
      <c r="BA311" s="21"/>
    </row>
    <row r="312" spans="1:53" s="25" customFormat="1" ht="12" customHeight="1" x14ac:dyDescent="0.25">
      <c r="A312" s="4">
        <v>1310</v>
      </c>
      <c r="B312" s="4" t="s">
        <v>220</v>
      </c>
      <c r="C312" s="18" t="str">
        <f t="shared" si="4"/>
        <v>Robert Mondavi Winery, Cabernet Sauvignon, Napa Valley</v>
      </c>
      <c r="D312" s="15">
        <v>90</v>
      </c>
      <c r="E312" s="16">
        <v>120</v>
      </c>
      <c r="Z312" s="21"/>
      <c r="AA312" s="20" t="s">
        <v>602</v>
      </c>
      <c r="AB312" t="s">
        <v>937</v>
      </c>
      <c r="AC312" s="21"/>
      <c r="AD312" s="21"/>
      <c r="AE312" s="21"/>
      <c r="AF312" s="21"/>
      <c r="AG312" s="21"/>
      <c r="AH312" s="21"/>
      <c r="AI312" s="21"/>
      <c r="AJ312" s="21"/>
      <c r="AK312"/>
      <c r="AL312" s="21"/>
      <c r="AM312" s="21"/>
      <c r="AN312" s="21"/>
      <c r="AO312" s="21"/>
      <c r="AP312" s="21"/>
      <c r="AQ312" s="21"/>
      <c r="AR312" s="21"/>
      <c r="AS312" s="21"/>
      <c r="AT312" s="21"/>
      <c r="AU312" s="21"/>
      <c r="AV312" s="21"/>
      <c r="AW312" s="21"/>
      <c r="AX312" s="21"/>
      <c r="AY312" s="21"/>
      <c r="AZ312" s="21"/>
      <c r="BA312" s="21"/>
    </row>
    <row r="313" spans="1:53" s="25" customFormat="1" ht="12" customHeight="1" x14ac:dyDescent="0.25">
      <c r="A313" s="4">
        <v>1311</v>
      </c>
      <c r="B313" s="4" t="s">
        <v>94</v>
      </c>
      <c r="C313" s="18" t="str">
        <f t="shared" si="4"/>
        <v>Kistler, Chardonnay, Kistler Vineyard, Sonoma Valley</v>
      </c>
      <c r="D313" s="15">
        <v>500</v>
      </c>
      <c r="E313" s="16">
        <v>700</v>
      </c>
      <c r="F313" s="21"/>
      <c r="G313" s="21"/>
      <c r="H313" s="21"/>
      <c r="I313" s="21"/>
      <c r="J313" s="21"/>
      <c r="K313" s="21"/>
      <c r="L313" s="21"/>
      <c r="M313" s="21"/>
      <c r="N313" s="21"/>
      <c r="AA313" s="20" t="s">
        <v>605</v>
      </c>
      <c r="AB313" t="s">
        <v>938</v>
      </c>
      <c r="AC313" s="21"/>
      <c r="AD313" s="21"/>
      <c r="AE313" s="21"/>
      <c r="AF313" s="21"/>
      <c r="AG313" s="21"/>
      <c r="AH313" s="21"/>
      <c r="AI313" s="21"/>
      <c r="AJ313" s="21"/>
      <c r="AK313"/>
      <c r="AL313" s="21"/>
      <c r="AM313" s="21"/>
      <c r="AN313" s="21"/>
      <c r="AO313" s="21"/>
      <c r="AP313" s="21"/>
      <c r="AQ313" s="21"/>
      <c r="AR313" s="21"/>
      <c r="AS313" s="21"/>
      <c r="AT313" s="21"/>
      <c r="AU313" s="21"/>
      <c r="AV313" s="21"/>
      <c r="AW313" s="21"/>
      <c r="AX313" s="21"/>
      <c r="AY313" s="21"/>
      <c r="AZ313" s="21"/>
      <c r="BA313" s="21"/>
    </row>
    <row r="314" spans="1:53" s="25" customFormat="1" ht="12" customHeight="1" x14ac:dyDescent="0.25">
      <c r="A314" s="4">
        <v>1312</v>
      </c>
      <c r="B314" s="4" t="s">
        <v>94</v>
      </c>
      <c r="C314" s="18" t="str">
        <f t="shared" si="4"/>
        <v>Kistler, McCrea Vineyard, Athearn Estate, Sonoma Mountain</v>
      </c>
      <c r="D314" s="15">
        <v>260</v>
      </c>
      <c r="E314" s="16">
        <v>380</v>
      </c>
      <c r="F314" s="21"/>
      <c r="G314" s="21"/>
      <c r="H314" s="21"/>
      <c r="I314" s="21"/>
      <c r="J314" s="21"/>
      <c r="K314" s="21"/>
      <c r="L314" s="21"/>
      <c r="M314" s="21"/>
      <c r="N314" s="21"/>
      <c r="O314" s="21"/>
      <c r="P314" s="21"/>
      <c r="Q314" s="21"/>
      <c r="R314" s="21"/>
      <c r="S314" s="21"/>
      <c r="T314" s="21"/>
      <c r="U314" s="21"/>
      <c r="V314" s="21"/>
      <c r="W314" s="21"/>
      <c r="X314" s="21"/>
      <c r="Y314" s="21"/>
      <c r="AA314" s="20" t="s">
        <v>607</v>
      </c>
      <c r="AB314" t="s">
        <v>939</v>
      </c>
      <c r="AC314" s="21"/>
      <c r="AD314" s="21"/>
      <c r="AE314" s="21"/>
      <c r="AF314" s="21"/>
      <c r="AG314" s="21"/>
      <c r="AH314" s="21"/>
      <c r="AI314" s="21"/>
      <c r="AJ314" s="21"/>
      <c r="AK314"/>
      <c r="AL314" s="21"/>
      <c r="AM314" s="21"/>
      <c r="AN314" s="21"/>
      <c r="AO314" s="21"/>
      <c r="AP314" s="21"/>
      <c r="AQ314" s="21"/>
      <c r="AR314" s="21"/>
      <c r="AS314" s="21"/>
      <c r="AT314" s="21"/>
      <c r="AU314" s="21"/>
      <c r="AV314" s="21"/>
      <c r="AW314" s="21"/>
      <c r="AX314" s="21"/>
      <c r="AY314" s="21"/>
      <c r="AZ314" s="21"/>
      <c r="BA314" s="21"/>
    </row>
    <row r="315" spans="1:53" s="25" customFormat="1" ht="12" customHeight="1" x14ac:dyDescent="0.25">
      <c r="A315" s="4">
        <v>1313</v>
      </c>
      <c r="B315" s="4" t="s">
        <v>94</v>
      </c>
      <c r="C315" s="18" t="str">
        <f t="shared" si="4"/>
        <v>Kistler, Pinot Noir, Kistler Vineyard, Sonoma Coast</v>
      </c>
      <c r="D315" s="15">
        <v>240</v>
      </c>
      <c r="E315" s="16">
        <v>340</v>
      </c>
      <c r="F315" s="21"/>
      <c r="G315" s="21"/>
      <c r="H315" s="21"/>
      <c r="I315" s="21"/>
      <c r="J315" s="21"/>
      <c r="K315" s="21"/>
      <c r="L315" s="21"/>
      <c r="M315" s="21"/>
      <c r="N315" s="21"/>
      <c r="O315" s="21"/>
      <c r="P315" s="21"/>
      <c r="Q315" s="21"/>
      <c r="R315" s="21"/>
      <c r="S315" s="21"/>
      <c r="T315" s="21"/>
      <c r="U315" s="21"/>
      <c r="V315" s="21"/>
      <c r="W315" s="21"/>
      <c r="X315" s="21"/>
      <c r="Y315" s="21"/>
      <c r="AA315" s="20" t="s">
        <v>608</v>
      </c>
      <c r="AB315" t="s">
        <v>940</v>
      </c>
      <c r="AC315" s="21"/>
      <c r="AD315" s="21"/>
      <c r="AE315" s="21"/>
      <c r="AF315" s="21"/>
      <c r="AG315" s="21"/>
      <c r="AH315" s="21"/>
      <c r="AI315" s="21"/>
      <c r="AJ315" s="21"/>
      <c r="AK315"/>
      <c r="AL315" s="21"/>
      <c r="AM315" s="21"/>
      <c r="AN315" s="21"/>
      <c r="AO315" s="21"/>
      <c r="AP315" s="21"/>
      <c r="AQ315" s="21"/>
      <c r="AR315" s="21"/>
      <c r="AS315" s="21"/>
      <c r="AT315" s="21"/>
      <c r="AU315" s="21"/>
      <c r="AV315" s="21"/>
      <c r="AW315" s="21"/>
      <c r="AX315" s="21"/>
      <c r="AY315" s="21"/>
      <c r="AZ315" s="21"/>
      <c r="BA315" s="21"/>
    </row>
    <row r="316" spans="1:53" s="25" customFormat="1" ht="12" customHeight="1" x14ac:dyDescent="0.25">
      <c r="A316" s="4">
        <v>1314</v>
      </c>
      <c r="B316" s="4" t="s">
        <v>94</v>
      </c>
      <c r="C316" s="18" t="str">
        <f t="shared" si="4"/>
        <v>Kistler, Silver Belt Vineyard Cuvee Natalie, Sonoma Coast</v>
      </c>
      <c r="D316" s="15">
        <v>140</v>
      </c>
      <c r="E316" s="16">
        <v>180</v>
      </c>
      <c r="F316" s="21"/>
      <c r="G316" s="21"/>
      <c r="H316" s="21"/>
      <c r="I316" s="21"/>
      <c r="J316" s="21"/>
      <c r="K316" s="21"/>
      <c r="L316" s="21"/>
      <c r="M316" s="21"/>
      <c r="N316" s="21"/>
      <c r="O316" s="21"/>
      <c r="P316" s="21"/>
      <c r="Q316" s="21"/>
      <c r="R316" s="21"/>
      <c r="S316" s="21"/>
      <c r="T316" s="21"/>
      <c r="U316" s="21"/>
      <c r="V316" s="21"/>
      <c r="W316" s="21"/>
      <c r="X316" s="21"/>
      <c r="Y316" s="21"/>
      <c r="Z316" s="21"/>
      <c r="AA316" s="20" t="s">
        <v>609</v>
      </c>
      <c r="AB316" t="s">
        <v>941</v>
      </c>
      <c r="AC316" s="21"/>
      <c r="AD316" s="21"/>
      <c r="AE316" s="21"/>
      <c r="AF316" s="21"/>
      <c r="AG316" s="21"/>
      <c r="AH316" s="21"/>
      <c r="AI316" s="21"/>
      <c r="AJ316" s="21"/>
      <c r="AK316"/>
      <c r="AL316" s="21"/>
      <c r="AM316" s="21"/>
      <c r="AN316" s="21"/>
      <c r="AO316" s="21"/>
      <c r="AP316" s="21"/>
      <c r="AQ316" s="21"/>
      <c r="AR316" s="21"/>
      <c r="AS316" s="21"/>
      <c r="AT316" s="21"/>
      <c r="AU316" s="21"/>
      <c r="AV316" s="21"/>
      <c r="AW316" s="21"/>
      <c r="AX316" s="21"/>
      <c r="AY316" s="21"/>
      <c r="AZ316" s="21"/>
      <c r="BA316" s="21"/>
    </row>
    <row r="317" spans="1:53" s="25" customFormat="1" ht="12" customHeight="1" x14ac:dyDescent="0.25">
      <c r="A317" s="4">
        <v>1315</v>
      </c>
      <c r="B317" s="4" t="s">
        <v>94</v>
      </c>
      <c r="C317" s="18" t="str">
        <f t="shared" si="4"/>
        <v>Kistler, Vine Hill Vineyard Chardonnay, Russian River Valley</v>
      </c>
      <c r="D317" s="15">
        <v>200</v>
      </c>
      <c r="E317" s="16">
        <v>300</v>
      </c>
      <c r="F317" s="21"/>
      <c r="G317" s="21"/>
      <c r="H317" s="21"/>
      <c r="I317" s="21"/>
      <c r="J317" s="21"/>
      <c r="K317" s="21"/>
      <c r="L317" s="21"/>
      <c r="M317" s="21"/>
      <c r="N317" s="21"/>
      <c r="O317" s="21"/>
      <c r="P317" s="21"/>
      <c r="Q317" s="21"/>
      <c r="R317" s="21"/>
      <c r="S317" s="21"/>
      <c r="T317" s="21"/>
      <c r="U317" s="21"/>
      <c r="V317" s="21"/>
      <c r="W317" s="21"/>
      <c r="X317" s="21"/>
      <c r="Y317" s="21"/>
      <c r="Z317" s="21"/>
      <c r="AA317" s="20" t="s">
        <v>610</v>
      </c>
      <c r="AB317" t="s">
        <v>942</v>
      </c>
      <c r="AC317" s="21"/>
      <c r="AD317" s="21"/>
      <c r="AE317" s="21"/>
      <c r="AF317" s="21"/>
      <c r="AG317" s="21"/>
      <c r="AH317" s="21"/>
      <c r="AI317" s="21"/>
      <c r="AJ317" s="21"/>
      <c r="AK317"/>
      <c r="AL317" s="21"/>
      <c r="AM317" s="21"/>
      <c r="AN317" s="21"/>
      <c r="AO317" s="21"/>
      <c r="AP317" s="21"/>
      <c r="AQ317" s="21"/>
      <c r="AR317" s="21"/>
      <c r="AS317" s="21"/>
      <c r="AT317" s="21"/>
      <c r="AU317" s="21"/>
      <c r="AV317" s="21"/>
      <c r="AW317" s="21"/>
      <c r="AX317" s="21"/>
      <c r="AY317" s="21"/>
      <c r="AZ317" s="21"/>
      <c r="BA317" s="21"/>
    </row>
    <row r="318" spans="1:53" s="25" customFormat="1" ht="12" customHeight="1" x14ac:dyDescent="0.25">
      <c r="A318" s="4">
        <v>1316</v>
      </c>
      <c r="B318" s="4" t="s">
        <v>84</v>
      </c>
      <c r="C318" s="18" t="str">
        <f t="shared" si="4"/>
        <v>Kistler, Durell Vineyard, Sonoma Coast</v>
      </c>
      <c r="D318" s="15">
        <v>120</v>
      </c>
      <c r="E318" s="16">
        <v>220</v>
      </c>
      <c r="F318" s="21"/>
      <c r="G318" s="21"/>
      <c r="H318" s="21"/>
      <c r="I318" s="21"/>
      <c r="J318" s="21"/>
      <c r="K318" s="21"/>
      <c r="L318" s="21"/>
      <c r="M318" s="21"/>
      <c r="N318" s="21"/>
      <c r="O318" s="21"/>
      <c r="P318" s="21"/>
      <c r="Q318" s="21"/>
      <c r="R318" s="21"/>
      <c r="S318" s="21"/>
      <c r="T318" s="21"/>
      <c r="U318" s="21"/>
      <c r="V318" s="21"/>
      <c r="W318" s="21"/>
      <c r="X318" s="21"/>
      <c r="Y318" s="21"/>
      <c r="Z318" s="21"/>
      <c r="AA318" s="20" t="s">
        <v>611</v>
      </c>
      <c r="AB318" t="s">
        <v>943</v>
      </c>
      <c r="AC318" s="21"/>
      <c r="AD318" s="21"/>
      <c r="AE318" s="21"/>
      <c r="AF318" s="21"/>
      <c r="AG318" s="21"/>
      <c r="AH318" s="21"/>
      <c r="AI318" s="21"/>
      <c r="AJ318" s="21"/>
      <c r="AK318"/>
      <c r="AL318" s="21"/>
      <c r="AM318" s="21"/>
      <c r="AN318" s="21"/>
      <c r="AO318" s="21"/>
      <c r="AP318" s="21"/>
      <c r="AQ318" s="21"/>
      <c r="AR318" s="21"/>
      <c r="AS318" s="21"/>
      <c r="AT318" s="21"/>
      <c r="AU318" s="21"/>
      <c r="AV318" s="21"/>
      <c r="AW318" s="21"/>
      <c r="AX318" s="21"/>
      <c r="AY318" s="21"/>
      <c r="AZ318" s="21"/>
      <c r="BA318" s="21"/>
    </row>
    <row r="319" spans="1:53" s="25" customFormat="1" ht="12" customHeight="1" x14ac:dyDescent="0.25">
      <c r="A319" s="4">
        <v>1317</v>
      </c>
      <c r="B319" s="4" t="s">
        <v>84</v>
      </c>
      <c r="C319" s="18" t="str">
        <f t="shared" si="4"/>
        <v>Kistler, Hudson Vineyard, Los Carneros</v>
      </c>
      <c r="D319" s="15">
        <v>130</v>
      </c>
      <c r="E319" s="16">
        <v>170</v>
      </c>
      <c r="F319" s="21"/>
      <c r="G319" s="21"/>
      <c r="H319" s="21"/>
      <c r="I319" s="21"/>
      <c r="J319" s="21"/>
      <c r="K319" s="21"/>
      <c r="L319" s="21"/>
      <c r="M319" s="21"/>
      <c r="N319" s="21"/>
      <c r="O319" s="21"/>
      <c r="P319" s="21"/>
      <c r="Q319" s="21"/>
      <c r="R319" s="21"/>
      <c r="S319" s="21"/>
      <c r="T319" s="21"/>
      <c r="U319" s="21"/>
      <c r="V319" s="21"/>
      <c r="W319" s="21"/>
      <c r="X319" s="21"/>
      <c r="Y319" s="21"/>
      <c r="Z319" s="21"/>
      <c r="AA319" s="20" t="s">
        <v>612</v>
      </c>
      <c r="AB319" t="s">
        <v>944</v>
      </c>
      <c r="AC319" s="21"/>
      <c r="AD319" s="21"/>
      <c r="AE319" s="21"/>
      <c r="AF319" s="21"/>
      <c r="AG319" s="21"/>
      <c r="AH319" s="21"/>
      <c r="AI319" s="21"/>
      <c r="AJ319" s="21"/>
      <c r="AK319"/>
      <c r="AL319" s="21"/>
      <c r="AM319" s="21"/>
      <c r="AN319" s="21"/>
      <c r="AO319" s="21"/>
      <c r="AP319" s="21"/>
      <c r="AQ319" s="21"/>
      <c r="AR319" s="21"/>
      <c r="AS319" s="21"/>
      <c r="AT319" s="21"/>
      <c r="AU319" s="21"/>
      <c r="AV319" s="21"/>
      <c r="AW319" s="21"/>
      <c r="AX319" s="21"/>
      <c r="AY319" s="21"/>
      <c r="AZ319" s="21"/>
      <c r="BA319" s="21"/>
    </row>
    <row r="320" spans="1:53" ht="12" customHeight="1" x14ac:dyDescent="0.25">
      <c r="A320" s="4">
        <v>1318</v>
      </c>
      <c r="B320" s="4" t="s">
        <v>84</v>
      </c>
      <c r="C320" s="18" t="str">
        <f t="shared" si="4"/>
        <v>Kistler, McCrea Vineyard, Athearn Estate, Sonoma Mountain</v>
      </c>
      <c r="D320" s="16">
        <v>150</v>
      </c>
      <c r="E320" s="16">
        <v>220</v>
      </c>
      <c r="F320" s="21"/>
      <c r="G320" s="21"/>
      <c r="H320" s="21"/>
      <c r="J320" s="21"/>
      <c r="K320" s="21"/>
      <c r="L320" s="21"/>
      <c r="M320" s="21"/>
      <c r="N320" s="21"/>
      <c r="AA320" s="20" t="s">
        <v>607</v>
      </c>
      <c r="AB320" t="s">
        <v>945</v>
      </c>
      <c r="AK320"/>
    </row>
    <row r="321" spans="1:37" ht="12" customHeight="1" x14ac:dyDescent="0.25">
      <c r="A321" s="4">
        <v>1319</v>
      </c>
      <c r="B321" s="4" t="s">
        <v>84</v>
      </c>
      <c r="C321" s="18" t="str">
        <f t="shared" si="4"/>
        <v>Kistler, Silver Belt Vineyard Cuvee Natalie, Sonoma Coast</v>
      </c>
      <c r="D321" s="16">
        <v>140</v>
      </c>
      <c r="E321" s="16">
        <v>180</v>
      </c>
      <c r="F321" s="21"/>
      <c r="G321" s="21"/>
      <c r="H321" s="21"/>
      <c r="J321" s="21"/>
      <c r="K321" s="21"/>
      <c r="L321" s="21"/>
      <c r="M321" s="21"/>
      <c r="N321" s="21"/>
      <c r="AA321" s="20" t="s">
        <v>609</v>
      </c>
      <c r="AB321" t="s">
        <v>946</v>
      </c>
      <c r="AK321"/>
    </row>
    <row r="322" spans="1:37" ht="12" customHeight="1" x14ac:dyDescent="0.25">
      <c r="A322" s="4">
        <v>1320</v>
      </c>
      <c r="B322" s="4" t="s">
        <v>99</v>
      </c>
      <c r="C322" s="18" t="str">
        <f t="shared" si="4"/>
        <v>Kistler, Chardonnay, Sonoma Coast</v>
      </c>
      <c r="D322" s="16">
        <v>540</v>
      </c>
      <c r="E322" s="16">
        <v>750</v>
      </c>
      <c r="F322" s="21"/>
      <c r="G322" s="21"/>
      <c r="H322" s="21"/>
      <c r="J322" s="21"/>
      <c r="K322" s="21"/>
      <c r="L322" s="21"/>
      <c r="M322" s="21"/>
      <c r="N322" s="21"/>
      <c r="AA322" s="20" t="s">
        <v>613</v>
      </c>
      <c r="AB322" t="s">
        <v>947</v>
      </c>
      <c r="AK322"/>
    </row>
    <row r="323" spans="1:37" ht="12" customHeight="1" x14ac:dyDescent="0.25">
      <c r="A323" s="4">
        <v>1321</v>
      </c>
      <c r="B323" s="4" t="s">
        <v>99</v>
      </c>
      <c r="C323" s="18" t="str">
        <f t="shared" si="4"/>
        <v>Kistler, Pinot Noir, Kistler Vineyard, Sonoma Coast</v>
      </c>
      <c r="D323" s="16">
        <v>540</v>
      </c>
      <c r="E323" s="16">
        <v>700</v>
      </c>
      <c r="F323" s="21"/>
      <c r="G323" s="21"/>
      <c r="H323" s="21"/>
      <c r="J323" s="21"/>
      <c r="K323" s="21"/>
      <c r="L323" s="21"/>
      <c r="M323" s="21"/>
      <c r="N323" s="21"/>
      <c r="AA323" s="20" t="s">
        <v>608</v>
      </c>
      <c r="AB323" t="s">
        <v>948</v>
      </c>
      <c r="AK323"/>
    </row>
    <row r="324" spans="1:37" ht="12" customHeight="1" x14ac:dyDescent="0.25">
      <c r="A324" s="4">
        <v>1322</v>
      </c>
      <c r="B324" s="4" t="s">
        <v>99</v>
      </c>
      <c r="C324" s="18" t="str">
        <f t="shared" ref="C324:C331" si="5">HYPERLINK(AB324,AA324)</f>
        <v>Kistler, Silver Belt Vineyard Cuvee Natalie, Sonoma Coast</v>
      </c>
      <c r="D324" s="16">
        <v>270</v>
      </c>
      <c r="E324" s="16">
        <v>350</v>
      </c>
      <c r="F324" s="21"/>
      <c r="G324" s="21"/>
      <c r="H324" s="21"/>
      <c r="J324" s="21"/>
      <c r="K324" s="21"/>
      <c r="L324" s="21"/>
      <c r="M324" s="21"/>
      <c r="N324" s="21"/>
      <c r="AA324" s="20" t="s">
        <v>609</v>
      </c>
      <c r="AB324" t="s">
        <v>949</v>
      </c>
      <c r="AK324"/>
    </row>
    <row r="325" spans="1:37" ht="12" customHeight="1" x14ac:dyDescent="0.25">
      <c r="A325" s="4">
        <v>1323</v>
      </c>
      <c r="B325" s="4" t="s">
        <v>103</v>
      </c>
      <c r="C325" s="18" t="str">
        <f t="shared" si="5"/>
        <v>Mixed Lot of Kistler, Pinot Noir, Sonoma Coast</v>
      </c>
      <c r="D325" s="16">
        <v>700</v>
      </c>
      <c r="E325" s="16">
        <v>900</v>
      </c>
      <c r="F325" s="21"/>
      <c r="G325" s="21"/>
      <c r="H325" s="21"/>
      <c r="J325" s="21"/>
      <c r="K325" s="21"/>
      <c r="L325" s="21"/>
      <c r="M325" s="21"/>
      <c r="N325" s="21"/>
      <c r="AA325" s="20" t="s">
        <v>614</v>
      </c>
      <c r="AB325" t="s">
        <v>950</v>
      </c>
      <c r="AK325"/>
    </row>
    <row r="326" spans="1:37" ht="12" customHeight="1" x14ac:dyDescent="0.25">
      <c r="A326" s="4">
        <v>1324</v>
      </c>
      <c r="B326" s="4" t="s">
        <v>84</v>
      </c>
      <c r="C326" s="18" t="str">
        <f t="shared" si="5"/>
        <v>Mixed Lot of Kistler Chardonnay</v>
      </c>
      <c r="D326" s="16">
        <v>500</v>
      </c>
      <c r="E326" s="16">
        <v>800</v>
      </c>
      <c r="F326" s="21"/>
      <c r="G326" s="21"/>
      <c r="H326" s="21"/>
      <c r="J326" s="21"/>
      <c r="K326" s="21"/>
      <c r="L326" s="21"/>
      <c r="M326" s="21"/>
      <c r="N326" s="21"/>
      <c r="AA326" s="20" t="s">
        <v>617</v>
      </c>
      <c r="AB326" t="s">
        <v>951</v>
      </c>
      <c r="AK326"/>
    </row>
    <row r="327" spans="1:37" ht="12" customHeight="1" x14ac:dyDescent="0.25">
      <c r="A327" s="4">
        <v>1325</v>
      </c>
      <c r="B327" s="4" t="s">
        <v>84</v>
      </c>
      <c r="C327" s="18" t="str">
        <f t="shared" si="5"/>
        <v>Mixed Lot of Kistler, Pinot Noir</v>
      </c>
      <c r="D327" s="16">
        <v>250</v>
      </c>
      <c r="E327" s="16">
        <v>350</v>
      </c>
      <c r="F327" s="21"/>
      <c r="G327" s="21"/>
      <c r="H327" s="21"/>
      <c r="J327" s="21"/>
      <c r="K327" s="21"/>
      <c r="L327" s="21"/>
      <c r="M327" s="21"/>
      <c r="N327" s="21"/>
      <c r="AA327" s="20" t="s">
        <v>619</v>
      </c>
      <c r="AB327" t="s">
        <v>952</v>
      </c>
      <c r="AK327"/>
    </row>
    <row r="328" spans="1:37" ht="12" customHeight="1" x14ac:dyDescent="0.25">
      <c r="A328" s="4">
        <v>1326</v>
      </c>
      <c r="B328" s="4" t="s">
        <v>99</v>
      </c>
      <c r="C328" s="18" t="str">
        <f t="shared" si="5"/>
        <v>Mixed Lot of Kistler Chardonnay</v>
      </c>
      <c r="D328" s="16">
        <v>400</v>
      </c>
      <c r="E328" s="16">
        <v>600</v>
      </c>
      <c r="F328" s="21"/>
      <c r="G328" s="21"/>
      <c r="H328" s="21"/>
      <c r="J328" s="21"/>
      <c r="K328" s="21"/>
      <c r="L328" s="21"/>
      <c r="M328" s="21"/>
      <c r="N328" s="21"/>
      <c r="AA328" s="20" t="s">
        <v>617</v>
      </c>
      <c r="AB328" t="s">
        <v>953</v>
      </c>
      <c r="AK328"/>
    </row>
    <row r="329" spans="1:37" ht="12" customHeight="1" x14ac:dyDescent="0.25">
      <c r="A329" s="4">
        <v>1327</v>
      </c>
      <c r="B329" s="4" t="s">
        <v>99</v>
      </c>
      <c r="C329" s="18" t="str">
        <f t="shared" si="5"/>
        <v>Kistler, Pinot Noir, Kistler Vineyard, Sonoma Coast (Magnum)</v>
      </c>
      <c r="D329" s="16">
        <v>70</v>
      </c>
      <c r="E329" s="16">
        <v>100</v>
      </c>
      <c r="F329" s="21"/>
      <c r="G329" s="21"/>
      <c r="H329" s="21"/>
      <c r="J329" s="21"/>
      <c r="K329" s="21"/>
      <c r="L329" s="21"/>
      <c r="M329" s="21"/>
      <c r="N329" s="21"/>
      <c r="AA329" s="20" t="s">
        <v>622</v>
      </c>
      <c r="AB329" t="s">
        <v>954</v>
      </c>
      <c r="AK329"/>
    </row>
    <row r="330" spans="1:37" ht="12" customHeight="1" x14ac:dyDescent="0.25">
      <c r="A330" s="4">
        <v>1328</v>
      </c>
      <c r="B330" s="4" t="s">
        <v>24</v>
      </c>
      <c r="C330" s="18" t="str">
        <f t="shared" si="5"/>
        <v>1985/2014 Mixed Lot of Red Burgundy, Rhone &amp; Port</v>
      </c>
      <c r="D330" s="16">
        <v>80</v>
      </c>
      <c r="E330" s="16">
        <v>120</v>
      </c>
      <c r="F330" s="21"/>
      <c r="G330" s="21"/>
      <c r="H330" s="21"/>
      <c r="J330" s="21"/>
      <c r="K330" s="21"/>
      <c r="L330" s="21"/>
      <c r="M330" s="21"/>
      <c r="N330" s="21"/>
      <c r="AA330" s="20" t="s">
        <v>623</v>
      </c>
      <c r="AB330" t="s">
        <v>955</v>
      </c>
      <c r="AK330"/>
    </row>
    <row r="331" spans="1:37" ht="12" customHeight="1" x14ac:dyDescent="0.25">
      <c r="A331" s="4">
        <v>1329</v>
      </c>
      <c r="B331" s="4" t="s">
        <v>24</v>
      </c>
      <c r="C331" s="18" t="str">
        <f t="shared" si="5"/>
        <v>1993/2020 Dinner Party Case (Mixed Formats)</v>
      </c>
      <c r="D331" s="16">
        <v>150</v>
      </c>
      <c r="E331" s="16">
        <v>250</v>
      </c>
      <c r="F331" s="21"/>
      <c r="G331" s="21"/>
      <c r="H331" s="21"/>
      <c r="J331" s="21"/>
      <c r="K331" s="21"/>
      <c r="L331" s="21"/>
      <c r="M331" s="21"/>
      <c r="N331" s="21"/>
      <c r="AA331" s="20" t="s">
        <v>625</v>
      </c>
      <c r="AB331" t="s">
        <v>956</v>
      </c>
      <c r="AK331"/>
    </row>
    <row r="332" spans="1:37" ht="12" customHeight="1" x14ac:dyDescent="0.25">
      <c r="A332" s="24"/>
      <c r="E332" s="8"/>
      <c r="N332" s="31"/>
      <c r="AK332"/>
    </row>
    <row r="333" spans="1:37" ht="12" customHeight="1" x14ac:dyDescent="0.25">
      <c r="A333" s="24"/>
      <c r="E333" s="8"/>
      <c r="N333" s="31"/>
      <c r="AK333"/>
    </row>
    <row r="334" spans="1:37" ht="12" customHeight="1" x14ac:dyDescent="0.25">
      <c r="A334" s="24"/>
      <c r="E334" s="8"/>
      <c r="N334" s="31"/>
      <c r="AK334"/>
    </row>
    <row r="335" spans="1:37" ht="12" customHeight="1" x14ac:dyDescent="0.25">
      <c r="A335" s="24"/>
      <c r="E335" s="8"/>
      <c r="N335" s="31"/>
      <c r="AK335"/>
    </row>
    <row r="336" spans="1:37" ht="12" customHeight="1" x14ac:dyDescent="0.25">
      <c r="A336" s="24"/>
      <c r="E336" s="8"/>
      <c r="N336" s="31"/>
      <c r="AK336"/>
    </row>
    <row r="337" spans="1:37" ht="12" customHeight="1" x14ac:dyDescent="0.25">
      <c r="A337" s="24"/>
      <c r="E337" s="8"/>
      <c r="N337" s="31"/>
      <c r="AK337"/>
    </row>
    <row r="338" spans="1:37" ht="12" customHeight="1" x14ac:dyDescent="0.25">
      <c r="A338" s="24"/>
      <c r="E338" s="8"/>
      <c r="N338" s="31"/>
      <c r="AK338"/>
    </row>
    <row r="339" spans="1:37" ht="12" customHeight="1" x14ac:dyDescent="0.25">
      <c r="A339" s="24"/>
      <c r="E339" s="8"/>
      <c r="N339" s="31"/>
      <c r="AK339"/>
    </row>
    <row r="340" spans="1:37" ht="12" customHeight="1" x14ac:dyDescent="0.25">
      <c r="A340" s="24"/>
      <c r="E340" s="8"/>
      <c r="N340" s="31"/>
      <c r="AK340"/>
    </row>
    <row r="341" spans="1:37" ht="12" customHeight="1" x14ac:dyDescent="0.25">
      <c r="A341" s="24"/>
      <c r="E341" s="8"/>
      <c r="N341" s="31"/>
      <c r="AK341"/>
    </row>
    <row r="342" spans="1:37" ht="12" customHeight="1" x14ac:dyDescent="0.25">
      <c r="A342" s="24"/>
      <c r="E342" s="8"/>
      <c r="N342" s="31"/>
      <c r="AK342"/>
    </row>
    <row r="343" spans="1:37" ht="12" customHeight="1" x14ac:dyDescent="0.25">
      <c r="A343" s="24"/>
      <c r="E343" s="8"/>
      <c r="N343" s="31"/>
      <c r="AK343"/>
    </row>
    <row r="344" spans="1:37" ht="12" customHeight="1" x14ac:dyDescent="0.25">
      <c r="A344" s="24"/>
      <c r="E344" s="8"/>
      <c r="N344" s="31"/>
      <c r="AK344"/>
    </row>
    <row r="345" spans="1:37" ht="12" customHeight="1" x14ac:dyDescent="0.25">
      <c r="A345" s="24"/>
      <c r="E345" s="8"/>
      <c r="N345" s="31"/>
      <c r="AK345"/>
    </row>
    <row r="346" spans="1:37" ht="12" customHeight="1" x14ac:dyDescent="0.25">
      <c r="A346" s="24"/>
      <c r="E346" s="8"/>
      <c r="N346" s="31"/>
      <c r="AK346"/>
    </row>
    <row r="347" spans="1:37" ht="12" customHeight="1" x14ac:dyDescent="0.25">
      <c r="A347" s="24"/>
      <c r="E347" s="8"/>
      <c r="N347" s="31"/>
      <c r="AK347"/>
    </row>
    <row r="348" spans="1:37" ht="12" customHeight="1" x14ac:dyDescent="0.25">
      <c r="A348" s="24"/>
      <c r="E348" s="8"/>
      <c r="N348" s="31"/>
      <c r="AK348"/>
    </row>
    <row r="349" spans="1:37" ht="12" customHeight="1" x14ac:dyDescent="0.25">
      <c r="A349" s="24"/>
      <c r="E349" s="8"/>
      <c r="N349" s="31"/>
      <c r="AK349"/>
    </row>
    <row r="350" spans="1:37" ht="12" customHeight="1" x14ac:dyDescent="0.25">
      <c r="A350" s="24"/>
      <c r="E350" s="8"/>
      <c r="N350" s="31"/>
      <c r="AK350"/>
    </row>
    <row r="351" spans="1:37" ht="12" customHeight="1" x14ac:dyDescent="0.25">
      <c r="A351" s="24"/>
      <c r="E351" s="8"/>
      <c r="N351" s="31"/>
      <c r="AK351"/>
    </row>
    <row r="352" spans="1:37" ht="12" customHeight="1" x14ac:dyDescent="0.25">
      <c r="A352" s="24"/>
      <c r="E352" s="8"/>
      <c r="N352" s="31"/>
      <c r="AK352"/>
    </row>
    <row r="353" spans="1:37" ht="12" customHeight="1" x14ac:dyDescent="0.25">
      <c r="A353" s="24"/>
      <c r="E353" s="8"/>
      <c r="N353" s="31"/>
      <c r="AK353"/>
    </row>
    <row r="354" spans="1:37" ht="12" customHeight="1" x14ac:dyDescent="0.25">
      <c r="A354" s="24"/>
      <c r="E354" s="8"/>
      <c r="N354" s="31"/>
      <c r="AK354"/>
    </row>
    <row r="355" spans="1:37" ht="12" customHeight="1" x14ac:dyDescent="0.25">
      <c r="A355" s="24"/>
      <c r="E355" s="8"/>
      <c r="N355" s="31"/>
      <c r="AK355"/>
    </row>
    <row r="356" spans="1:37" ht="12" customHeight="1" x14ac:dyDescent="0.25">
      <c r="A356" s="24"/>
      <c r="E356" s="8"/>
      <c r="N356" s="31"/>
      <c r="AK356"/>
    </row>
    <row r="357" spans="1:37" ht="12" customHeight="1" x14ac:dyDescent="0.25">
      <c r="A357" s="24"/>
      <c r="E357" s="8"/>
      <c r="N357" s="31"/>
      <c r="AK357"/>
    </row>
    <row r="358" spans="1:37" ht="12" customHeight="1" x14ac:dyDescent="0.25">
      <c r="A358" s="24"/>
      <c r="E358" s="8"/>
      <c r="N358" s="31"/>
      <c r="AK358"/>
    </row>
    <row r="359" spans="1:37" ht="12" customHeight="1" x14ac:dyDescent="0.25">
      <c r="A359" s="24"/>
      <c r="E359" s="8"/>
      <c r="N359" s="31"/>
      <c r="AK359"/>
    </row>
    <row r="360" spans="1:37" ht="12" customHeight="1" x14ac:dyDescent="0.25">
      <c r="A360" s="24"/>
      <c r="E360" s="8"/>
      <c r="N360" s="31"/>
      <c r="AK360"/>
    </row>
    <row r="361" spans="1:37" ht="12" customHeight="1" x14ac:dyDescent="0.25">
      <c r="A361" s="24"/>
      <c r="E361" s="8"/>
      <c r="N361" s="31"/>
      <c r="AK361"/>
    </row>
    <row r="362" spans="1:37" ht="12" customHeight="1" x14ac:dyDescent="0.25">
      <c r="A362" s="24"/>
      <c r="E362" s="8"/>
      <c r="N362" s="31"/>
      <c r="AK362"/>
    </row>
    <row r="363" spans="1:37" ht="12" customHeight="1" x14ac:dyDescent="0.25">
      <c r="A363" s="24"/>
      <c r="E363" s="8"/>
      <c r="N363" s="31"/>
      <c r="AK363"/>
    </row>
    <row r="364" spans="1:37" ht="12" customHeight="1" x14ac:dyDescent="0.25">
      <c r="A364" s="24"/>
      <c r="E364" s="8"/>
      <c r="N364" s="31"/>
      <c r="AK364"/>
    </row>
    <row r="365" spans="1:37" ht="12" customHeight="1" x14ac:dyDescent="0.25">
      <c r="A365" s="24"/>
      <c r="E365" s="8"/>
      <c r="N365" s="31"/>
      <c r="AK365"/>
    </row>
    <row r="366" spans="1:37" ht="12" customHeight="1" x14ac:dyDescent="0.25">
      <c r="A366" s="24"/>
      <c r="E366" s="8"/>
      <c r="N366" s="31"/>
      <c r="AK366"/>
    </row>
    <row r="367" spans="1:37" ht="12" customHeight="1" x14ac:dyDescent="0.25">
      <c r="A367" s="24"/>
      <c r="E367" s="8"/>
      <c r="M367" s="32"/>
      <c r="N367" s="31"/>
      <c r="AK367"/>
    </row>
    <row r="368" spans="1:37" ht="12" customHeight="1" x14ac:dyDescent="0.25">
      <c r="A368" s="24"/>
      <c r="E368" s="8"/>
      <c r="M368" s="32"/>
      <c r="N368" s="31"/>
      <c r="AK368"/>
    </row>
    <row r="369" spans="1:37" ht="12" customHeight="1" x14ac:dyDescent="0.25">
      <c r="A369" s="24"/>
      <c r="E369" s="8"/>
      <c r="N369" s="31"/>
      <c r="AK369"/>
    </row>
    <row r="370" spans="1:37" ht="12" customHeight="1" x14ac:dyDescent="0.25">
      <c r="A370" s="24"/>
      <c r="E370" s="8"/>
      <c r="N370" s="31"/>
      <c r="AK370"/>
    </row>
    <row r="371" spans="1:37" ht="12" customHeight="1" x14ac:dyDescent="0.25">
      <c r="A371" s="24"/>
      <c r="E371" s="8"/>
      <c r="N371" s="31"/>
      <c r="AK371"/>
    </row>
    <row r="372" spans="1:37" ht="12" customHeight="1" x14ac:dyDescent="0.25">
      <c r="A372" s="24"/>
      <c r="E372" s="8"/>
      <c r="N372" s="31"/>
      <c r="AK372"/>
    </row>
    <row r="373" spans="1:37" ht="12" customHeight="1" x14ac:dyDescent="0.25">
      <c r="A373" s="24"/>
      <c r="E373" s="8"/>
      <c r="N373" s="33"/>
      <c r="AK373"/>
    </row>
    <row r="374" spans="1:37" ht="12" customHeight="1" x14ac:dyDescent="0.25">
      <c r="A374" s="24"/>
      <c r="E374" s="8"/>
      <c r="N374" s="33"/>
      <c r="AK374"/>
    </row>
    <row r="375" spans="1:37" ht="12" customHeight="1" x14ac:dyDescent="0.25">
      <c r="A375" s="24"/>
      <c r="E375" s="8"/>
      <c r="N375" s="33"/>
      <c r="AK375"/>
    </row>
    <row r="376" spans="1:37" ht="12" customHeight="1" x14ac:dyDescent="0.25">
      <c r="A376" s="24"/>
      <c r="E376" s="8"/>
      <c r="N376" s="33"/>
      <c r="AK376"/>
    </row>
    <row r="377" spans="1:37" ht="12" customHeight="1" x14ac:dyDescent="0.25">
      <c r="E377" s="8"/>
      <c r="N377" s="33"/>
      <c r="AK377"/>
    </row>
    <row r="378" spans="1:37" ht="12" customHeight="1" x14ac:dyDescent="0.25">
      <c r="E378" s="8"/>
      <c r="N378" s="33"/>
      <c r="AK378"/>
    </row>
    <row r="379" spans="1:37" ht="12" customHeight="1" x14ac:dyDescent="0.25">
      <c r="E379" s="8"/>
      <c r="N379" s="33"/>
      <c r="AK379"/>
    </row>
    <row r="380" spans="1:37" ht="12" customHeight="1" x14ac:dyDescent="0.25">
      <c r="E380" s="8"/>
      <c r="N380" s="33"/>
      <c r="AK380"/>
    </row>
    <row r="381" spans="1:37" ht="12" customHeight="1" x14ac:dyDescent="0.25">
      <c r="E381" s="8"/>
      <c r="N381" s="33"/>
      <c r="AK381"/>
    </row>
    <row r="382" spans="1:37" ht="12" customHeight="1" x14ac:dyDescent="0.25">
      <c r="E382" s="8"/>
      <c r="N382" s="33"/>
      <c r="AK382"/>
    </row>
    <row r="383" spans="1:37" ht="12" customHeight="1" x14ac:dyDescent="0.25">
      <c r="E383" s="8"/>
      <c r="N383" s="33"/>
      <c r="AK383"/>
    </row>
    <row r="384" spans="1:37" ht="12" customHeight="1" x14ac:dyDescent="0.25">
      <c r="E384" s="8"/>
      <c r="N384" s="33"/>
      <c r="AK384"/>
    </row>
    <row r="385" spans="5:37" ht="12" customHeight="1" x14ac:dyDescent="0.25">
      <c r="E385" s="8"/>
      <c r="N385" s="33"/>
      <c r="AK385"/>
    </row>
    <row r="386" spans="5:37" ht="12" customHeight="1" x14ac:dyDescent="0.25">
      <c r="E386" s="8"/>
      <c r="N386" s="33"/>
      <c r="AK386"/>
    </row>
    <row r="387" spans="5:37" ht="12" customHeight="1" x14ac:dyDescent="0.25">
      <c r="E387" s="8"/>
      <c r="N387" s="33"/>
      <c r="AK387"/>
    </row>
    <row r="388" spans="5:37" ht="12" customHeight="1" x14ac:dyDescent="0.25">
      <c r="E388" s="8"/>
      <c r="N388" s="33"/>
      <c r="AK388"/>
    </row>
    <row r="389" spans="5:37" ht="12" customHeight="1" x14ac:dyDescent="0.25">
      <c r="E389" s="8"/>
      <c r="N389" s="33"/>
      <c r="AK389"/>
    </row>
    <row r="390" spans="5:37" ht="12" customHeight="1" x14ac:dyDescent="0.25">
      <c r="E390" s="8"/>
      <c r="N390" s="33"/>
      <c r="AK390"/>
    </row>
    <row r="391" spans="5:37" ht="12" customHeight="1" x14ac:dyDescent="0.25">
      <c r="E391" s="8"/>
      <c r="N391" s="33"/>
      <c r="AK391"/>
    </row>
    <row r="392" spans="5:37" ht="12" customHeight="1" x14ac:dyDescent="0.25">
      <c r="E392" s="8"/>
      <c r="N392" s="33"/>
      <c r="AK392"/>
    </row>
    <row r="393" spans="5:37" ht="12" customHeight="1" x14ac:dyDescent="0.25">
      <c r="E393" s="8"/>
      <c r="N393" s="33"/>
      <c r="AK393"/>
    </row>
    <row r="394" spans="5:37" ht="12" customHeight="1" x14ac:dyDescent="0.25">
      <c r="E394" s="8"/>
      <c r="N394" s="33"/>
      <c r="AK394"/>
    </row>
    <row r="395" spans="5:37" ht="12" customHeight="1" x14ac:dyDescent="0.25">
      <c r="E395" s="8"/>
      <c r="N395" s="33"/>
      <c r="AK395"/>
    </row>
    <row r="396" spans="5:37" ht="12" customHeight="1" x14ac:dyDescent="0.25">
      <c r="E396" s="8"/>
      <c r="N396" s="33"/>
      <c r="AK396"/>
    </row>
    <row r="397" spans="5:37" ht="12" customHeight="1" x14ac:dyDescent="0.25">
      <c r="E397" s="8"/>
      <c r="N397" s="33"/>
      <c r="AK397"/>
    </row>
    <row r="398" spans="5:37" ht="12" customHeight="1" x14ac:dyDescent="0.25">
      <c r="E398" s="8"/>
      <c r="N398" s="33"/>
      <c r="AK398"/>
    </row>
    <row r="399" spans="5:37" ht="12" customHeight="1" x14ac:dyDescent="0.25">
      <c r="E399" s="8"/>
      <c r="N399" s="33"/>
      <c r="AK399"/>
    </row>
    <row r="400" spans="5:37" ht="12" customHeight="1" x14ac:dyDescent="0.25">
      <c r="E400" s="8"/>
      <c r="N400" s="33"/>
      <c r="AK400"/>
    </row>
    <row r="401" spans="5:37" ht="12" customHeight="1" x14ac:dyDescent="0.25">
      <c r="E401" s="8"/>
      <c r="N401" s="33"/>
      <c r="AK401"/>
    </row>
    <row r="402" spans="5:37" ht="12" customHeight="1" x14ac:dyDescent="0.25">
      <c r="E402" s="8"/>
      <c r="N402" s="33"/>
      <c r="AK402"/>
    </row>
    <row r="403" spans="5:37" ht="12" customHeight="1" x14ac:dyDescent="0.25">
      <c r="E403" s="8"/>
      <c r="N403" s="33"/>
      <c r="AK403"/>
    </row>
    <row r="404" spans="5:37" ht="12" customHeight="1" x14ac:dyDescent="0.25">
      <c r="E404" s="8"/>
      <c r="N404" s="33"/>
      <c r="AK404"/>
    </row>
    <row r="405" spans="5:37" ht="12" customHeight="1" x14ac:dyDescent="0.25">
      <c r="E405" s="8"/>
      <c r="N405" s="33"/>
      <c r="AK405"/>
    </row>
    <row r="406" spans="5:37" ht="12" customHeight="1" x14ac:dyDescent="0.25">
      <c r="E406" s="8"/>
      <c r="N406" s="33"/>
      <c r="AK406"/>
    </row>
    <row r="407" spans="5:37" ht="12" customHeight="1" x14ac:dyDescent="0.25">
      <c r="E407" s="8"/>
      <c r="N407" s="33"/>
      <c r="AK407"/>
    </row>
    <row r="408" spans="5:37" ht="12" customHeight="1" x14ac:dyDescent="0.25">
      <c r="E408" s="8"/>
      <c r="N408" s="33"/>
      <c r="AK408"/>
    </row>
    <row r="409" spans="5:37" ht="12" customHeight="1" x14ac:dyDescent="0.25">
      <c r="E409" s="8"/>
      <c r="N409" s="33"/>
      <c r="AK409"/>
    </row>
    <row r="410" spans="5:37" ht="12" customHeight="1" x14ac:dyDescent="0.25">
      <c r="E410" s="8"/>
      <c r="N410" s="33"/>
      <c r="AK410"/>
    </row>
    <row r="411" spans="5:37" ht="12" customHeight="1" x14ac:dyDescent="0.25">
      <c r="E411" s="8"/>
      <c r="N411" s="33"/>
      <c r="AK411"/>
    </row>
    <row r="412" spans="5:37" ht="12" customHeight="1" x14ac:dyDescent="0.25">
      <c r="E412" s="8"/>
      <c r="N412" s="33"/>
      <c r="AK412"/>
    </row>
    <row r="413" spans="5:37" ht="12" customHeight="1" x14ac:dyDescent="0.25">
      <c r="E413" s="8"/>
      <c r="N413" s="33"/>
      <c r="AK413"/>
    </row>
    <row r="414" spans="5:37" ht="12" customHeight="1" x14ac:dyDescent="0.25">
      <c r="E414" s="8"/>
      <c r="N414" s="33"/>
      <c r="AK414"/>
    </row>
    <row r="415" spans="5:37" ht="12" customHeight="1" x14ac:dyDescent="0.25">
      <c r="E415" s="8"/>
      <c r="N415" s="33"/>
      <c r="AK415"/>
    </row>
    <row r="416" spans="5:37" ht="12" customHeight="1" x14ac:dyDescent="0.25">
      <c r="E416" s="8"/>
      <c r="N416" s="33"/>
      <c r="AK416"/>
    </row>
    <row r="417" spans="5:37" ht="12" customHeight="1" x14ac:dyDescent="0.25">
      <c r="E417" s="8"/>
      <c r="N417" s="33"/>
      <c r="AK417"/>
    </row>
    <row r="418" spans="5:37" ht="12" customHeight="1" x14ac:dyDescent="0.25">
      <c r="E418" s="8"/>
      <c r="N418" s="33"/>
      <c r="AK418"/>
    </row>
    <row r="419" spans="5:37" ht="12" customHeight="1" x14ac:dyDescent="0.25">
      <c r="E419" s="8"/>
      <c r="N419" s="33"/>
      <c r="AK419"/>
    </row>
    <row r="420" spans="5:37" ht="12" customHeight="1" x14ac:dyDescent="0.25">
      <c r="E420" s="8"/>
      <c r="N420" s="33"/>
      <c r="AK420"/>
    </row>
    <row r="421" spans="5:37" ht="12" customHeight="1" x14ac:dyDescent="0.25">
      <c r="E421" s="8"/>
      <c r="N421" s="33"/>
      <c r="AK421"/>
    </row>
    <row r="422" spans="5:37" ht="12" customHeight="1" x14ac:dyDescent="0.25">
      <c r="E422" s="8"/>
      <c r="N422" s="33"/>
      <c r="AK422"/>
    </row>
    <row r="423" spans="5:37" ht="12" customHeight="1" x14ac:dyDescent="0.25">
      <c r="E423" s="8"/>
      <c r="N423" s="33"/>
      <c r="AK423"/>
    </row>
    <row r="424" spans="5:37" ht="12" customHeight="1" x14ac:dyDescent="0.25">
      <c r="E424" s="8"/>
      <c r="N424" s="33"/>
      <c r="AK424"/>
    </row>
    <row r="425" spans="5:37" ht="12" customHeight="1" x14ac:dyDescent="0.25">
      <c r="E425" s="8"/>
      <c r="N425" s="33"/>
      <c r="AK425"/>
    </row>
    <row r="426" spans="5:37" ht="12" customHeight="1" x14ac:dyDescent="0.25">
      <c r="E426" s="8"/>
      <c r="N426" s="33"/>
      <c r="AK426"/>
    </row>
    <row r="427" spans="5:37" ht="12" customHeight="1" x14ac:dyDescent="0.25">
      <c r="E427" s="8"/>
      <c r="N427" s="33"/>
      <c r="AK427"/>
    </row>
    <row r="428" spans="5:37" ht="12" customHeight="1" x14ac:dyDescent="0.25">
      <c r="E428" s="8"/>
      <c r="N428" s="33"/>
      <c r="AK428"/>
    </row>
    <row r="429" spans="5:37" ht="12" customHeight="1" x14ac:dyDescent="0.25">
      <c r="E429" s="8"/>
      <c r="N429" s="33"/>
      <c r="AK429"/>
    </row>
    <row r="430" spans="5:37" ht="12" customHeight="1" x14ac:dyDescent="0.25">
      <c r="E430" s="8"/>
      <c r="N430" s="33"/>
      <c r="AK430"/>
    </row>
    <row r="431" spans="5:37" ht="12" customHeight="1" x14ac:dyDescent="0.25">
      <c r="E431" s="8"/>
      <c r="N431" s="33"/>
      <c r="AK431"/>
    </row>
    <row r="432" spans="5:37" ht="12" customHeight="1" x14ac:dyDescent="0.25">
      <c r="E432" s="8"/>
      <c r="N432" s="33"/>
      <c r="AK432"/>
    </row>
    <row r="433" spans="5:37" ht="12" customHeight="1" x14ac:dyDescent="0.25">
      <c r="E433" s="8"/>
      <c r="N433" s="33"/>
      <c r="AK433"/>
    </row>
    <row r="434" spans="5:37" ht="12" customHeight="1" x14ac:dyDescent="0.25">
      <c r="E434" s="8"/>
      <c r="N434" s="33"/>
      <c r="AK434"/>
    </row>
    <row r="435" spans="5:37" ht="12" customHeight="1" x14ac:dyDescent="0.25">
      <c r="E435" s="8"/>
      <c r="N435" s="33"/>
      <c r="AK435"/>
    </row>
    <row r="436" spans="5:37" ht="12" customHeight="1" x14ac:dyDescent="0.25">
      <c r="E436" s="8"/>
      <c r="N436" s="33"/>
    </row>
    <row r="437" spans="5:37" ht="12" customHeight="1" x14ac:dyDescent="0.25">
      <c r="E437" s="8"/>
      <c r="N437" s="33"/>
    </row>
    <row r="438" spans="5:37" ht="12" customHeight="1" x14ac:dyDescent="0.25">
      <c r="E438" s="8"/>
      <c r="N438" s="33"/>
    </row>
    <row r="439" spans="5:37" ht="12" customHeight="1" x14ac:dyDescent="0.25">
      <c r="E439" s="8"/>
      <c r="N439" s="33"/>
    </row>
    <row r="440" spans="5:37" ht="12" customHeight="1" x14ac:dyDescent="0.25">
      <c r="E440" s="8"/>
      <c r="N440" s="33"/>
    </row>
    <row r="441" spans="5:37" ht="12" customHeight="1" x14ac:dyDescent="0.25">
      <c r="E441" s="8"/>
      <c r="N441" s="33"/>
    </row>
    <row r="442" spans="5:37" ht="12" customHeight="1" x14ac:dyDescent="0.25">
      <c r="E442" s="8"/>
      <c r="N442" s="33"/>
    </row>
    <row r="443" spans="5:37" ht="12" customHeight="1" x14ac:dyDescent="0.25">
      <c r="E443" s="8"/>
      <c r="N443" s="33"/>
    </row>
    <row r="444" spans="5:37" ht="12" customHeight="1" x14ac:dyDescent="0.25">
      <c r="E444" s="8"/>
      <c r="N444" s="33"/>
    </row>
    <row r="445" spans="5:37" ht="12" customHeight="1" x14ac:dyDescent="0.25">
      <c r="E445" s="8"/>
      <c r="N445" s="33"/>
    </row>
    <row r="446" spans="5:37" ht="12" customHeight="1" x14ac:dyDescent="0.25">
      <c r="E446" s="8"/>
      <c r="N446" s="33"/>
    </row>
    <row r="447" spans="5:37" ht="12" customHeight="1" x14ac:dyDescent="0.25">
      <c r="E447" s="8"/>
      <c r="N447" s="33"/>
    </row>
    <row r="448" spans="5:37" ht="12" customHeight="1" x14ac:dyDescent="0.25">
      <c r="E448" s="8"/>
      <c r="N448" s="33"/>
    </row>
    <row r="449" spans="5:14" ht="12" customHeight="1" x14ac:dyDescent="0.25">
      <c r="E449" s="8"/>
      <c r="N449" s="33"/>
    </row>
    <row r="450" spans="5:14" ht="12" customHeight="1" x14ac:dyDescent="0.25">
      <c r="E450" s="8"/>
      <c r="N450" s="33"/>
    </row>
    <row r="451" spans="5:14" ht="12" customHeight="1" x14ac:dyDescent="0.25">
      <c r="E451" s="8"/>
      <c r="N451" s="33"/>
    </row>
    <row r="452" spans="5:14" ht="12" customHeight="1" x14ac:dyDescent="0.25">
      <c r="E452" s="8"/>
      <c r="N452" s="33"/>
    </row>
    <row r="453" spans="5:14" ht="12" customHeight="1" x14ac:dyDescent="0.25">
      <c r="E453" s="8"/>
      <c r="N453" s="33"/>
    </row>
    <row r="454" spans="5:14" ht="12" customHeight="1" x14ac:dyDescent="0.25">
      <c r="E454" s="8"/>
      <c r="N454" s="33"/>
    </row>
    <row r="455" spans="5:14" ht="12" customHeight="1" x14ac:dyDescent="0.25">
      <c r="E455" s="8"/>
      <c r="N455" s="33"/>
    </row>
    <row r="456" spans="5:14" ht="12" customHeight="1" x14ac:dyDescent="0.25">
      <c r="E456" s="8"/>
      <c r="N456" s="33"/>
    </row>
    <row r="457" spans="5:14" ht="12" customHeight="1" x14ac:dyDescent="0.25">
      <c r="E457" s="8"/>
      <c r="N457" s="33"/>
    </row>
    <row r="458" spans="5:14" ht="12" customHeight="1" x14ac:dyDescent="0.25">
      <c r="E458" s="8"/>
      <c r="N458" s="33"/>
    </row>
    <row r="459" spans="5:14" ht="12" customHeight="1" x14ac:dyDescent="0.25">
      <c r="E459" s="8"/>
      <c r="N459" s="33"/>
    </row>
    <row r="460" spans="5:14" ht="12" customHeight="1" x14ac:dyDescent="0.25">
      <c r="E460" s="8"/>
      <c r="N460" s="33"/>
    </row>
    <row r="461" spans="5:14" ht="12" customHeight="1" x14ac:dyDescent="0.25">
      <c r="E461" s="8"/>
      <c r="N461" s="33"/>
    </row>
    <row r="462" spans="5:14" ht="12" customHeight="1" x14ac:dyDescent="0.25">
      <c r="E462" s="8"/>
      <c r="N462" s="33"/>
    </row>
    <row r="463" spans="5:14" ht="12" customHeight="1" x14ac:dyDescent="0.25">
      <c r="E463" s="8"/>
      <c r="N463" s="33"/>
    </row>
    <row r="464" spans="5:14" ht="12" customHeight="1" x14ac:dyDescent="0.25">
      <c r="E464" s="8"/>
      <c r="N464" s="33"/>
    </row>
    <row r="465" spans="5:14" ht="12" customHeight="1" x14ac:dyDescent="0.25">
      <c r="E465" s="8"/>
      <c r="N465" s="33"/>
    </row>
    <row r="466" spans="5:14" ht="12" customHeight="1" x14ac:dyDescent="0.25">
      <c r="E466" s="8"/>
      <c r="N466" s="33"/>
    </row>
    <row r="467" spans="5:14" ht="12" customHeight="1" x14ac:dyDescent="0.25">
      <c r="E467" s="8"/>
      <c r="N467" s="33"/>
    </row>
    <row r="468" spans="5:14" ht="12" customHeight="1" x14ac:dyDescent="0.25">
      <c r="E468" s="8"/>
      <c r="N468" s="33"/>
    </row>
    <row r="469" spans="5:14" ht="12" customHeight="1" x14ac:dyDescent="0.25">
      <c r="E469" s="8"/>
      <c r="N469" s="33"/>
    </row>
    <row r="470" spans="5:14" ht="12" customHeight="1" x14ac:dyDescent="0.25">
      <c r="E470" s="8"/>
    </row>
    <row r="471" spans="5:14" ht="12" customHeight="1" x14ac:dyDescent="0.25">
      <c r="E471" s="8"/>
    </row>
    <row r="472" spans="5:14" ht="12" customHeight="1" x14ac:dyDescent="0.25">
      <c r="E472" s="8"/>
    </row>
    <row r="473" spans="5:14" ht="12" customHeight="1" x14ac:dyDescent="0.25">
      <c r="E473" s="8"/>
    </row>
  </sheetData>
  <mergeCells count="1">
    <mergeCell ref="A1:E1"/>
  </mergeCells>
  <pageMargins left="0.70866141732283472" right="0.70866141732283472" top="0.74803149606299213" bottom="0.74803149606299213" header="0.31496062992125984" footer="0.31496062992125984"/>
  <pageSetup paperSize="9" scale="65" fitToHeight="10" orientation="portrait" r:id="rId1"/>
  <headerFooter>
    <oddFooter>&amp;R&amp;P</oddFooter>
  </headerFooter>
  <ignoredErrors>
    <ignoredError sqref="B3:B3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000C-FBF2-4F1B-B225-27F1D765E7F5}">
  <dimension ref="A1:BA474"/>
  <sheetViews>
    <sheetView zoomScale="110" zoomScaleNormal="110" workbookViewId="0">
      <pane xSplit="4" ySplit="2" topLeftCell="E3" activePane="bottomRight" state="frozen"/>
      <selection pane="topRight" activeCell="E1" sqref="E1"/>
      <selection pane="bottomLeft" activeCell="A3" sqref="A3"/>
      <selection pane="bottomRight" activeCell="E4" sqref="E4"/>
    </sheetView>
  </sheetViews>
  <sheetFormatPr defaultColWidth="9.140625" defaultRowHeight="12" customHeight="1" x14ac:dyDescent="0.2"/>
  <cols>
    <col min="1" max="1" width="10.7109375" style="34" customWidth="1"/>
    <col min="2" max="2" width="9.140625" style="26"/>
    <col min="3" max="3" width="17.85546875" style="27" customWidth="1"/>
    <col min="4" max="4" width="9.140625" style="26"/>
    <col min="5" max="5" width="88" style="28" customWidth="1"/>
    <col min="6" max="6" width="27.140625" style="28" customWidth="1"/>
    <col min="7" max="8" width="11.42578125" style="26" customWidth="1"/>
    <col min="9" max="9" width="16.85546875" style="21" customWidth="1"/>
    <col min="10" max="10" width="9.140625" style="22"/>
    <col min="11" max="12" width="13.140625" style="29" customWidth="1"/>
    <col min="13" max="13" width="91.28515625" style="30" customWidth="1"/>
    <col min="14" max="14" width="232.85546875" style="28" customWidth="1"/>
    <col min="15" max="26" width="9.140625" style="21"/>
    <col min="27" max="27" width="63.85546875" style="21" hidden="1" customWidth="1"/>
    <col min="28" max="28" width="103.42578125" style="21" hidden="1" customWidth="1"/>
    <col min="29" max="16384" width="9.140625" style="21"/>
  </cols>
  <sheetData>
    <row r="1" spans="1:53" s="22" customFormat="1" ht="84" customHeight="1" x14ac:dyDescent="0.2">
      <c r="A1" s="42" t="s">
        <v>627</v>
      </c>
      <c r="B1" s="43"/>
      <c r="C1" s="43"/>
      <c r="D1" s="43"/>
      <c r="E1" s="43"/>
      <c r="F1" s="43"/>
      <c r="G1" s="43"/>
      <c r="H1" s="43"/>
      <c r="I1" s="43"/>
      <c r="J1" s="43"/>
      <c r="K1" s="43"/>
      <c r="L1" s="43"/>
      <c r="M1" s="43"/>
      <c r="N1" s="43"/>
      <c r="O1" s="21"/>
      <c r="P1" s="21"/>
      <c r="Q1" s="21"/>
      <c r="R1" s="21"/>
      <c r="S1" s="21"/>
      <c r="T1" s="21"/>
      <c r="U1" s="21"/>
      <c r="V1" s="21"/>
      <c r="W1" s="21"/>
      <c r="X1" s="21"/>
      <c r="Y1" s="21"/>
    </row>
    <row r="2" spans="1:53" s="23" customFormat="1" ht="39.950000000000003" customHeight="1" x14ac:dyDescent="0.2">
      <c r="A2" s="3" t="s">
        <v>0</v>
      </c>
      <c r="B2" s="2" t="s">
        <v>1</v>
      </c>
      <c r="C2" s="2" t="s">
        <v>6</v>
      </c>
      <c r="D2" s="2" t="s">
        <v>7</v>
      </c>
      <c r="E2" s="1" t="s">
        <v>2</v>
      </c>
      <c r="F2" s="1" t="s">
        <v>3</v>
      </c>
      <c r="G2" s="2" t="s">
        <v>8</v>
      </c>
      <c r="H2" s="2" t="s">
        <v>10</v>
      </c>
      <c r="I2" s="2" t="s">
        <v>9</v>
      </c>
      <c r="J2" s="2" t="s">
        <v>12</v>
      </c>
      <c r="K2" s="6" t="s">
        <v>5</v>
      </c>
      <c r="L2" s="6" t="s">
        <v>13</v>
      </c>
      <c r="M2" s="1" t="s">
        <v>4</v>
      </c>
      <c r="N2" s="7" t="s">
        <v>11</v>
      </c>
      <c r="O2" s="21"/>
      <c r="P2" s="21"/>
      <c r="Q2" s="21"/>
      <c r="R2" s="21"/>
      <c r="S2" s="21"/>
      <c r="T2" s="21"/>
      <c r="U2" s="21"/>
      <c r="V2" s="21"/>
      <c r="W2" s="21"/>
      <c r="X2" s="21"/>
      <c r="Y2" s="21"/>
      <c r="Z2" s="21"/>
      <c r="AA2" s="35" t="s">
        <v>2</v>
      </c>
      <c r="AB2" s="36" t="s">
        <v>42</v>
      </c>
      <c r="AC2" s="21"/>
      <c r="AD2" s="21"/>
      <c r="AE2" s="21"/>
      <c r="AF2" s="21"/>
      <c r="AG2" s="21"/>
      <c r="AH2" s="21"/>
      <c r="AI2" s="21"/>
      <c r="AJ2" s="21"/>
      <c r="AK2" s="21"/>
      <c r="AL2" s="21"/>
      <c r="AM2" s="21"/>
      <c r="AN2" s="21"/>
      <c r="AO2" s="21"/>
      <c r="AP2" s="21"/>
      <c r="AQ2" s="21"/>
      <c r="AR2" s="21"/>
      <c r="AS2" s="21"/>
      <c r="AT2" s="21"/>
      <c r="AU2" s="21"/>
      <c r="AV2" s="21"/>
      <c r="AW2" s="21"/>
      <c r="AX2" s="21"/>
      <c r="AY2" s="21"/>
      <c r="AZ2" s="21"/>
      <c r="BA2" s="21"/>
    </row>
    <row r="3" spans="1:53" ht="12" customHeight="1" x14ac:dyDescent="0.25">
      <c r="A3" s="4">
        <v>1001</v>
      </c>
      <c r="B3" s="4" t="s">
        <v>88</v>
      </c>
      <c r="C3" s="5" t="s">
        <v>28</v>
      </c>
      <c r="D3" s="4" t="s">
        <v>29</v>
      </c>
      <c r="E3" s="18" t="str">
        <f>HYPERLINK(AB3,AA3)</f>
        <v>Dom Perignon, Oenotheque</v>
      </c>
      <c r="F3" s="17" t="s">
        <v>44</v>
      </c>
      <c r="G3" s="4" t="s">
        <v>16</v>
      </c>
      <c r="H3" s="4">
        <v>1</v>
      </c>
      <c r="I3" s="4" t="s">
        <v>17</v>
      </c>
      <c r="J3" s="14" t="s">
        <v>18</v>
      </c>
      <c r="K3" s="15">
        <v>340</v>
      </c>
      <c r="L3" s="16">
        <v>460</v>
      </c>
      <c r="M3" s="9" t="s">
        <v>165</v>
      </c>
      <c r="N3" s="19"/>
      <c r="AA3" s="37" t="s">
        <v>164</v>
      </c>
      <c r="AB3" s="38" t="s">
        <v>628</v>
      </c>
    </row>
    <row r="4" spans="1:53" ht="12" customHeight="1" x14ac:dyDescent="0.25">
      <c r="A4" s="4">
        <v>1002</v>
      </c>
      <c r="B4" s="4" t="s">
        <v>88</v>
      </c>
      <c r="C4" s="5" t="s">
        <v>28</v>
      </c>
      <c r="D4" s="4" t="s">
        <v>29</v>
      </c>
      <c r="E4" s="18" t="str">
        <f t="shared" ref="E4:E67" si="0">HYPERLINK(AB4,AA4)</f>
        <v>Krug, Vintage Brut</v>
      </c>
      <c r="F4" s="17" t="s">
        <v>167</v>
      </c>
      <c r="G4" s="4" t="s">
        <v>16</v>
      </c>
      <c r="H4" s="4">
        <v>1</v>
      </c>
      <c r="I4" s="4" t="s">
        <v>49</v>
      </c>
      <c r="J4" s="14" t="s">
        <v>18</v>
      </c>
      <c r="K4" s="15">
        <v>400</v>
      </c>
      <c r="L4" s="16">
        <v>500</v>
      </c>
      <c r="M4" s="10" t="s">
        <v>168</v>
      </c>
      <c r="N4" s="19" t="s">
        <v>169</v>
      </c>
      <c r="AA4" s="37" t="s">
        <v>166</v>
      </c>
      <c r="AB4" s="38" t="s">
        <v>629</v>
      </c>
    </row>
    <row r="5" spans="1:53" ht="12" customHeight="1" x14ac:dyDescent="0.25">
      <c r="A5" s="4">
        <v>1003</v>
      </c>
      <c r="B5" s="4" t="s">
        <v>170</v>
      </c>
      <c r="C5" s="5" t="s">
        <v>28</v>
      </c>
      <c r="D5" s="4" t="s">
        <v>29</v>
      </c>
      <c r="E5" s="18" t="str">
        <f t="shared" si="0"/>
        <v>Bollinger, La Grande Annee</v>
      </c>
      <c r="F5" s="17" t="s">
        <v>118</v>
      </c>
      <c r="G5" s="4" t="s">
        <v>16</v>
      </c>
      <c r="H5" s="4">
        <v>1</v>
      </c>
      <c r="I5" s="4" t="s">
        <v>17</v>
      </c>
      <c r="J5" s="14" t="s">
        <v>18</v>
      </c>
      <c r="K5" s="15">
        <v>150</v>
      </c>
      <c r="L5" s="16">
        <v>200</v>
      </c>
      <c r="M5" s="9"/>
      <c r="N5" s="19" t="s">
        <v>169</v>
      </c>
      <c r="AA5" s="37" t="s">
        <v>136</v>
      </c>
      <c r="AB5" s="38" t="s">
        <v>630</v>
      </c>
    </row>
    <row r="6" spans="1:53" ht="12" customHeight="1" x14ac:dyDescent="0.25">
      <c r="A6" s="4">
        <v>1004</v>
      </c>
      <c r="B6" s="4" t="s">
        <v>76</v>
      </c>
      <c r="C6" s="5" t="s">
        <v>28</v>
      </c>
      <c r="D6" s="4" t="s">
        <v>29</v>
      </c>
      <c r="E6" s="18" t="str">
        <f t="shared" si="0"/>
        <v>Louis Roederer, Cristal - In Bond</v>
      </c>
      <c r="F6" s="17" t="s">
        <v>117</v>
      </c>
      <c r="G6" s="4" t="s">
        <v>16</v>
      </c>
      <c r="H6" s="4">
        <v>3</v>
      </c>
      <c r="I6" s="4" t="s">
        <v>23</v>
      </c>
      <c r="J6" s="14" t="s">
        <v>22</v>
      </c>
      <c r="K6" s="15">
        <v>400</v>
      </c>
      <c r="L6" s="16">
        <v>600</v>
      </c>
      <c r="M6" s="10"/>
      <c r="N6" s="19"/>
      <c r="AA6" s="37" t="s">
        <v>171</v>
      </c>
      <c r="AB6" s="38" t="s">
        <v>631</v>
      </c>
    </row>
    <row r="7" spans="1:53" ht="12" customHeight="1" x14ac:dyDescent="0.25">
      <c r="A7" s="4">
        <v>1005</v>
      </c>
      <c r="B7" s="4" t="s">
        <v>93</v>
      </c>
      <c r="C7" s="5" t="s">
        <v>28</v>
      </c>
      <c r="D7" s="4" t="s">
        <v>29</v>
      </c>
      <c r="E7" s="18" t="str">
        <f t="shared" si="0"/>
        <v>Taittinger, Comtes de Champagne Blanc de Blancs (Magnums)</v>
      </c>
      <c r="F7" s="17" t="s">
        <v>173</v>
      </c>
      <c r="G7" s="4" t="s">
        <v>21</v>
      </c>
      <c r="H7" s="4">
        <v>3</v>
      </c>
      <c r="I7" s="4" t="s">
        <v>23</v>
      </c>
      <c r="J7" s="14" t="s">
        <v>18</v>
      </c>
      <c r="K7" s="15">
        <v>500</v>
      </c>
      <c r="L7" s="16">
        <v>600</v>
      </c>
      <c r="M7" s="10"/>
      <c r="N7" s="19" t="s">
        <v>169</v>
      </c>
      <c r="AA7" s="37" t="s">
        <v>172</v>
      </c>
      <c r="AB7" s="38" t="s">
        <v>632</v>
      </c>
    </row>
    <row r="8" spans="1:53" ht="12" customHeight="1" x14ac:dyDescent="0.25">
      <c r="A8" s="4">
        <v>1006</v>
      </c>
      <c r="B8" s="4" t="s">
        <v>103</v>
      </c>
      <c r="C8" s="5" t="s">
        <v>28</v>
      </c>
      <c r="D8" s="4" t="s">
        <v>29</v>
      </c>
      <c r="E8" s="18" t="str">
        <f t="shared" si="0"/>
        <v>Dom Perignon - In Bond</v>
      </c>
      <c r="F8" s="17" t="s">
        <v>44</v>
      </c>
      <c r="G8" s="4" t="s">
        <v>16</v>
      </c>
      <c r="H8" s="4">
        <v>6</v>
      </c>
      <c r="I8" s="4" t="s">
        <v>23</v>
      </c>
      <c r="J8" s="14" t="s">
        <v>22</v>
      </c>
      <c r="K8" s="15">
        <v>650</v>
      </c>
      <c r="L8" s="16">
        <v>850</v>
      </c>
      <c r="M8" s="10"/>
      <c r="N8" s="19"/>
      <c r="AA8" s="37" t="s">
        <v>174</v>
      </c>
      <c r="AB8" s="38" t="s">
        <v>633</v>
      </c>
    </row>
    <row r="9" spans="1:53" ht="12" customHeight="1" x14ac:dyDescent="0.25">
      <c r="A9" s="4">
        <v>1007</v>
      </c>
      <c r="B9" s="4" t="s">
        <v>24</v>
      </c>
      <c r="C9" s="5" t="s">
        <v>28</v>
      </c>
      <c r="D9" s="4" t="s">
        <v>29</v>
      </c>
      <c r="E9" s="18" t="str">
        <f t="shared" si="0"/>
        <v>Krug, Grande Cuvee 163eme Edition (Magnum)</v>
      </c>
      <c r="F9" s="17" t="s">
        <v>167</v>
      </c>
      <c r="G9" s="4" t="s">
        <v>21</v>
      </c>
      <c r="H9" s="4">
        <v>1</v>
      </c>
      <c r="I9" s="4" t="s">
        <v>17</v>
      </c>
      <c r="J9" s="14" t="s">
        <v>18</v>
      </c>
      <c r="K9" s="15">
        <v>140</v>
      </c>
      <c r="L9" s="16">
        <v>220</v>
      </c>
      <c r="M9" s="9"/>
      <c r="N9" s="19"/>
      <c r="AA9" s="37" t="s">
        <v>175</v>
      </c>
      <c r="AB9" s="38" t="s">
        <v>634</v>
      </c>
    </row>
    <row r="10" spans="1:53" ht="12" customHeight="1" x14ac:dyDescent="0.25">
      <c r="A10" s="4">
        <v>1008</v>
      </c>
      <c r="B10" s="4" t="s">
        <v>24</v>
      </c>
      <c r="C10" s="5" t="s">
        <v>28</v>
      </c>
      <c r="D10" s="4" t="s">
        <v>29</v>
      </c>
      <c r="E10" s="18" t="str">
        <f t="shared" si="0"/>
        <v>Krug, Grande Cuvee 164eme Edition</v>
      </c>
      <c r="F10" s="17" t="s">
        <v>167</v>
      </c>
      <c r="G10" s="4" t="s">
        <v>16</v>
      </c>
      <c r="H10" s="4">
        <v>1</v>
      </c>
      <c r="I10" s="4" t="s">
        <v>17</v>
      </c>
      <c r="J10" s="14" t="s">
        <v>18</v>
      </c>
      <c r="K10" s="15">
        <v>70</v>
      </c>
      <c r="L10" s="16">
        <v>110</v>
      </c>
      <c r="M10" s="9"/>
      <c r="N10" s="19"/>
      <c r="AA10" s="37" t="s">
        <v>176</v>
      </c>
      <c r="AB10" s="38" t="s">
        <v>635</v>
      </c>
    </row>
    <row r="11" spans="1:53" ht="12" customHeight="1" x14ac:dyDescent="0.25">
      <c r="A11" s="4">
        <v>1009</v>
      </c>
      <c r="B11" s="4" t="s">
        <v>24</v>
      </c>
      <c r="C11" s="5" t="s">
        <v>28</v>
      </c>
      <c r="D11" s="4" t="s">
        <v>29</v>
      </c>
      <c r="E11" s="18" t="str">
        <f t="shared" si="0"/>
        <v>Krug, Grande Cuvee 171eme Edition</v>
      </c>
      <c r="F11" s="17" t="s">
        <v>167</v>
      </c>
      <c r="G11" s="4" t="s">
        <v>16</v>
      </c>
      <c r="H11" s="4">
        <v>6</v>
      </c>
      <c r="I11" s="4" t="s">
        <v>23</v>
      </c>
      <c r="J11" s="14" t="s">
        <v>18</v>
      </c>
      <c r="K11" s="15">
        <v>500</v>
      </c>
      <c r="L11" s="16">
        <v>700</v>
      </c>
      <c r="M11" s="9"/>
      <c r="N11" s="19"/>
      <c r="AA11" s="37" t="s">
        <v>177</v>
      </c>
      <c r="AB11" s="38" t="s">
        <v>636</v>
      </c>
    </row>
    <row r="12" spans="1:53" ht="12" customHeight="1" x14ac:dyDescent="0.25">
      <c r="A12" s="4">
        <v>1010</v>
      </c>
      <c r="B12" s="4" t="s">
        <v>24</v>
      </c>
      <c r="C12" s="5" t="s">
        <v>28</v>
      </c>
      <c r="D12" s="4" t="s">
        <v>29</v>
      </c>
      <c r="E12" s="18" t="str">
        <f t="shared" si="0"/>
        <v>Krug, Grande Cuvee 171eme Edition</v>
      </c>
      <c r="F12" s="17" t="s">
        <v>167</v>
      </c>
      <c r="G12" s="4" t="s">
        <v>16</v>
      </c>
      <c r="H12" s="4">
        <v>6</v>
      </c>
      <c r="I12" s="4" t="s">
        <v>23</v>
      </c>
      <c r="J12" s="14" t="s">
        <v>18</v>
      </c>
      <c r="K12" s="15">
        <v>500</v>
      </c>
      <c r="L12" s="16">
        <v>700</v>
      </c>
      <c r="M12" s="9"/>
      <c r="N12" s="19"/>
      <c r="AA12" s="37" t="s">
        <v>177</v>
      </c>
      <c r="AB12" s="38" t="s">
        <v>637</v>
      </c>
    </row>
    <row r="13" spans="1:53" ht="12" customHeight="1" x14ac:dyDescent="0.25">
      <c r="A13" s="4">
        <v>1011</v>
      </c>
      <c r="B13" s="4" t="s">
        <v>24</v>
      </c>
      <c r="C13" s="5" t="s">
        <v>28</v>
      </c>
      <c r="D13" s="4" t="s">
        <v>29</v>
      </c>
      <c r="E13" s="18" t="str">
        <f t="shared" si="0"/>
        <v>Krug, Grande Cuvee 170eme and 166eme Edition</v>
      </c>
      <c r="F13" s="17" t="s">
        <v>167</v>
      </c>
      <c r="G13" s="4" t="s">
        <v>16</v>
      </c>
      <c r="H13" s="4">
        <v>3</v>
      </c>
      <c r="I13" s="4" t="s">
        <v>49</v>
      </c>
      <c r="J13" s="14" t="s">
        <v>18</v>
      </c>
      <c r="K13" s="15">
        <v>240</v>
      </c>
      <c r="L13" s="16">
        <v>340</v>
      </c>
      <c r="M13" s="10" t="s">
        <v>179</v>
      </c>
      <c r="N13" s="19"/>
      <c r="AA13" s="37" t="s">
        <v>178</v>
      </c>
      <c r="AB13" s="38" t="s">
        <v>638</v>
      </c>
    </row>
    <row r="14" spans="1:53" ht="12" customHeight="1" x14ac:dyDescent="0.25">
      <c r="A14" s="4">
        <v>1012</v>
      </c>
      <c r="B14" s="4" t="s">
        <v>24</v>
      </c>
      <c r="C14" s="5" t="s">
        <v>28</v>
      </c>
      <c r="D14" s="4" t="s">
        <v>29</v>
      </c>
      <c r="E14" s="18" t="str">
        <f t="shared" si="0"/>
        <v>2009/2015 Mixed Lot of Dom Perignon</v>
      </c>
      <c r="F14" s="17" t="s">
        <v>44</v>
      </c>
      <c r="G14" s="4" t="s">
        <v>16</v>
      </c>
      <c r="H14" s="4">
        <v>2</v>
      </c>
      <c r="I14" s="4" t="s">
        <v>49</v>
      </c>
      <c r="J14" s="14" t="s">
        <v>18</v>
      </c>
      <c r="K14" s="15">
        <v>140</v>
      </c>
      <c r="L14" s="16">
        <v>220</v>
      </c>
      <c r="M14" s="10" t="s">
        <v>181</v>
      </c>
      <c r="N14" s="19"/>
      <c r="AA14" s="37" t="s">
        <v>180</v>
      </c>
      <c r="AB14" s="38" t="s">
        <v>639</v>
      </c>
    </row>
    <row r="15" spans="1:53" ht="12" customHeight="1" x14ac:dyDescent="0.25">
      <c r="A15" s="4">
        <v>1013</v>
      </c>
      <c r="B15" s="4" t="s">
        <v>24</v>
      </c>
      <c r="C15" s="5"/>
      <c r="D15" s="4" t="s">
        <v>29</v>
      </c>
      <c r="E15" s="18" t="str">
        <f t="shared" si="0"/>
        <v>Mixed Lot of Champagne and Sparkling Wine (Mixed Formats)</v>
      </c>
      <c r="F15" s="17"/>
      <c r="G15" s="4" t="s">
        <v>16</v>
      </c>
      <c r="H15" s="4">
        <v>10</v>
      </c>
      <c r="I15" s="4" t="s">
        <v>17</v>
      </c>
      <c r="J15" s="14" t="s">
        <v>18</v>
      </c>
      <c r="K15" s="15">
        <v>180</v>
      </c>
      <c r="L15" s="16">
        <v>280</v>
      </c>
      <c r="M15" s="10" t="s">
        <v>183</v>
      </c>
      <c r="N15" s="19"/>
      <c r="AA15" s="37" t="s">
        <v>182</v>
      </c>
      <c r="AB15" s="38" t="s">
        <v>640</v>
      </c>
    </row>
    <row r="16" spans="1:53" ht="12" customHeight="1" x14ac:dyDescent="0.25">
      <c r="A16" s="4">
        <v>1014</v>
      </c>
      <c r="B16" s="4" t="s">
        <v>184</v>
      </c>
      <c r="C16" s="5" t="s">
        <v>187</v>
      </c>
      <c r="D16" s="4" t="s">
        <v>15</v>
      </c>
      <c r="E16" s="18" t="str">
        <f t="shared" si="0"/>
        <v>Graham's, Vintage Port - In Bond</v>
      </c>
      <c r="F16" s="17" t="s">
        <v>20</v>
      </c>
      <c r="G16" s="4" t="s">
        <v>16</v>
      </c>
      <c r="H16" s="4">
        <v>12</v>
      </c>
      <c r="I16" s="4" t="s">
        <v>19</v>
      </c>
      <c r="J16" s="14" t="s">
        <v>22</v>
      </c>
      <c r="K16" s="15">
        <v>750</v>
      </c>
      <c r="L16" s="16">
        <v>950</v>
      </c>
      <c r="M16" s="9" t="s">
        <v>186</v>
      </c>
      <c r="N16" s="19"/>
      <c r="AA16" s="37" t="s">
        <v>185</v>
      </c>
      <c r="AB16" s="38" t="s">
        <v>641</v>
      </c>
    </row>
    <row r="17" spans="1:28" ht="12" customHeight="1" x14ac:dyDescent="0.25">
      <c r="A17" s="4">
        <v>1015</v>
      </c>
      <c r="B17" s="4" t="s">
        <v>184</v>
      </c>
      <c r="C17" s="5" t="s">
        <v>187</v>
      </c>
      <c r="D17" s="4" t="s">
        <v>15</v>
      </c>
      <c r="E17" s="18" t="str">
        <f t="shared" si="0"/>
        <v>Graham's, Vintage Port - In Bond</v>
      </c>
      <c r="F17" s="17" t="s">
        <v>20</v>
      </c>
      <c r="G17" s="4" t="s">
        <v>16</v>
      </c>
      <c r="H17" s="4">
        <v>12</v>
      </c>
      <c r="I17" s="4" t="s">
        <v>19</v>
      </c>
      <c r="J17" s="14" t="s">
        <v>22</v>
      </c>
      <c r="K17" s="15">
        <v>750</v>
      </c>
      <c r="L17" s="16">
        <v>950</v>
      </c>
      <c r="M17" s="11" t="s">
        <v>188</v>
      </c>
      <c r="N17" s="19"/>
      <c r="AA17" s="37" t="s">
        <v>185</v>
      </c>
      <c r="AB17" s="38" t="s">
        <v>642</v>
      </c>
    </row>
    <row r="18" spans="1:28" ht="12" customHeight="1" x14ac:dyDescent="0.25">
      <c r="A18" s="4">
        <v>1016</v>
      </c>
      <c r="B18" s="4" t="s">
        <v>184</v>
      </c>
      <c r="C18" s="5" t="s">
        <v>187</v>
      </c>
      <c r="D18" s="4" t="s">
        <v>15</v>
      </c>
      <c r="E18" s="18" t="str">
        <f t="shared" si="0"/>
        <v>Taylor's, Vintage Port</v>
      </c>
      <c r="F18" s="17" t="s">
        <v>14</v>
      </c>
      <c r="G18" s="4" t="s">
        <v>16</v>
      </c>
      <c r="H18" s="4">
        <v>3</v>
      </c>
      <c r="I18" s="4" t="s">
        <v>17</v>
      </c>
      <c r="J18" s="14" t="s">
        <v>18</v>
      </c>
      <c r="K18" s="15">
        <v>150</v>
      </c>
      <c r="L18" s="16">
        <v>200</v>
      </c>
      <c r="M18" s="9" t="s">
        <v>190</v>
      </c>
      <c r="N18" s="19" t="s">
        <v>191</v>
      </c>
      <c r="AA18" s="37" t="s">
        <v>189</v>
      </c>
      <c r="AB18" s="38" t="s">
        <v>643</v>
      </c>
    </row>
    <row r="19" spans="1:28" ht="12" customHeight="1" x14ac:dyDescent="0.25">
      <c r="A19" s="4">
        <v>1017</v>
      </c>
      <c r="B19" s="4" t="s">
        <v>109</v>
      </c>
      <c r="C19" s="5" t="s">
        <v>187</v>
      </c>
      <c r="D19" s="4" t="s">
        <v>15</v>
      </c>
      <c r="E19" s="18" t="str">
        <f t="shared" si="0"/>
        <v>Dow's, Silver Jubilee Port</v>
      </c>
      <c r="F19" s="17" t="s">
        <v>193</v>
      </c>
      <c r="G19" s="4" t="s">
        <v>16</v>
      </c>
      <c r="H19" s="4">
        <v>12</v>
      </c>
      <c r="I19" s="4" t="s">
        <v>19</v>
      </c>
      <c r="J19" s="14" t="s">
        <v>18</v>
      </c>
      <c r="K19" s="15">
        <v>360</v>
      </c>
      <c r="L19" s="16">
        <v>480</v>
      </c>
      <c r="M19" s="9" t="s">
        <v>194</v>
      </c>
      <c r="N19" s="19"/>
      <c r="AA19" s="37" t="s">
        <v>192</v>
      </c>
      <c r="AB19" s="38" t="s">
        <v>644</v>
      </c>
    </row>
    <row r="20" spans="1:28" ht="12" customHeight="1" x14ac:dyDescent="0.25">
      <c r="A20" s="4">
        <v>1018</v>
      </c>
      <c r="B20" s="4" t="s">
        <v>87</v>
      </c>
      <c r="C20" s="5" t="s">
        <v>187</v>
      </c>
      <c r="D20" s="4" t="s">
        <v>15</v>
      </c>
      <c r="E20" s="18" t="str">
        <f t="shared" si="0"/>
        <v>Fonseca, Vintage Port</v>
      </c>
      <c r="F20" s="17" t="s">
        <v>48</v>
      </c>
      <c r="G20" s="4" t="s">
        <v>16</v>
      </c>
      <c r="H20" s="4">
        <v>12</v>
      </c>
      <c r="I20" s="4" t="s">
        <v>17</v>
      </c>
      <c r="J20" s="14" t="s">
        <v>18</v>
      </c>
      <c r="K20" s="15">
        <v>440</v>
      </c>
      <c r="L20" s="16">
        <v>540</v>
      </c>
      <c r="M20" s="11" t="s">
        <v>195</v>
      </c>
      <c r="N20" s="19" t="s">
        <v>131</v>
      </c>
      <c r="AA20" s="37" t="s">
        <v>72</v>
      </c>
      <c r="AB20" s="38" t="s">
        <v>645</v>
      </c>
    </row>
    <row r="21" spans="1:28" ht="12" customHeight="1" x14ac:dyDescent="0.25">
      <c r="A21" s="4">
        <v>1019</v>
      </c>
      <c r="B21" s="4" t="s">
        <v>87</v>
      </c>
      <c r="C21" s="5" t="s">
        <v>187</v>
      </c>
      <c r="D21" s="4" t="s">
        <v>15</v>
      </c>
      <c r="E21" s="18" t="str">
        <f t="shared" si="0"/>
        <v>Fonseca, Vintage Port</v>
      </c>
      <c r="F21" s="17" t="s">
        <v>48</v>
      </c>
      <c r="G21" s="4" t="s">
        <v>16</v>
      </c>
      <c r="H21" s="4">
        <v>12</v>
      </c>
      <c r="I21" s="4" t="s">
        <v>17</v>
      </c>
      <c r="J21" s="14" t="s">
        <v>18</v>
      </c>
      <c r="K21" s="15">
        <v>440</v>
      </c>
      <c r="L21" s="16">
        <v>540</v>
      </c>
      <c r="M21" s="9" t="s">
        <v>196</v>
      </c>
      <c r="N21" s="19" t="s">
        <v>131</v>
      </c>
      <c r="AA21" s="37" t="s">
        <v>72</v>
      </c>
      <c r="AB21" s="38" t="s">
        <v>646</v>
      </c>
    </row>
    <row r="22" spans="1:28" ht="12" customHeight="1" x14ac:dyDescent="0.25">
      <c r="A22" s="4">
        <v>1020</v>
      </c>
      <c r="B22" s="4" t="s">
        <v>98</v>
      </c>
      <c r="C22" s="5" t="s">
        <v>187</v>
      </c>
      <c r="D22" s="4" t="s">
        <v>15</v>
      </c>
      <c r="E22" s="18" t="str">
        <f t="shared" si="0"/>
        <v>Whitwhams, Millennium Vintage Port</v>
      </c>
      <c r="F22" s="17" t="s">
        <v>198</v>
      </c>
      <c r="G22" s="4" t="s">
        <v>16</v>
      </c>
      <c r="H22" s="4">
        <v>1</v>
      </c>
      <c r="I22" s="4" t="s">
        <v>17</v>
      </c>
      <c r="J22" s="14" t="s">
        <v>18</v>
      </c>
      <c r="K22" s="15">
        <v>360</v>
      </c>
      <c r="L22" s="16">
        <v>460</v>
      </c>
      <c r="M22" s="9"/>
      <c r="N22" s="19" t="s">
        <v>169</v>
      </c>
      <c r="AA22" s="37" t="s">
        <v>197</v>
      </c>
      <c r="AB22" s="38" t="s">
        <v>647</v>
      </c>
    </row>
    <row r="23" spans="1:28" ht="12" customHeight="1" x14ac:dyDescent="0.25">
      <c r="A23" s="4">
        <v>1021</v>
      </c>
      <c r="B23" s="4" t="s">
        <v>91</v>
      </c>
      <c r="C23" s="5" t="s">
        <v>187</v>
      </c>
      <c r="D23" s="4" t="s">
        <v>15</v>
      </c>
      <c r="E23" s="18" t="str">
        <f t="shared" si="0"/>
        <v>Fonseca, Vintage Port</v>
      </c>
      <c r="F23" s="17" t="s">
        <v>48</v>
      </c>
      <c r="G23" s="4" t="s">
        <v>16</v>
      </c>
      <c r="H23" s="4">
        <v>12</v>
      </c>
      <c r="I23" s="4" t="s">
        <v>19</v>
      </c>
      <c r="J23" s="14" t="s">
        <v>18</v>
      </c>
      <c r="K23" s="15">
        <v>280</v>
      </c>
      <c r="L23" s="16">
        <v>380</v>
      </c>
      <c r="M23" s="9"/>
      <c r="N23" s="19"/>
      <c r="AA23" s="37" t="s">
        <v>72</v>
      </c>
      <c r="AB23" s="38" t="s">
        <v>648</v>
      </c>
    </row>
    <row r="24" spans="1:28" ht="12" customHeight="1" x14ac:dyDescent="0.25">
      <c r="A24" s="4">
        <v>1022</v>
      </c>
      <c r="B24" s="4" t="s">
        <v>91</v>
      </c>
      <c r="C24" s="5" t="s">
        <v>187</v>
      </c>
      <c r="D24" s="4" t="s">
        <v>15</v>
      </c>
      <c r="E24" s="18" t="str">
        <f t="shared" si="0"/>
        <v>Fonseca, Vintage Port</v>
      </c>
      <c r="F24" s="17" t="s">
        <v>48</v>
      </c>
      <c r="G24" s="4" t="s">
        <v>16</v>
      </c>
      <c r="H24" s="4">
        <v>12</v>
      </c>
      <c r="I24" s="4" t="s">
        <v>19</v>
      </c>
      <c r="J24" s="14" t="s">
        <v>18</v>
      </c>
      <c r="K24" s="15">
        <v>280</v>
      </c>
      <c r="L24" s="16">
        <v>380</v>
      </c>
      <c r="M24" s="9"/>
      <c r="N24" s="19"/>
      <c r="AA24" s="37" t="s">
        <v>72</v>
      </c>
      <c r="AB24" s="38" t="s">
        <v>649</v>
      </c>
    </row>
    <row r="25" spans="1:28" ht="12" customHeight="1" x14ac:dyDescent="0.25">
      <c r="A25" s="4">
        <v>1023</v>
      </c>
      <c r="B25" s="4" t="s">
        <v>91</v>
      </c>
      <c r="C25" s="5" t="s">
        <v>187</v>
      </c>
      <c r="D25" s="4" t="s">
        <v>15</v>
      </c>
      <c r="E25" s="18" t="str">
        <f t="shared" si="0"/>
        <v>Taylor's, Vintage Port</v>
      </c>
      <c r="F25" s="17" t="s">
        <v>14</v>
      </c>
      <c r="G25" s="4" t="s">
        <v>16</v>
      </c>
      <c r="H25" s="4">
        <v>12</v>
      </c>
      <c r="I25" s="4" t="s">
        <v>19</v>
      </c>
      <c r="J25" s="14" t="s">
        <v>18</v>
      </c>
      <c r="K25" s="15">
        <v>280</v>
      </c>
      <c r="L25" s="16">
        <v>380</v>
      </c>
      <c r="M25" s="9"/>
      <c r="N25" s="19"/>
      <c r="AA25" s="37" t="s">
        <v>189</v>
      </c>
      <c r="AB25" s="38" t="s">
        <v>650</v>
      </c>
    </row>
    <row r="26" spans="1:28" ht="12" customHeight="1" x14ac:dyDescent="0.25">
      <c r="A26" s="4">
        <v>1024</v>
      </c>
      <c r="B26" s="4" t="s">
        <v>91</v>
      </c>
      <c r="C26" s="5" t="s">
        <v>187</v>
      </c>
      <c r="D26" s="4" t="s">
        <v>15</v>
      </c>
      <c r="E26" s="18" t="str">
        <f t="shared" si="0"/>
        <v>Taylor's, Vintage Port</v>
      </c>
      <c r="F26" s="17" t="s">
        <v>14</v>
      </c>
      <c r="G26" s="4" t="s">
        <v>16</v>
      </c>
      <c r="H26" s="4">
        <v>12</v>
      </c>
      <c r="I26" s="4" t="s">
        <v>19</v>
      </c>
      <c r="J26" s="14" t="s">
        <v>18</v>
      </c>
      <c r="K26" s="15">
        <v>280</v>
      </c>
      <c r="L26" s="16">
        <v>380</v>
      </c>
      <c r="M26" s="10"/>
      <c r="N26" s="19"/>
      <c r="AA26" s="37" t="s">
        <v>189</v>
      </c>
      <c r="AB26" s="38" t="s">
        <v>651</v>
      </c>
    </row>
    <row r="27" spans="1:28" ht="12" customHeight="1" x14ac:dyDescent="0.25">
      <c r="A27" s="4">
        <v>1025</v>
      </c>
      <c r="B27" s="4" t="s">
        <v>91</v>
      </c>
      <c r="C27" s="5" t="s">
        <v>187</v>
      </c>
      <c r="D27" s="4" t="s">
        <v>15</v>
      </c>
      <c r="E27" s="18" t="str">
        <f t="shared" si="0"/>
        <v>Graham's, Vintage Port</v>
      </c>
      <c r="F27" s="17" t="s">
        <v>20</v>
      </c>
      <c r="G27" s="4" t="s">
        <v>16</v>
      </c>
      <c r="H27" s="4">
        <v>12</v>
      </c>
      <c r="I27" s="4" t="s">
        <v>19</v>
      </c>
      <c r="J27" s="14" t="s">
        <v>18</v>
      </c>
      <c r="K27" s="15">
        <v>240</v>
      </c>
      <c r="L27" s="16">
        <v>320</v>
      </c>
      <c r="M27" s="10"/>
      <c r="N27" s="19"/>
      <c r="AA27" s="37" t="s">
        <v>73</v>
      </c>
      <c r="AB27" s="38" t="s">
        <v>652</v>
      </c>
    </row>
    <row r="28" spans="1:28" ht="12" customHeight="1" x14ac:dyDescent="0.25">
      <c r="A28" s="4">
        <v>1026</v>
      </c>
      <c r="B28" s="4" t="s">
        <v>91</v>
      </c>
      <c r="C28" s="5" t="s">
        <v>187</v>
      </c>
      <c r="D28" s="4" t="s">
        <v>15</v>
      </c>
      <c r="E28" s="18" t="str">
        <f t="shared" si="0"/>
        <v>Graham's, Vintage Port</v>
      </c>
      <c r="F28" s="17" t="s">
        <v>20</v>
      </c>
      <c r="G28" s="4" t="s">
        <v>16</v>
      </c>
      <c r="H28" s="4">
        <v>12</v>
      </c>
      <c r="I28" s="4" t="s">
        <v>19</v>
      </c>
      <c r="J28" s="14" t="s">
        <v>18</v>
      </c>
      <c r="K28" s="15">
        <v>240</v>
      </c>
      <c r="L28" s="16">
        <v>320</v>
      </c>
      <c r="M28" s="10"/>
      <c r="N28" s="19"/>
      <c r="AA28" s="37" t="s">
        <v>73</v>
      </c>
      <c r="AB28" s="38" t="s">
        <v>653</v>
      </c>
    </row>
    <row r="29" spans="1:28" ht="12" customHeight="1" x14ac:dyDescent="0.25">
      <c r="A29" s="4">
        <v>1027</v>
      </c>
      <c r="B29" s="4" t="s">
        <v>100</v>
      </c>
      <c r="C29" s="5" t="s">
        <v>187</v>
      </c>
      <c r="D29" s="4" t="s">
        <v>15</v>
      </c>
      <c r="E29" s="18" t="str">
        <f t="shared" si="0"/>
        <v>Quinta do Noval, Nacional Vintage Port - In Bond</v>
      </c>
      <c r="F29" s="17" t="s">
        <v>200</v>
      </c>
      <c r="G29" s="4" t="s">
        <v>16</v>
      </c>
      <c r="H29" s="4">
        <v>1</v>
      </c>
      <c r="I29" s="4" t="s">
        <v>19</v>
      </c>
      <c r="J29" s="14" t="s">
        <v>22</v>
      </c>
      <c r="K29" s="15">
        <v>260</v>
      </c>
      <c r="L29" s="16">
        <v>320</v>
      </c>
      <c r="M29" s="10"/>
      <c r="N29" s="19"/>
      <c r="AA29" s="37" t="s">
        <v>199</v>
      </c>
      <c r="AB29" s="38" t="s">
        <v>654</v>
      </c>
    </row>
    <row r="30" spans="1:28" ht="12" customHeight="1" x14ac:dyDescent="0.25">
      <c r="A30" s="4">
        <v>1028</v>
      </c>
      <c r="B30" s="4" t="s">
        <v>201</v>
      </c>
      <c r="C30" s="5" t="s">
        <v>205</v>
      </c>
      <c r="D30" s="4" t="s">
        <v>29</v>
      </c>
      <c r="E30" s="18" t="str">
        <f t="shared" si="0"/>
        <v>Massandra, Tokaj, Crimea</v>
      </c>
      <c r="F30" s="17" t="s">
        <v>203</v>
      </c>
      <c r="G30" s="4" t="s">
        <v>16</v>
      </c>
      <c r="H30" s="4">
        <v>1</v>
      </c>
      <c r="I30" s="4" t="s">
        <v>23</v>
      </c>
      <c r="J30" s="14" t="s">
        <v>18</v>
      </c>
      <c r="K30" s="15">
        <v>100</v>
      </c>
      <c r="L30" s="16">
        <v>200</v>
      </c>
      <c r="M30" s="9" t="s">
        <v>204</v>
      </c>
      <c r="N30" s="19"/>
      <c r="AA30" s="37" t="s">
        <v>202</v>
      </c>
      <c r="AB30" s="38" t="s">
        <v>655</v>
      </c>
    </row>
    <row r="31" spans="1:28" ht="12" customHeight="1" x14ac:dyDescent="0.25">
      <c r="A31" s="4">
        <v>1029</v>
      </c>
      <c r="B31" s="4" t="s">
        <v>206</v>
      </c>
      <c r="C31" s="5" t="s">
        <v>205</v>
      </c>
      <c r="D31" s="4" t="s">
        <v>46</v>
      </c>
      <c r="E31" s="18" t="str">
        <f t="shared" si="0"/>
        <v>Massandra, Pink Muscat, Crimea</v>
      </c>
      <c r="F31" s="17" t="s">
        <v>203</v>
      </c>
      <c r="G31" s="4" t="s">
        <v>16</v>
      </c>
      <c r="H31" s="4">
        <v>2</v>
      </c>
      <c r="I31" s="4" t="s">
        <v>23</v>
      </c>
      <c r="J31" s="14" t="s">
        <v>18</v>
      </c>
      <c r="K31" s="15">
        <v>140</v>
      </c>
      <c r="L31" s="16">
        <v>200</v>
      </c>
      <c r="M31" s="9" t="s">
        <v>208</v>
      </c>
      <c r="N31" s="19"/>
      <c r="AA31" s="37" t="s">
        <v>207</v>
      </c>
      <c r="AB31" s="38" t="s">
        <v>656</v>
      </c>
    </row>
    <row r="32" spans="1:28" ht="12" customHeight="1" x14ac:dyDescent="0.25">
      <c r="A32" s="4">
        <v>1030</v>
      </c>
      <c r="B32" s="4" t="s">
        <v>206</v>
      </c>
      <c r="C32" s="5" t="s">
        <v>116</v>
      </c>
      <c r="D32" s="4" t="s">
        <v>132</v>
      </c>
      <c r="E32" s="18" t="str">
        <f t="shared" si="0"/>
        <v>Vallein Tercinier, 50YO, Lot 65 Grande Champagne Cognac - In Bond</v>
      </c>
      <c r="F32" s="17" t="s">
        <v>210</v>
      </c>
      <c r="G32" s="4" t="s">
        <v>27</v>
      </c>
      <c r="H32" s="4">
        <v>1</v>
      </c>
      <c r="I32" s="4" t="s">
        <v>23</v>
      </c>
      <c r="J32" s="14" t="s">
        <v>22</v>
      </c>
      <c r="K32" s="15">
        <v>270</v>
      </c>
      <c r="L32" s="16">
        <v>460</v>
      </c>
      <c r="M32" s="9" t="s">
        <v>211</v>
      </c>
      <c r="N32" s="19"/>
      <c r="AA32" s="37" t="s">
        <v>209</v>
      </c>
      <c r="AB32" s="38" t="s">
        <v>657</v>
      </c>
    </row>
    <row r="33" spans="1:28" ht="12" customHeight="1" x14ac:dyDescent="0.25">
      <c r="A33" s="4">
        <v>1031</v>
      </c>
      <c r="B33" s="4" t="s">
        <v>88</v>
      </c>
      <c r="C33" s="5" t="s">
        <v>116</v>
      </c>
      <c r="D33" s="4" t="s">
        <v>132</v>
      </c>
      <c r="E33" s="18" t="str">
        <f t="shared" si="0"/>
        <v>Hine, Vintage Early Landed, Cognac</v>
      </c>
      <c r="F33" s="17" t="s">
        <v>26</v>
      </c>
      <c r="G33" s="4" t="s">
        <v>27</v>
      </c>
      <c r="H33" s="4">
        <v>6</v>
      </c>
      <c r="I33" s="4" t="s">
        <v>17</v>
      </c>
      <c r="J33" s="14" t="s">
        <v>18</v>
      </c>
      <c r="K33" s="15">
        <v>560</v>
      </c>
      <c r="L33" s="16">
        <v>700</v>
      </c>
      <c r="M33" s="10"/>
      <c r="N33" s="19" t="s">
        <v>212</v>
      </c>
      <c r="AA33" s="37" t="s">
        <v>25</v>
      </c>
      <c r="AB33" s="38" t="s">
        <v>658</v>
      </c>
    </row>
    <row r="34" spans="1:28" ht="12" customHeight="1" x14ac:dyDescent="0.25">
      <c r="A34" s="4">
        <v>1032</v>
      </c>
      <c r="B34" s="4" t="s">
        <v>24</v>
      </c>
      <c r="C34" s="5" t="s">
        <v>216</v>
      </c>
      <c r="D34" s="4" t="s">
        <v>132</v>
      </c>
      <c r="E34" s="18" t="str">
        <f t="shared" si="0"/>
        <v>Douglas Laing Old &amp; Rare Laphroaig 21YO Single Cask Single Malt Scotch Whisky</v>
      </c>
      <c r="F34" s="17" t="s">
        <v>214</v>
      </c>
      <c r="G34" s="4" t="s">
        <v>27</v>
      </c>
      <c r="H34" s="4">
        <v>1</v>
      </c>
      <c r="I34" s="4" t="s">
        <v>49</v>
      </c>
      <c r="J34" s="14" t="s">
        <v>18</v>
      </c>
      <c r="K34" s="15">
        <v>100</v>
      </c>
      <c r="L34" s="16">
        <v>200</v>
      </c>
      <c r="M34" s="10" t="s">
        <v>215</v>
      </c>
      <c r="N34" s="19"/>
      <c r="AA34" s="37" t="s">
        <v>213</v>
      </c>
      <c r="AB34" s="38" t="s">
        <v>659</v>
      </c>
    </row>
    <row r="35" spans="1:28" ht="12" customHeight="1" x14ac:dyDescent="0.25">
      <c r="A35" s="4">
        <v>1033</v>
      </c>
      <c r="B35" s="4" t="s">
        <v>24</v>
      </c>
      <c r="C35" s="5"/>
      <c r="D35" s="4" t="s">
        <v>132</v>
      </c>
      <c r="E35" s="18" t="str">
        <f t="shared" si="0"/>
        <v>Mixed Lot of Cognac &amp; Armagnac</v>
      </c>
      <c r="F35" s="17"/>
      <c r="G35" s="4" t="s">
        <v>27</v>
      </c>
      <c r="H35" s="4">
        <v>4</v>
      </c>
      <c r="I35" s="4" t="s">
        <v>17</v>
      </c>
      <c r="J35" s="14" t="s">
        <v>18</v>
      </c>
      <c r="K35" s="15">
        <v>100</v>
      </c>
      <c r="L35" s="16">
        <v>150</v>
      </c>
      <c r="M35" s="9" t="s">
        <v>218</v>
      </c>
      <c r="N35" s="19"/>
      <c r="AA35" s="37" t="s">
        <v>217</v>
      </c>
      <c r="AB35" s="38" t="s">
        <v>660</v>
      </c>
    </row>
    <row r="36" spans="1:28" ht="12" customHeight="1" x14ac:dyDescent="0.25">
      <c r="A36" s="4">
        <v>1034</v>
      </c>
      <c r="B36" s="4" t="s">
        <v>108</v>
      </c>
      <c r="C36" s="5" t="s">
        <v>30</v>
      </c>
      <c r="D36" s="4" t="s">
        <v>15</v>
      </c>
      <c r="E36" s="18" t="str">
        <f t="shared" si="0"/>
        <v>Chateau Latour Premier Cru Classe, Pauillac</v>
      </c>
      <c r="F36" s="17"/>
      <c r="G36" s="4" t="s">
        <v>16</v>
      </c>
      <c r="H36" s="4">
        <v>12</v>
      </c>
      <c r="I36" s="4" t="s">
        <v>17</v>
      </c>
      <c r="J36" s="14" t="s">
        <v>18</v>
      </c>
      <c r="K36" s="15">
        <v>3600</v>
      </c>
      <c r="L36" s="16">
        <v>4800</v>
      </c>
      <c r="M36" s="10" t="s">
        <v>219</v>
      </c>
      <c r="N36" s="19"/>
      <c r="AA36" s="37" t="s">
        <v>43</v>
      </c>
      <c r="AB36" s="38" t="s">
        <v>661</v>
      </c>
    </row>
    <row r="37" spans="1:28" ht="12" customHeight="1" x14ac:dyDescent="0.25">
      <c r="A37" s="4">
        <v>1035</v>
      </c>
      <c r="B37" s="4" t="s">
        <v>220</v>
      </c>
      <c r="C37" s="5" t="s">
        <v>30</v>
      </c>
      <c r="D37" s="4" t="s">
        <v>15</v>
      </c>
      <c r="E37" s="18" t="str">
        <f t="shared" si="0"/>
        <v>Chateau Mouton Rothschild Premier Cru Classe, Pauillac</v>
      </c>
      <c r="F37" s="17"/>
      <c r="G37" s="4" t="s">
        <v>16</v>
      </c>
      <c r="H37" s="4">
        <v>1</v>
      </c>
      <c r="I37" s="4" t="s">
        <v>17</v>
      </c>
      <c r="J37" s="14" t="s">
        <v>18</v>
      </c>
      <c r="K37" s="15">
        <v>160</v>
      </c>
      <c r="L37" s="16">
        <v>220</v>
      </c>
      <c r="M37" s="9" t="s">
        <v>221</v>
      </c>
      <c r="N37" s="19" t="s">
        <v>222</v>
      </c>
      <c r="AA37" s="37" t="s">
        <v>33</v>
      </c>
      <c r="AB37" s="38" t="s">
        <v>662</v>
      </c>
    </row>
    <row r="38" spans="1:28" ht="12" customHeight="1" x14ac:dyDescent="0.25">
      <c r="A38" s="4">
        <v>1036</v>
      </c>
      <c r="B38" s="4" t="s">
        <v>81</v>
      </c>
      <c r="C38" s="5" t="s">
        <v>30</v>
      </c>
      <c r="D38" s="4" t="s">
        <v>15</v>
      </c>
      <c r="E38" s="18" t="str">
        <f t="shared" si="0"/>
        <v>Chateau La Conseillante, Pomerol</v>
      </c>
      <c r="F38" s="17"/>
      <c r="G38" s="4" t="s">
        <v>16</v>
      </c>
      <c r="H38" s="4">
        <v>1</v>
      </c>
      <c r="I38" s="4" t="s">
        <v>17</v>
      </c>
      <c r="J38" s="14" t="s">
        <v>18</v>
      </c>
      <c r="K38" s="15">
        <v>200</v>
      </c>
      <c r="L38" s="16">
        <v>260</v>
      </c>
      <c r="M38" s="9" t="s">
        <v>224</v>
      </c>
      <c r="N38" s="19" t="s">
        <v>169</v>
      </c>
      <c r="AA38" s="37" t="s">
        <v>223</v>
      </c>
      <c r="AB38" s="38" t="s">
        <v>663</v>
      </c>
    </row>
    <row r="39" spans="1:28" ht="12" customHeight="1" x14ac:dyDescent="0.25">
      <c r="A39" s="4">
        <v>1037</v>
      </c>
      <c r="B39" s="4" t="s">
        <v>170</v>
      </c>
      <c r="C39" s="5" t="s">
        <v>30</v>
      </c>
      <c r="D39" s="4" t="s">
        <v>15</v>
      </c>
      <c r="E39" s="18" t="str">
        <f t="shared" si="0"/>
        <v>Chateau L'Evangile, Pomerol</v>
      </c>
      <c r="F39" s="17"/>
      <c r="G39" s="4" t="s">
        <v>16</v>
      </c>
      <c r="H39" s="4">
        <v>1</v>
      </c>
      <c r="I39" s="4" t="s">
        <v>17</v>
      </c>
      <c r="J39" s="14" t="s">
        <v>18</v>
      </c>
      <c r="K39" s="15">
        <v>130</v>
      </c>
      <c r="L39" s="16">
        <v>180</v>
      </c>
      <c r="M39" s="9" t="s">
        <v>226</v>
      </c>
      <c r="N39" s="19" t="s">
        <v>169</v>
      </c>
      <c r="AA39" s="37" t="s">
        <v>225</v>
      </c>
      <c r="AB39" s="38" t="s">
        <v>664</v>
      </c>
    </row>
    <row r="40" spans="1:28" ht="12" customHeight="1" x14ac:dyDescent="0.25">
      <c r="A40" s="4">
        <v>1038</v>
      </c>
      <c r="B40" s="4" t="s">
        <v>75</v>
      </c>
      <c r="C40" s="5" t="s">
        <v>30</v>
      </c>
      <c r="D40" s="4" t="s">
        <v>15</v>
      </c>
      <c r="E40" s="18" t="str">
        <f t="shared" si="0"/>
        <v>Les Forts de Latour, Pauillac</v>
      </c>
      <c r="F40" s="17"/>
      <c r="G40" s="4" t="s">
        <v>16</v>
      </c>
      <c r="H40" s="4">
        <v>12</v>
      </c>
      <c r="I40" s="4" t="s">
        <v>19</v>
      </c>
      <c r="J40" s="14" t="s">
        <v>18</v>
      </c>
      <c r="K40" s="15">
        <v>900</v>
      </c>
      <c r="L40" s="16">
        <v>1200</v>
      </c>
      <c r="M40" s="9" t="s">
        <v>227</v>
      </c>
      <c r="N40" s="19" t="s">
        <v>228</v>
      </c>
      <c r="AA40" s="37" t="s">
        <v>53</v>
      </c>
      <c r="AB40" s="38" t="s">
        <v>665</v>
      </c>
    </row>
    <row r="41" spans="1:28" ht="12" customHeight="1" x14ac:dyDescent="0.25">
      <c r="A41" s="4">
        <v>1039</v>
      </c>
      <c r="B41" s="4" t="s">
        <v>75</v>
      </c>
      <c r="C41" s="5" t="s">
        <v>30</v>
      </c>
      <c r="D41" s="4" t="s">
        <v>15</v>
      </c>
      <c r="E41" s="18" t="str">
        <f t="shared" si="0"/>
        <v>Les Forts de Latour, Pauillac</v>
      </c>
      <c r="F41" s="17"/>
      <c r="G41" s="4" t="s">
        <v>16</v>
      </c>
      <c r="H41" s="4">
        <v>12</v>
      </c>
      <c r="I41" s="4" t="s">
        <v>19</v>
      </c>
      <c r="J41" s="14" t="s">
        <v>18</v>
      </c>
      <c r="K41" s="15">
        <v>900</v>
      </c>
      <c r="L41" s="16">
        <v>1200</v>
      </c>
      <c r="M41" s="9"/>
      <c r="N41" s="19" t="s">
        <v>228</v>
      </c>
      <c r="AA41" s="37" t="s">
        <v>53</v>
      </c>
      <c r="AB41" s="38" t="s">
        <v>666</v>
      </c>
    </row>
    <row r="42" spans="1:28" ht="12" customHeight="1" x14ac:dyDescent="0.25">
      <c r="A42" s="4">
        <v>1040</v>
      </c>
      <c r="B42" s="4" t="s">
        <v>82</v>
      </c>
      <c r="C42" s="5" t="s">
        <v>30</v>
      </c>
      <c r="D42" s="4" t="s">
        <v>15</v>
      </c>
      <c r="E42" s="18" t="str">
        <f t="shared" si="0"/>
        <v>Chateau Latour Premier Cru Classe, Pauillac</v>
      </c>
      <c r="F42" s="17"/>
      <c r="G42" s="4" t="s">
        <v>16</v>
      </c>
      <c r="H42" s="4">
        <v>6</v>
      </c>
      <c r="I42" s="4" t="s">
        <v>17</v>
      </c>
      <c r="J42" s="14" t="s">
        <v>18</v>
      </c>
      <c r="K42" s="15">
        <v>1700</v>
      </c>
      <c r="L42" s="16">
        <v>2200</v>
      </c>
      <c r="M42" s="10"/>
      <c r="N42" s="19" t="s">
        <v>229</v>
      </c>
      <c r="AA42" s="37" t="s">
        <v>43</v>
      </c>
      <c r="AB42" s="38" t="s">
        <v>667</v>
      </c>
    </row>
    <row r="43" spans="1:28" ht="12" customHeight="1" x14ac:dyDescent="0.25">
      <c r="A43" s="4">
        <v>1041</v>
      </c>
      <c r="B43" s="4" t="s">
        <v>82</v>
      </c>
      <c r="C43" s="5" t="s">
        <v>30</v>
      </c>
      <c r="D43" s="4" t="s">
        <v>15</v>
      </c>
      <c r="E43" s="18" t="str">
        <f t="shared" si="0"/>
        <v>Chateau Lynch-Bages 5eme Cru Classe, Pauillac</v>
      </c>
      <c r="F43" s="17"/>
      <c r="G43" s="4" t="s">
        <v>16</v>
      </c>
      <c r="H43" s="4">
        <v>12</v>
      </c>
      <c r="I43" s="4" t="s">
        <v>19</v>
      </c>
      <c r="J43" s="14" t="s">
        <v>18</v>
      </c>
      <c r="K43" s="15">
        <v>1000</v>
      </c>
      <c r="L43" s="16">
        <v>1500</v>
      </c>
      <c r="M43" s="9"/>
      <c r="N43" s="19" t="s">
        <v>228</v>
      </c>
      <c r="AA43" s="37" t="s">
        <v>54</v>
      </c>
      <c r="AB43" s="38" t="s">
        <v>668</v>
      </c>
    </row>
    <row r="44" spans="1:28" ht="12" customHeight="1" x14ac:dyDescent="0.25">
      <c r="A44" s="4">
        <v>1042</v>
      </c>
      <c r="B44" s="4" t="s">
        <v>89</v>
      </c>
      <c r="C44" s="5" t="s">
        <v>30</v>
      </c>
      <c r="D44" s="4" t="s">
        <v>15</v>
      </c>
      <c r="E44" s="18" t="str">
        <f t="shared" si="0"/>
        <v>Chateau Latour Premier Cru Classe, Pauillac</v>
      </c>
      <c r="F44" s="17"/>
      <c r="G44" s="4" t="s">
        <v>16</v>
      </c>
      <c r="H44" s="4">
        <v>6</v>
      </c>
      <c r="I44" s="4" t="s">
        <v>19</v>
      </c>
      <c r="J44" s="14" t="s">
        <v>18</v>
      </c>
      <c r="K44" s="15">
        <v>2000</v>
      </c>
      <c r="L44" s="16">
        <v>2600</v>
      </c>
      <c r="M44" s="9" t="s">
        <v>230</v>
      </c>
      <c r="N44" s="19" t="s">
        <v>229</v>
      </c>
      <c r="AA44" s="37" t="s">
        <v>43</v>
      </c>
      <c r="AB44" s="38" t="s">
        <v>669</v>
      </c>
    </row>
    <row r="45" spans="1:28" ht="12" customHeight="1" x14ac:dyDescent="0.25">
      <c r="A45" s="4">
        <v>1043</v>
      </c>
      <c r="B45" s="4" t="s">
        <v>89</v>
      </c>
      <c r="C45" s="5" t="s">
        <v>30</v>
      </c>
      <c r="D45" s="4" t="s">
        <v>15</v>
      </c>
      <c r="E45" s="18" t="str">
        <f t="shared" si="0"/>
        <v>Ducru-Beaucaillou 2eme Cru Classe, Saint-Julien</v>
      </c>
      <c r="F45" s="17"/>
      <c r="G45" s="4" t="s">
        <v>16</v>
      </c>
      <c r="H45" s="4">
        <v>12</v>
      </c>
      <c r="I45" s="4" t="s">
        <v>19</v>
      </c>
      <c r="J45" s="14" t="s">
        <v>18</v>
      </c>
      <c r="K45" s="15">
        <v>1300</v>
      </c>
      <c r="L45" s="16">
        <v>1600</v>
      </c>
      <c r="M45" s="9"/>
      <c r="N45" s="19" t="s">
        <v>229</v>
      </c>
      <c r="AA45" s="37" t="s">
        <v>32</v>
      </c>
      <c r="AB45" s="38" t="s">
        <v>670</v>
      </c>
    </row>
    <row r="46" spans="1:28" ht="12" customHeight="1" x14ac:dyDescent="0.25">
      <c r="A46" s="4">
        <v>1044</v>
      </c>
      <c r="B46" s="4" t="s">
        <v>89</v>
      </c>
      <c r="C46" s="5" t="s">
        <v>30</v>
      </c>
      <c r="D46" s="4" t="s">
        <v>15</v>
      </c>
      <c r="E46" s="18" t="str">
        <f t="shared" si="0"/>
        <v>Chateau Montrose 2eme Cru Classe, Saint-Estephe</v>
      </c>
      <c r="F46" s="17"/>
      <c r="G46" s="4" t="s">
        <v>16</v>
      </c>
      <c r="H46" s="4">
        <v>12</v>
      </c>
      <c r="I46" s="4" t="s">
        <v>19</v>
      </c>
      <c r="J46" s="14" t="s">
        <v>18</v>
      </c>
      <c r="K46" s="15">
        <v>1000</v>
      </c>
      <c r="L46" s="16">
        <v>1500</v>
      </c>
      <c r="M46" s="10" t="s">
        <v>231</v>
      </c>
      <c r="N46" s="19" t="s">
        <v>232</v>
      </c>
      <c r="AA46" s="37" t="s">
        <v>47</v>
      </c>
      <c r="AB46" s="38" t="s">
        <v>671</v>
      </c>
    </row>
    <row r="47" spans="1:28" ht="12" customHeight="1" x14ac:dyDescent="0.25">
      <c r="A47" s="4">
        <v>1045</v>
      </c>
      <c r="B47" s="4" t="s">
        <v>89</v>
      </c>
      <c r="C47" s="5" t="s">
        <v>30</v>
      </c>
      <c r="D47" s="4" t="s">
        <v>15</v>
      </c>
      <c r="E47" s="18" t="str">
        <f t="shared" si="0"/>
        <v>Chateau La Lagune 3eme Cru Classe, Haut-Medoc</v>
      </c>
      <c r="F47" s="17"/>
      <c r="G47" s="4" t="s">
        <v>16</v>
      </c>
      <c r="H47" s="4">
        <v>3</v>
      </c>
      <c r="I47" s="4" t="s">
        <v>17</v>
      </c>
      <c r="J47" s="14" t="s">
        <v>18</v>
      </c>
      <c r="K47" s="15">
        <v>120</v>
      </c>
      <c r="L47" s="16">
        <v>180</v>
      </c>
      <c r="M47" s="10" t="s">
        <v>234</v>
      </c>
      <c r="N47" s="19" t="s">
        <v>169</v>
      </c>
      <c r="AA47" s="37" t="s">
        <v>233</v>
      </c>
      <c r="AB47" s="38" t="s">
        <v>672</v>
      </c>
    </row>
    <row r="48" spans="1:28" ht="12" customHeight="1" x14ac:dyDescent="0.25">
      <c r="A48" s="4">
        <v>1046</v>
      </c>
      <c r="B48" s="4" t="s">
        <v>89</v>
      </c>
      <c r="C48" s="5" t="s">
        <v>30</v>
      </c>
      <c r="D48" s="4" t="s">
        <v>15</v>
      </c>
      <c r="E48" s="18" t="str">
        <f t="shared" si="0"/>
        <v>Carruades de Lafite, Pauillac</v>
      </c>
      <c r="F48" s="17"/>
      <c r="G48" s="4" t="s">
        <v>16</v>
      </c>
      <c r="H48" s="4">
        <v>1</v>
      </c>
      <c r="I48" s="4" t="s">
        <v>17</v>
      </c>
      <c r="J48" s="14" t="s">
        <v>18</v>
      </c>
      <c r="K48" s="15">
        <v>80</v>
      </c>
      <c r="L48" s="16">
        <v>100</v>
      </c>
      <c r="M48" s="10"/>
      <c r="N48" s="19" t="s">
        <v>222</v>
      </c>
      <c r="AA48" s="37" t="s">
        <v>137</v>
      </c>
      <c r="AB48" s="38" t="s">
        <v>673</v>
      </c>
    </row>
    <row r="49" spans="1:28" ht="12" customHeight="1" x14ac:dyDescent="0.25">
      <c r="A49" s="4">
        <v>1047</v>
      </c>
      <c r="B49" s="4" t="s">
        <v>90</v>
      </c>
      <c r="C49" s="5" t="s">
        <v>30</v>
      </c>
      <c r="D49" s="4" t="s">
        <v>15</v>
      </c>
      <c r="E49" s="18" t="str">
        <f t="shared" si="0"/>
        <v>Chateau Gazin, Pomerol</v>
      </c>
      <c r="F49" s="17"/>
      <c r="G49" s="4" t="s">
        <v>16</v>
      </c>
      <c r="H49" s="4">
        <v>6</v>
      </c>
      <c r="I49" s="4" t="s">
        <v>19</v>
      </c>
      <c r="J49" s="14" t="s">
        <v>18</v>
      </c>
      <c r="K49" s="15">
        <v>260</v>
      </c>
      <c r="L49" s="16">
        <v>360</v>
      </c>
      <c r="M49" s="10"/>
      <c r="N49" s="19" t="s">
        <v>222</v>
      </c>
      <c r="AA49" s="37" t="s">
        <v>235</v>
      </c>
      <c r="AB49" s="38" t="s">
        <v>674</v>
      </c>
    </row>
    <row r="50" spans="1:28" ht="12" customHeight="1" x14ac:dyDescent="0.25">
      <c r="A50" s="4">
        <v>1048</v>
      </c>
      <c r="B50" s="4" t="s">
        <v>98</v>
      </c>
      <c r="C50" s="5" t="s">
        <v>30</v>
      </c>
      <c r="D50" s="4" t="s">
        <v>15</v>
      </c>
      <c r="E50" s="18" t="str">
        <f t="shared" si="0"/>
        <v>Chateau La Fleur-Petrus, Pomerol</v>
      </c>
      <c r="F50" s="17"/>
      <c r="G50" s="4" t="s">
        <v>16</v>
      </c>
      <c r="H50" s="4">
        <v>6</v>
      </c>
      <c r="I50" s="4" t="s">
        <v>19</v>
      </c>
      <c r="J50" s="14" t="s">
        <v>18</v>
      </c>
      <c r="K50" s="15">
        <v>500</v>
      </c>
      <c r="L50" s="16">
        <v>600</v>
      </c>
      <c r="M50" s="10" t="s">
        <v>237</v>
      </c>
      <c r="N50" s="19" t="s">
        <v>222</v>
      </c>
      <c r="AA50" s="37" t="s">
        <v>236</v>
      </c>
      <c r="AB50" s="38" t="s">
        <v>675</v>
      </c>
    </row>
    <row r="51" spans="1:28" ht="12" customHeight="1" x14ac:dyDescent="0.25">
      <c r="A51" s="4">
        <v>1049</v>
      </c>
      <c r="B51" s="4" t="s">
        <v>91</v>
      </c>
      <c r="C51" s="5" t="s">
        <v>30</v>
      </c>
      <c r="D51" s="4" t="s">
        <v>15</v>
      </c>
      <c r="E51" s="18" t="str">
        <f t="shared" si="0"/>
        <v>Chateau Durfort-Vivens 2eme Cru Classe, Margaux</v>
      </c>
      <c r="F51" s="17"/>
      <c r="G51" s="4" t="s">
        <v>16</v>
      </c>
      <c r="H51" s="4">
        <v>6</v>
      </c>
      <c r="I51" s="4" t="s">
        <v>19</v>
      </c>
      <c r="J51" s="14" t="s">
        <v>18</v>
      </c>
      <c r="K51" s="15">
        <v>200</v>
      </c>
      <c r="L51" s="16">
        <v>300</v>
      </c>
      <c r="M51" s="10"/>
      <c r="N51" s="19" t="s">
        <v>228</v>
      </c>
      <c r="AA51" s="37" t="s">
        <v>238</v>
      </c>
      <c r="AB51" s="38" t="s">
        <v>676</v>
      </c>
    </row>
    <row r="52" spans="1:28" ht="12" customHeight="1" x14ac:dyDescent="0.25">
      <c r="A52" s="4">
        <v>1050</v>
      </c>
      <c r="B52" s="4" t="s">
        <v>91</v>
      </c>
      <c r="C52" s="5" t="s">
        <v>30</v>
      </c>
      <c r="D52" s="4" t="s">
        <v>15</v>
      </c>
      <c r="E52" s="18" t="str">
        <f t="shared" si="0"/>
        <v>Chateau Rauzan-Segla 2eme Cru Classe, Margaux</v>
      </c>
      <c r="F52" s="17"/>
      <c r="G52" s="4" t="s">
        <v>16</v>
      </c>
      <c r="H52" s="4">
        <v>12</v>
      </c>
      <c r="I52" s="4" t="s">
        <v>19</v>
      </c>
      <c r="J52" s="14" t="s">
        <v>18</v>
      </c>
      <c r="K52" s="15">
        <v>700</v>
      </c>
      <c r="L52" s="16">
        <v>950</v>
      </c>
      <c r="M52" s="10"/>
      <c r="N52" s="19" t="s">
        <v>191</v>
      </c>
      <c r="AA52" s="37" t="s">
        <v>239</v>
      </c>
      <c r="AB52" s="38" t="s">
        <v>677</v>
      </c>
    </row>
    <row r="53" spans="1:28" ht="12" customHeight="1" x14ac:dyDescent="0.25">
      <c r="A53" s="4">
        <v>1051</v>
      </c>
      <c r="B53" s="4" t="s">
        <v>91</v>
      </c>
      <c r="C53" s="5" t="s">
        <v>30</v>
      </c>
      <c r="D53" s="4" t="s">
        <v>15</v>
      </c>
      <c r="E53" s="18" t="str">
        <f t="shared" si="0"/>
        <v>Chateau Talbot 4eme Cru Classe, Saint-Julien</v>
      </c>
      <c r="F53" s="17"/>
      <c r="G53" s="4" t="s">
        <v>16</v>
      </c>
      <c r="H53" s="4">
        <v>6</v>
      </c>
      <c r="I53" s="4" t="s">
        <v>19</v>
      </c>
      <c r="J53" s="14" t="s">
        <v>18</v>
      </c>
      <c r="K53" s="15">
        <v>400</v>
      </c>
      <c r="L53" s="16">
        <v>500</v>
      </c>
      <c r="M53" s="10" t="s">
        <v>227</v>
      </c>
      <c r="N53" s="19" t="s">
        <v>222</v>
      </c>
      <c r="AA53" s="37" t="s">
        <v>240</v>
      </c>
      <c r="AB53" s="38" t="s">
        <v>678</v>
      </c>
    </row>
    <row r="54" spans="1:28" ht="12" customHeight="1" x14ac:dyDescent="0.25">
      <c r="A54" s="4">
        <v>1052</v>
      </c>
      <c r="B54" s="4" t="s">
        <v>91</v>
      </c>
      <c r="C54" s="5" t="s">
        <v>30</v>
      </c>
      <c r="D54" s="4" t="s">
        <v>15</v>
      </c>
      <c r="E54" s="18" t="str">
        <f t="shared" si="0"/>
        <v>Chateau d'Armailhac 5eme Cru Classe, Pauillac</v>
      </c>
      <c r="F54" s="17"/>
      <c r="G54" s="4" t="s">
        <v>16</v>
      </c>
      <c r="H54" s="4">
        <v>12</v>
      </c>
      <c r="I54" s="4" t="s">
        <v>19</v>
      </c>
      <c r="J54" s="14" t="s">
        <v>18</v>
      </c>
      <c r="K54" s="15">
        <v>500</v>
      </c>
      <c r="L54" s="16">
        <v>600</v>
      </c>
      <c r="M54" s="10" t="s">
        <v>242</v>
      </c>
      <c r="N54" s="19" t="s">
        <v>222</v>
      </c>
      <c r="AA54" s="37" t="s">
        <v>241</v>
      </c>
      <c r="AB54" s="38" t="s">
        <v>679</v>
      </c>
    </row>
    <row r="55" spans="1:28" ht="12" customHeight="1" x14ac:dyDescent="0.25">
      <c r="A55" s="4">
        <v>1053</v>
      </c>
      <c r="B55" s="4" t="s">
        <v>91</v>
      </c>
      <c r="C55" s="5" t="s">
        <v>30</v>
      </c>
      <c r="D55" s="4" t="s">
        <v>15</v>
      </c>
      <c r="E55" s="18" t="str">
        <f t="shared" si="0"/>
        <v>Chateau Angludet, Margaux</v>
      </c>
      <c r="F55" s="17"/>
      <c r="G55" s="4" t="s">
        <v>16</v>
      </c>
      <c r="H55" s="4">
        <v>12</v>
      </c>
      <c r="I55" s="4" t="s">
        <v>19</v>
      </c>
      <c r="J55" s="14" t="s">
        <v>18</v>
      </c>
      <c r="K55" s="15">
        <v>300</v>
      </c>
      <c r="L55" s="16">
        <v>400</v>
      </c>
      <c r="M55" s="9"/>
      <c r="N55" s="19" t="s">
        <v>228</v>
      </c>
      <c r="AA55" s="37" t="s">
        <v>243</v>
      </c>
      <c r="AB55" s="38" t="s">
        <v>680</v>
      </c>
    </row>
    <row r="56" spans="1:28" ht="12" customHeight="1" x14ac:dyDescent="0.25">
      <c r="A56" s="4">
        <v>1054</v>
      </c>
      <c r="B56" s="4" t="s">
        <v>91</v>
      </c>
      <c r="C56" s="5" t="s">
        <v>30</v>
      </c>
      <c r="D56" s="4" t="s">
        <v>15</v>
      </c>
      <c r="E56" s="18" t="str">
        <f t="shared" si="0"/>
        <v>Chateau Cissac, Haut-Medoc</v>
      </c>
      <c r="F56" s="17"/>
      <c r="G56" s="4" t="s">
        <v>16</v>
      </c>
      <c r="H56" s="4">
        <v>12</v>
      </c>
      <c r="I56" s="4" t="s">
        <v>19</v>
      </c>
      <c r="J56" s="14" t="s">
        <v>18</v>
      </c>
      <c r="K56" s="15">
        <v>240</v>
      </c>
      <c r="L56" s="16">
        <v>320</v>
      </c>
      <c r="M56" s="9"/>
      <c r="N56" s="19" t="s">
        <v>228</v>
      </c>
      <c r="AA56" s="37" t="s">
        <v>244</v>
      </c>
      <c r="AB56" s="38" t="s">
        <v>681</v>
      </c>
    </row>
    <row r="57" spans="1:28" ht="12" customHeight="1" x14ac:dyDescent="0.25">
      <c r="A57" s="4">
        <v>1055</v>
      </c>
      <c r="B57" s="4" t="s">
        <v>91</v>
      </c>
      <c r="C57" s="5" t="s">
        <v>30</v>
      </c>
      <c r="D57" s="4" t="s">
        <v>15</v>
      </c>
      <c r="E57" s="18" t="str">
        <f t="shared" si="0"/>
        <v>Chateau Belair-Monange Premier Grand Cru Classe B, Saint-Emilion Grand Cru</v>
      </c>
      <c r="F57" s="17"/>
      <c r="G57" s="4" t="s">
        <v>16</v>
      </c>
      <c r="H57" s="4">
        <v>4</v>
      </c>
      <c r="I57" s="4" t="s">
        <v>17</v>
      </c>
      <c r="J57" s="14" t="s">
        <v>18</v>
      </c>
      <c r="K57" s="15">
        <v>160</v>
      </c>
      <c r="L57" s="16">
        <v>220</v>
      </c>
      <c r="M57" s="9" t="s">
        <v>246</v>
      </c>
      <c r="N57" s="19" t="s">
        <v>169</v>
      </c>
      <c r="AA57" s="37" t="s">
        <v>245</v>
      </c>
      <c r="AB57" s="38" t="s">
        <v>682</v>
      </c>
    </row>
    <row r="58" spans="1:28" ht="12" customHeight="1" x14ac:dyDescent="0.25">
      <c r="A58" s="4">
        <v>1056</v>
      </c>
      <c r="B58" s="4" t="s">
        <v>91</v>
      </c>
      <c r="C58" s="5" t="s">
        <v>30</v>
      </c>
      <c r="D58" s="4" t="s">
        <v>15</v>
      </c>
      <c r="E58" s="18" t="str">
        <f t="shared" si="0"/>
        <v>Chateau Fonroque Grand Cru Classe, Saint-Emilion Grand Cru</v>
      </c>
      <c r="F58" s="17"/>
      <c r="G58" s="4" t="s">
        <v>16</v>
      </c>
      <c r="H58" s="4">
        <v>12</v>
      </c>
      <c r="I58" s="4" t="s">
        <v>19</v>
      </c>
      <c r="J58" s="14" t="s">
        <v>18</v>
      </c>
      <c r="K58" s="15">
        <v>200</v>
      </c>
      <c r="L58" s="16">
        <v>300</v>
      </c>
      <c r="M58" s="10" t="s">
        <v>135</v>
      </c>
      <c r="N58" s="19" t="s">
        <v>228</v>
      </c>
      <c r="AA58" s="37" t="s">
        <v>247</v>
      </c>
      <c r="AB58" s="38" t="s">
        <v>683</v>
      </c>
    </row>
    <row r="59" spans="1:28" ht="12" customHeight="1" x14ac:dyDescent="0.25">
      <c r="A59" s="4">
        <v>1057</v>
      </c>
      <c r="B59" s="4" t="s">
        <v>76</v>
      </c>
      <c r="C59" s="5" t="s">
        <v>30</v>
      </c>
      <c r="D59" s="4" t="s">
        <v>15</v>
      </c>
      <c r="E59" s="18" t="str">
        <f t="shared" si="0"/>
        <v>Chateau Charmail, Haut-Medoc - In Bond</v>
      </c>
      <c r="F59" s="17"/>
      <c r="G59" s="4" t="s">
        <v>16</v>
      </c>
      <c r="H59" s="4">
        <v>12</v>
      </c>
      <c r="I59" s="4" t="s">
        <v>19</v>
      </c>
      <c r="J59" s="14" t="s">
        <v>22</v>
      </c>
      <c r="K59" s="15">
        <v>100</v>
      </c>
      <c r="L59" s="16">
        <v>180</v>
      </c>
      <c r="M59" s="9"/>
      <c r="N59" s="19"/>
      <c r="AA59" s="37" t="s">
        <v>55</v>
      </c>
      <c r="AB59" s="38" t="s">
        <v>684</v>
      </c>
    </row>
    <row r="60" spans="1:28" ht="12" customHeight="1" x14ac:dyDescent="0.25">
      <c r="A60" s="4">
        <v>1058</v>
      </c>
      <c r="B60" s="4" t="s">
        <v>106</v>
      </c>
      <c r="C60" s="5" t="s">
        <v>30</v>
      </c>
      <c r="D60" s="4" t="s">
        <v>15</v>
      </c>
      <c r="E60" s="18" t="str">
        <f t="shared" si="0"/>
        <v>Chateau Lynch-Bages 5eme Cru Classe, Pauillac</v>
      </c>
      <c r="F60" s="17"/>
      <c r="G60" s="4" t="s">
        <v>16</v>
      </c>
      <c r="H60" s="4">
        <v>6</v>
      </c>
      <c r="I60" s="4" t="s">
        <v>17</v>
      </c>
      <c r="J60" s="14" t="s">
        <v>18</v>
      </c>
      <c r="K60" s="15">
        <v>400</v>
      </c>
      <c r="L60" s="16">
        <v>500</v>
      </c>
      <c r="M60" s="10" t="s">
        <v>133</v>
      </c>
      <c r="N60" s="19" t="s">
        <v>222</v>
      </c>
      <c r="AA60" s="37" t="s">
        <v>54</v>
      </c>
      <c r="AB60" s="38" t="s">
        <v>685</v>
      </c>
    </row>
    <row r="61" spans="1:28" ht="12" customHeight="1" x14ac:dyDescent="0.25">
      <c r="A61" s="4">
        <v>1059</v>
      </c>
      <c r="B61" s="4" t="s">
        <v>106</v>
      </c>
      <c r="C61" s="5" t="s">
        <v>30</v>
      </c>
      <c r="D61" s="4" t="s">
        <v>15</v>
      </c>
      <c r="E61" s="18" t="str">
        <f t="shared" si="0"/>
        <v>Chateau Lynch-Bages 5eme Cru Classe, Pauillac</v>
      </c>
      <c r="F61" s="17"/>
      <c r="G61" s="4" t="s">
        <v>16</v>
      </c>
      <c r="H61" s="4">
        <v>4</v>
      </c>
      <c r="I61" s="4" t="s">
        <v>17</v>
      </c>
      <c r="J61" s="14" t="s">
        <v>18</v>
      </c>
      <c r="K61" s="15">
        <v>220</v>
      </c>
      <c r="L61" s="16">
        <v>280</v>
      </c>
      <c r="M61" s="10" t="s">
        <v>248</v>
      </c>
      <c r="N61" s="19" t="s">
        <v>222</v>
      </c>
      <c r="AA61" s="37" t="s">
        <v>54</v>
      </c>
      <c r="AB61" s="38" t="s">
        <v>686</v>
      </c>
    </row>
    <row r="62" spans="1:28" ht="12" customHeight="1" x14ac:dyDescent="0.25">
      <c r="A62" s="4">
        <v>1060</v>
      </c>
      <c r="B62" s="4" t="s">
        <v>92</v>
      </c>
      <c r="C62" s="5" t="s">
        <v>30</v>
      </c>
      <c r="D62" s="4" t="s">
        <v>15</v>
      </c>
      <c r="E62" s="18" t="str">
        <f t="shared" si="0"/>
        <v>Chateau Gruaud Larose 2eme Cru Classe, Saint-Julien</v>
      </c>
      <c r="F62" s="17"/>
      <c r="G62" s="4" t="s">
        <v>16</v>
      </c>
      <c r="H62" s="4">
        <v>12</v>
      </c>
      <c r="I62" s="4" t="s">
        <v>19</v>
      </c>
      <c r="J62" s="14" t="s">
        <v>18</v>
      </c>
      <c r="K62" s="15">
        <v>440</v>
      </c>
      <c r="L62" s="16">
        <v>540</v>
      </c>
      <c r="M62" s="10"/>
      <c r="N62" s="19"/>
      <c r="AA62" s="37" t="s">
        <v>249</v>
      </c>
      <c r="AB62" s="38" t="s">
        <v>687</v>
      </c>
    </row>
    <row r="63" spans="1:28" ht="12" customHeight="1" x14ac:dyDescent="0.25">
      <c r="A63" s="4">
        <v>1061</v>
      </c>
      <c r="B63" s="4" t="s">
        <v>92</v>
      </c>
      <c r="C63" s="5" t="s">
        <v>30</v>
      </c>
      <c r="D63" s="4" t="s">
        <v>15</v>
      </c>
      <c r="E63" s="18" t="str">
        <f t="shared" si="0"/>
        <v>Chateau Leoville Barton 2eme Cru Classe, Saint-Julien</v>
      </c>
      <c r="F63" s="17"/>
      <c r="G63" s="4" t="s">
        <v>16</v>
      </c>
      <c r="H63" s="4">
        <v>12</v>
      </c>
      <c r="I63" s="4" t="s">
        <v>19</v>
      </c>
      <c r="J63" s="14" t="s">
        <v>18</v>
      </c>
      <c r="K63" s="15">
        <v>400</v>
      </c>
      <c r="L63" s="16">
        <v>600</v>
      </c>
      <c r="M63" s="10" t="s">
        <v>250</v>
      </c>
      <c r="N63" s="19"/>
      <c r="AA63" s="37" t="s">
        <v>139</v>
      </c>
      <c r="AB63" s="38" t="s">
        <v>688</v>
      </c>
    </row>
    <row r="64" spans="1:28" ht="12" customHeight="1" x14ac:dyDescent="0.25">
      <c r="A64" s="4">
        <v>1062</v>
      </c>
      <c r="B64" s="4" t="s">
        <v>92</v>
      </c>
      <c r="C64" s="5" t="s">
        <v>30</v>
      </c>
      <c r="D64" s="4" t="s">
        <v>15</v>
      </c>
      <c r="E64" s="18" t="str">
        <f t="shared" si="0"/>
        <v>Chateau Lynch-Bages 5eme Cru Classe, Pauillac</v>
      </c>
      <c r="F64" s="17"/>
      <c r="G64" s="4" t="s">
        <v>16</v>
      </c>
      <c r="H64" s="4">
        <v>12</v>
      </c>
      <c r="I64" s="4" t="s">
        <v>19</v>
      </c>
      <c r="J64" s="14" t="s">
        <v>18</v>
      </c>
      <c r="K64" s="15">
        <v>650</v>
      </c>
      <c r="L64" s="16">
        <v>850</v>
      </c>
      <c r="M64" s="10"/>
      <c r="N64" s="19" t="s">
        <v>222</v>
      </c>
      <c r="AA64" s="37" t="s">
        <v>54</v>
      </c>
      <c r="AB64" s="38" t="s">
        <v>689</v>
      </c>
    </row>
    <row r="65" spans="1:28" ht="12" customHeight="1" x14ac:dyDescent="0.25">
      <c r="A65" s="4">
        <v>1063</v>
      </c>
      <c r="B65" s="4" t="s">
        <v>83</v>
      </c>
      <c r="C65" s="5" t="s">
        <v>30</v>
      </c>
      <c r="D65" s="4" t="s">
        <v>15</v>
      </c>
      <c r="E65" s="18" t="str">
        <f t="shared" si="0"/>
        <v>Chateau La Lagune 3eme Cru Classe, Haut-Medoc</v>
      </c>
      <c r="F65" s="17"/>
      <c r="G65" s="4" t="s">
        <v>16</v>
      </c>
      <c r="H65" s="4">
        <v>6</v>
      </c>
      <c r="I65" s="4" t="s">
        <v>19</v>
      </c>
      <c r="J65" s="14" t="s">
        <v>18</v>
      </c>
      <c r="K65" s="15">
        <v>200</v>
      </c>
      <c r="L65" s="16">
        <v>250</v>
      </c>
      <c r="M65" s="9" t="s">
        <v>251</v>
      </c>
      <c r="N65" s="19"/>
      <c r="AA65" s="37" t="s">
        <v>233</v>
      </c>
      <c r="AB65" s="38" t="s">
        <v>690</v>
      </c>
    </row>
    <row r="66" spans="1:28" ht="12" customHeight="1" x14ac:dyDescent="0.25">
      <c r="A66" s="4">
        <v>1064</v>
      </c>
      <c r="B66" s="4" t="s">
        <v>83</v>
      </c>
      <c r="C66" s="5" t="s">
        <v>30</v>
      </c>
      <c r="D66" s="4" t="s">
        <v>15</v>
      </c>
      <c r="E66" s="18" t="str">
        <f t="shared" si="0"/>
        <v>Chateau Belgrave 5eme Cru Classe, Haut-Medoc</v>
      </c>
      <c r="F66" s="17"/>
      <c r="G66" s="4" t="s">
        <v>16</v>
      </c>
      <c r="H66" s="4">
        <v>12</v>
      </c>
      <c r="I66" s="4" t="s">
        <v>19</v>
      </c>
      <c r="J66" s="14" t="s">
        <v>18</v>
      </c>
      <c r="K66" s="15">
        <v>200</v>
      </c>
      <c r="L66" s="16">
        <v>280</v>
      </c>
      <c r="M66" s="10"/>
      <c r="N66" s="19" t="s">
        <v>222</v>
      </c>
      <c r="AA66" s="37" t="s">
        <v>252</v>
      </c>
      <c r="AB66" s="38" t="s">
        <v>691</v>
      </c>
    </row>
    <row r="67" spans="1:28" ht="12" customHeight="1" x14ac:dyDescent="0.25">
      <c r="A67" s="4">
        <v>1065</v>
      </c>
      <c r="B67" s="4" t="s">
        <v>83</v>
      </c>
      <c r="C67" s="5" t="s">
        <v>30</v>
      </c>
      <c r="D67" s="4" t="s">
        <v>15</v>
      </c>
      <c r="E67" s="18" t="str">
        <f t="shared" si="0"/>
        <v>Chateau Angludet, Margaux</v>
      </c>
      <c r="F67" s="17"/>
      <c r="G67" s="4" t="s">
        <v>16</v>
      </c>
      <c r="H67" s="4">
        <v>6</v>
      </c>
      <c r="I67" s="4" t="s">
        <v>19</v>
      </c>
      <c r="J67" s="14" t="s">
        <v>18</v>
      </c>
      <c r="K67" s="15">
        <v>180</v>
      </c>
      <c r="L67" s="16">
        <v>220</v>
      </c>
      <c r="M67" s="10"/>
      <c r="N67" s="19" t="s">
        <v>222</v>
      </c>
      <c r="AA67" s="37" t="s">
        <v>243</v>
      </c>
      <c r="AB67" s="38" t="s">
        <v>692</v>
      </c>
    </row>
    <row r="68" spans="1:28" ht="12" customHeight="1" x14ac:dyDescent="0.25">
      <c r="A68" s="4">
        <v>1066</v>
      </c>
      <c r="B68" s="4" t="s">
        <v>83</v>
      </c>
      <c r="C68" s="5" t="s">
        <v>30</v>
      </c>
      <c r="D68" s="4" t="s">
        <v>15</v>
      </c>
      <c r="E68" s="18" t="str">
        <f t="shared" ref="E68:E131" si="1">HYPERLINK(AB68,AA68)</f>
        <v>Chateau Barde Haut Grand Cru Classe, Saint-Emilion Grand Cru - In Bond</v>
      </c>
      <c r="F68" s="17"/>
      <c r="G68" s="4" t="s">
        <v>16</v>
      </c>
      <c r="H68" s="4">
        <v>12</v>
      </c>
      <c r="I68" s="4" t="s">
        <v>19</v>
      </c>
      <c r="J68" s="14" t="s">
        <v>22</v>
      </c>
      <c r="K68" s="15">
        <v>220</v>
      </c>
      <c r="L68" s="16">
        <v>280</v>
      </c>
      <c r="M68" s="10"/>
      <c r="N68" s="19"/>
      <c r="AA68" s="37" t="s">
        <v>253</v>
      </c>
      <c r="AB68" s="38" t="s">
        <v>693</v>
      </c>
    </row>
    <row r="69" spans="1:28" ht="12" customHeight="1" x14ac:dyDescent="0.25">
      <c r="A69" s="4">
        <v>1067</v>
      </c>
      <c r="B69" s="4" t="s">
        <v>83</v>
      </c>
      <c r="C69" s="5" t="s">
        <v>30</v>
      </c>
      <c r="D69" s="4" t="s">
        <v>15</v>
      </c>
      <c r="E69" s="18" t="str">
        <f t="shared" si="1"/>
        <v>Chateau de Fonbel, Saint-Emilion Grand Cru</v>
      </c>
      <c r="F69" s="17"/>
      <c r="G69" s="4" t="s">
        <v>16</v>
      </c>
      <c r="H69" s="4">
        <v>12</v>
      </c>
      <c r="I69" s="4" t="s">
        <v>19</v>
      </c>
      <c r="J69" s="14" t="s">
        <v>18</v>
      </c>
      <c r="K69" s="15">
        <v>240</v>
      </c>
      <c r="L69" s="16">
        <v>320</v>
      </c>
      <c r="M69" s="10"/>
      <c r="N69" s="19" t="s">
        <v>191</v>
      </c>
      <c r="AA69" s="37" t="s">
        <v>254</v>
      </c>
      <c r="AB69" s="38" t="s">
        <v>694</v>
      </c>
    </row>
    <row r="70" spans="1:28" ht="12" customHeight="1" x14ac:dyDescent="0.25">
      <c r="A70" s="4">
        <v>1068</v>
      </c>
      <c r="B70" s="4" t="s">
        <v>102</v>
      </c>
      <c r="C70" s="5" t="s">
        <v>30</v>
      </c>
      <c r="D70" s="4" t="s">
        <v>15</v>
      </c>
      <c r="E70" s="18" t="str">
        <f t="shared" si="1"/>
        <v>Chateau Angludet, Margaux</v>
      </c>
      <c r="F70" s="17"/>
      <c r="G70" s="4" t="s">
        <v>16</v>
      </c>
      <c r="H70" s="4">
        <v>12</v>
      </c>
      <c r="I70" s="4" t="s">
        <v>19</v>
      </c>
      <c r="J70" s="14" t="s">
        <v>18</v>
      </c>
      <c r="K70" s="15">
        <v>340</v>
      </c>
      <c r="L70" s="16">
        <v>400</v>
      </c>
      <c r="M70" s="10" t="s">
        <v>255</v>
      </c>
      <c r="N70" s="19" t="s">
        <v>222</v>
      </c>
      <c r="AA70" s="37" t="s">
        <v>243</v>
      </c>
      <c r="AB70" s="38" t="s">
        <v>695</v>
      </c>
    </row>
    <row r="71" spans="1:28" ht="12" customHeight="1" x14ac:dyDescent="0.25">
      <c r="A71" s="4">
        <v>1069</v>
      </c>
      <c r="B71" s="4" t="s">
        <v>93</v>
      </c>
      <c r="C71" s="5" t="s">
        <v>30</v>
      </c>
      <c r="D71" s="4" t="s">
        <v>15</v>
      </c>
      <c r="E71" s="18" t="str">
        <f t="shared" si="1"/>
        <v>Mathilde, Chateau La Fleur Morange, Saint-Emilion - In Bond</v>
      </c>
      <c r="F71" s="17"/>
      <c r="G71" s="4" t="s">
        <v>16</v>
      </c>
      <c r="H71" s="4">
        <v>12</v>
      </c>
      <c r="I71" s="4" t="s">
        <v>23</v>
      </c>
      <c r="J71" s="14" t="s">
        <v>22</v>
      </c>
      <c r="K71" s="15">
        <v>100</v>
      </c>
      <c r="L71" s="16">
        <v>150</v>
      </c>
      <c r="M71" s="10"/>
      <c r="N71" s="19"/>
      <c r="AA71" s="37" t="s">
        <v>256</v>
      </c>
      <c r="AB71" s="38" t="s">
        <v>696</v>
      </c>
    </row>
    <row r="72" spans="1:28" ht="12" customHeight="1" x14ac:dyDescent="0.25">
      <c r="A72" s="4">
        <v>1070</v>
      </c>
      <c r="B72" s="4" t="s">
        <v>93</v>
      </c>
      <c r="C72" s="5" t="s">
        <v>30</v>
      </c>
      <c r="D72" s="4" t="s">
        <v>15</v>
      </c>
      <c r="E72" s="18" t="str">
        <f t="shared" si="1"/>
        <v>Mathilde, Chateau La Fleur Morange, Saint-Emilion - In Bond</v>
      </c>
      <c r="F72" s="17"/>
      <c r="G72" s="4" t="s">
        <v>16</v>
      </c>
      <c r="H72" s="4">
        <v>12</v>
      </c>
      <c r="I72" s="4" t="s">
        <v>23</v>
      </c>
      <c r="J72" s="14" t="s">
        <v>22</v>
      </c>
      <c r="K72" s="15">
        <v>100</v>
      </c>
      <c r="L72" s="16">
        <v>150</v>
      </c>
      <c r="M72" s="10"/>
      <c r="N72" s="19"/>
      <c r="AA72" s="37" t="s">
        <v>256</v>
      </c>
      <c r="AB72" s="38" t="s">
        <v>697</v>
      </c>
    </row>
    <row r="73" spans="1:28" ht="12" customHeight="1" x14ac:dyDescent="0.25">
      <c r="A73" s="4">
        <v>1071</v>
      </c>
      <c r="B73" s="4" t="s">
        <v>93</v>
      </c>
      <c r="C73" s="5" t="s">
        <v>30</v>
      </c>
      <c r="D73" s="4" t="s">
        <v>15</v>
      </c>
      <c r="E73" s="18" t="str">
        <f t="shared" si="1"/>
        <v>Mathilde, Chateau La Fleur Morange, Saint-Emilion - In Bond</v>
      </c>
      <c r="F73" s="17"/>
      <c r="G73" s="4" t="s">
        <v>16</v>
      </c>
      <c r="H73" s="4">
        <v>12</v>
      </c>
      <c r="I73" s="4" t="s">
        <v>23</v>
      </c>
      <c r="J73" s="14" t="s">
        <v>22</v>
      </c>
      <c r="K73" s="15">
        <v>100</v>
      </c>
      <c r="L73" s="16">
        <v>150</v>
      </c>
      <c r="M73" s="10"/>
      <c r="N73" s="19"/>
      <c r="AA73" s="37" t="s">
        <v>256</v>
      </c>
      <c r="AB73" s="38" t="s">
        <v>698</v>
      </c>
    </row>
    <row r="74" spans="1:28" ht="12" customHeight="1" x14ac:dyDescent="0.25">
      <c r="A74" s="4">
        <v>1072</v>
      </c>
      <c r="B74" s="4" t="s">
        <v>94</v>
      </c>
      <c r="C74" s="5" t="s">
        <v>30</v>
      </c>
      <c r="D74" s="4" t="s">
        <v>15</v>
      </c>
      <c r="E74" s="18" t="str">
        <f t="shared" si="1"/>
        <v>Chateau Leoville Barton 2eme Cru Classe, Saint-Julien</v>
      </c>
      <c r="F74" s="17"/>
      <c r="G74" s="4" t="s">
        <v>16</v>
      </c>
      <c r="H74" s="4">
        <v>8</v>
      </c>
      <c r="I74" s="4" t="s">
        <v>19</v>
      </c>
      <c r="J74" s="14" t="s">
        <v>18</v>
      </c>
      <c r="K74" s="15">
        <v>420</v>
      </c>
      <c r="L74" s="16">
        <v>560</v>
      </c>
      <c r="M74" s="10" t="s">
        <v>257</v>
      </c>
      <c r="N74" s="19" t="s">
        <v>191</v>
      </c>
      <c r="AA74" s="37" t="s">
        <v>139</v>
      </c>
      <c r="AB74" s="38" t="s">
        <v>699</v>
      </c>
    </row>
    <row r="75" spans="1:28" ht="12" customHeight="1" x14ac:dyDescent="0.25">
      <c r="A75" s="4">
        <v>1073</v>
      </c>
      <c r="B75" s="4" t="s">
        <v>94</v>
      </c>
      <c r="C75" s="5" t="s">
        <v>30</v>
      </c>
      <c r="D75" s="4" t="s">
        <v>15</v>
      </c>
      <c r="E75" s="18" t="str">
        <f t="shared" si="1"/>
        <v>Chateau Grand-Puy-Lacoste 5eme Cru Classe, Pauillac</v>
      </c>
      <c r="F75" s="17"/>
      <c r="G75" s="4" t="s">
        <v>16</v>
      </c>
      <c r="H75" s="4">
        <v>12</v>
      </c>
      <c r="I75" s="4" t="s">
        <v>19</v>
      </c>
      <c r="J75" s="14" t="s">
        <v>18</v>
      </c>
      <c r="K75" s="15">
        <v>480</v>
      </c>
      <c r="L75" s="16">
        <v>650</v>
      </c>
      <c r="M75" s="9"/>
      <c r="N75" s="19" t="s">
        <v>191</v>
      </c>
      <c r="AA75" s="37" t="s">
        <v>258</v>
      </c>
      <c r="AB75" s="38" t="s">
        <v>700</v>
      </c>
    </row>
    <row r="76" spans="1:28" ht="12" customHeight="1" x14ac:dyDescent="0.25">
      <c r="A76" s="4">
        <v>1074</v>
      </c>
      <c r="B76" s="4" t="s">
        <v>94</v>
      </c>
      <c r="C76" s="5" t="s">
        <v>30</v>
      </c>
      <c r="D76" s="4" t="s">
        <v>15</v>
      </c>
      <c r="E76" s="18" t="str">
        <f t="shared" si="1"/>
        <v>Chateau Pontet-Canet 5eme Cru Classe, Pauillac</v>
      </c>
      <c r="F76" s="17"/>
      <c r="G76" s="4" t="s">
        <v>16</v>
      </c>
      <c r="H76" s="4">
        <v>12</v>
      </c>
      <c r="I76" s="4" t="s">
        <v>19</v>
      </c>
      <c r="J76" s="14" t="s">
        <v>18</v>
      </c>
      <c r="K76" s="15">
        <v>900</v>
      </c>
      <c r="L76" s="16">
        <v>1300</v>
      </c>
      <c r="M76" s="10"/>
      <c r="N76" s="19"/>
      <c r="AA76" s="37" t="s">
        <v>138</v>
      </c>
      <c r="AB76" s="38" t="s">
        <v>701</v>
      </c>
    </row>
    <row r="77" spans="1:28" ht="12" customHeight="1" x14ac:dyDescent="0.25">
      <c r="A77" s="4">
        <v>1075</v>
      </c>
      <c r="B77" s="4" t="s">
        <v>94</v>
      </c>
      <c r="C77" s="5" t="s">
        <v>30</v>
      </c>
      <c r="D77" s="4" t="s">
        <v>15</v>
      </c>
      <c r="E77" s="18" t="str">
        <f t="shared" si="1"/>
        <v>Domaine de Chevalier, Rouge Cru Classe, Pessac-Leognan</v>
      </c>
      <c r="F77" s="17"/>
      <c r="G77" s="4" t="s">
        <v>16</v>
      </c>
      <c r="H77" s="4">
        <v>12</v>
      </c>
      <c r="I77" s="4" t="s">
        <v>19</v>
      </c>
      <c r="J77" s="14" t="s">
        <v>18</v>
      </c>
      <c r="K77" s="15">
        <v>240</v>
      </c>
      <c r="L77" s="16">
        <v>320</v>
      </c>
      <c r="M77" s="10"/>
      <c r="N77" s="19" t="s">
        <v>191</v>
      </c>
      <c r="AA77" s="37" t="s">
        <v>259</v>
      </c>
      <c r="AB77" s="38" t="s">
        <v>702</v>
      </c>
    </row>
    <row r="78" spans="1:28" ht="12" customHeight="1" x14ac:dyDescent="0.25">
      <c r="A78" s="4">
        <v>1076</v>
      </c>
      <c r="B78" s="4" t="s">
        <v>94</v>
      </c>
      <c r="C78" s="5" t="s">
        <v>30</v>
      </c>
      <c r="D78" s="4" t="s">
        <v>15</v>
      </c>
      <c r="E78" s="18" t="str">
        <f t="shared" si="1"/>
        <v>Domaine de Chevalier, Rouge Cru Classe, Pessac-Leognan</v>
      </c>
      <c r="F78" s="17"/>
      <c r="G78" s="4" t="s">
        <v>16</v>
      </c>
      <c r="H78" s="4">
        <v>12</v>
      </c>
      <c r="I78" s="4" t="s">
        <v>19</v>
      </c>
      <c r="J78" s="14" t="s">
        <v>18</v>
      </c>
      <c r="K78" s="15">
        <v>240</v>
      </c>
      <c r="L78" s="16">
        <v>320</v>
      </c>
      <c r="M78" s="10"/>
      <c r="N78" s="19" t="s">
        <v>191</v>
      </c>
      <c r="AA78" s="37" t="s">
        <v>259</v>
      </c>
      <c r="AB78" s="38" t="s">
        <v>703</v>
      </c>
    </row>
    <row r="79" spans="1:28" ht="12" customHeight="1" x14ac:dyDescent="0.25">
      <c r="A79" s="4">
        <v>1077</v>
      </c>
      <c r="B79" s="4" t="s">
        <v>94</v>
      </c>
      <c r="C79" s="5" t="s">
        <v>30</v>
      </c>
      <c r="D79" s="4" t="s">
        <v>15</v>
      </c>
      <c r="E79" s="18" t="str">
        <f t="shared" si="1"/>
        <v>Chateau Lalande-Borie, Saint Julien</v>
      </c>
      <c r="F79" s="17"/>
      <c r="G79" s="4" t="s">
        <v>16</v>
      </c>
      <c r="H79" s="4">
        <v>10</v>
      </c>
      <c r="I79" s="4" t="s">
        <v>17</v>
      </c>
      <c r="J79" s="14" t="s">
        <v>18</v>
      </c>
      <c r="K79" s="15">
        <v>100</v>
      </c>
      <c r="L79" s="16">
        <v>200</v>
      </c>
      <c r="M79" s="9" t="s">
        <v>261</v>
      </c>
      <c r="N79" s="19" t="s">
        <v>262</v>
      </c>
      <c r="AA79" s="37" t="s">
        <v>260</v>
      </c>
      <c r="AB79" s="38" t="s">
        <v>704</v>
      </c>
    </row>
    <row r="80" spans="1:28" ht="12" customHeight="1" x14ac:dyDescent="0.25">
      <c r="A80" s="4">
        <v>1078</v>
      </c>
      <c r="B80" s="4" t="s">
        <v>94</v>
      </c>
      <c r="C80" s="5" t="s">
        <v>30</v>
      </c>
      <c r="D80" s="4" t="s">
        <v>15</v>
      </c>
      <c r="E80" s="18" t="str">
        <f t="shared" si="1"/>
        <v>Chateau de la Dauphine, Fronsac</v>
      </c>
      <c r="F80" s="17"/>
      <c r="G80" s="4" t="s">
        <v>16</v>
      </c>
      <c r="H80" s="4">
        <v>12</v>
      </c>
      <c r="I80" s="4" t="s">
        <v>19</v>
      </c>
      <c r="J80" s="14" t="s">
        <v>18</v>
      </c>
      <c r="K80" s="15">
        <v>100</v>
      </c>
      <c r="L80" s="16">
        <v>150</v>
      </c>
      <c r="M80" s="10"/>
      <c r="N80" s="19" t="s">
        <v>222</v>
      </c>
      <c r="AA80" s="37" t="s">
        <v>263</v>
      </c>
      <c r="AB80" s="38" t="s">
        <v>705</v>
      </c>
    </row>
    <row r="81" spans="1:28" ht="12" customHeight="1" x14ac:dyDescent="0.25">
      <c r="A81" s="4">
        <v>1079</v>
      </c>
      <c r="B81" s="4" t="s">
        <v>94</v>
      </c>
      <c r="C81" s="5" t="s">
        <v>30</v>
      </c>
      <c r="D81" s="4" t="s">
        <v>15</v>
      </c>
      <c r="E81" s="18" t="str">
        <f t="shared" si="1"/>
        <v>Clos des Jacobins Grand Cru Classe, Saint-Emilion Grand Cru</v>
      </c>
      <c r="F81" s="17"/>
      <c r="G81" s="4" t="s">
        <v>16</v>
      </c>
      <c r="H81" s="4">
        <v>10</v>
      </c>
      <c r="I81" s="4" t="s">
        <v>19</v>
      </c>
      <c r="J81" s="14" t="s">
        <v>18</v>
      </c>
      <c r="K81" s="15">
        <v>200</v>
      </c>
      <c r="L81" s="16">
        <v>260</v>
      </c>
      <c r="M81" s="12"/>
      <c r="N81" s="19" t="s">
        <v>191</v>
      </c>
      <c r="AA81" s="37" t="s">
        <v>264</v>
      </c>
      <c r="AB81" s="38" t="s">
        <v>706</v>
      </c>
    </row>
    <row r="82" spans="1:28" ht="12" customHeight="1" x14ac:dyDescent="0.25">
      <c r="A82" s="4">
        <v>1080</v>
      </c>
      <c r="B82" s="4" t="s">
        <v>94</v>
      </c>
      <c r="C82" s="5" t="s">
        <v>30</v>
      </c>
      <c r="D82" s="4" t="s">
        <v>15</v>
      </c>
      <c r="E82" s="18" t="str">
        <f t="shared" si="1"/>
        <v>Chateau Laforge, Saint-Emilion Grand Cru</v>
      </c>
      <c r="F82" s="17"/>
      <c r="G82" s="4" t="s">
        <v>16</v>
      </c>
      <c r="H82" s="4">
        <v>12</v>
      </c>
      <c r="I82" s="4" t="s">
        <v>17</v>
      </c>
      <c r="J82" s="14" t="s">
        <v>18</v>
      </c>
      <c r="K82" s="15">
        <v>240</v>
      </c>
      <c r="L82" s="16">
        <v>340</v>
      </c>
      <c r="M82" s="10" t="s">
        <v>265</v>
      </c>
      <c r="N82" s="19"/>
      <c r="AA82" s="37" t="s">
        <v>141</v>
      </c>
      <c r="AB82" s="38" t="s">
        <v>707</v>
      </c>
    </row>
    <row r="83" spans="1:28" ht="12" customHeight="1" x14ac:dyDescent="0.25">
      <c r="A83" s="4">
        <v>1081</v>
      </c>
      <c r="B83" s="4" t="s">
        <v>84</v>
      </c>
      <c r="C83" s="5" t="s">
        <v>30</v>
      </c>
      <c r="D83" s="4" t="s">
        <v>15</v>
      </c>
      <c r="E83" s="18" t="str">
        <f t="shared" si="1"/>
        <v>Chateau Branon, Pessac-Leognan - In Bond</v>
      </c>
      <c r="F83" s="17"/>
      <c r="G83" s="4" t="s">
        <v>16</v>
      </c>
      <c r="H83" s="4">
        <v>6</v>
      </c>
      <c r="I83" s="4" t="s">
        <v>19</v>
      </c>
      <c r="J83" s="14" t="s">
        <v>22</v>
      </c>
      <c r="K83" s="15">
        <v>200</v>
      </c>
      <c r="L83" s="16">
        <v>300</v>
      </c>
      <c r="M83" s="10"/>
      <c r="N83" s="19"/>
      <c r="AA83" s="37" t="s">
        <v>266</v>
      </c>
      <c r="AB83" s="38" t="s">
        <v>708</v>
      </c>
    </row>
    <row r="84" spans="1:28" ht="12" customHeight="1" x14ac:dyDescent="0.25">
      <c r="A84" s="4">
        <v>1082</v>
      </c>
      <c r="B84" s="4" t="s">
        <v>84</v>
      </c>
      <c r="C84" s="5" t="s">
        <v>30</v>
      </c>
      <c r="D84" s="4" t="s">
        <v>15</v>
      </c>
      <c r="E84" s="18" t="str">
        <f t="shared" si="1"/>
        <v>Chateau Ramage La Batisse, Haut-Medoc</v>
      </c>
      <c r="F84" s="17"/>
      <c r="G84" s="4" t="s">
        <v>16</v>
      </c>
      <c r="H84" s="4">
        <v>12</v>
      </c>
      <c r="I84" s="4" t="s">
        <v>17</v>
      </c>
      <c r="J84" s="14" t="s">
        <v>18</v>
      </c>
      <c r="K84" s="15">
        <v>100</v>
      </c>
      <c r="L84" s="16">
        <v>200</v>
      </c>
      <c r="M84" s="10"/>
      <c r="N84" s="19" t="s">
        <v>262</v>
      </c>
      <c r="AA84" s="37" t="s">
        <v>267</v>
      </c>
      <c r="AB84" s="38" t="s">
        <v>709</v>
      </c>
    </row>
    <row r="85" spans="1:28" ht="12" customHeight="1" x14ac:dyDescent="0.25">
      <c r="A85" s="4">
        <v>1083</v>
      </c>
      <c r="B85" s="4" t="s">
        <v>84</v>
      </c>
      <c r="C85" s="5" t="s">
        <v>30</v>
      </c>
      <c r="D85" s="4" t="s">
        <v>15</v>
      </c>
      <c r="E85" s="18" t="str">
        <f t="shared" si="1"/>
        <v>Chateau de la Dauphine, Fronsac</v>
      </c>
      <c r="F85" s="17"/>
      <c r="G85" s="4" t="s">
        <v>16</v>
      </c>
      <c r="H85" s="4">
        <v>12</v>
      </c>
      <c r="I85" s="4" t="s">
        <v>19</v>
      </c>
      <c r="J85" s="14" t="s">
        <v>18</v>
      </c>
      <c r="K85" s="15">
        <v>100</v>
      </c>
      <c r="L85" s="16">
        <v>150</v>
      </c>
      <c r="M85" s="10" t="s">
        <v>268</v>
      </c>
      <c r="N85" s="19" t="s">
        <v>222</v>
      </c>
      <c r="AA85" s="37" t="s">
        <v>263</v>
      </c>
      <c r="AB85" s="38" t="s">
        <v>710</v>
      </c>
    </row>
    <row r="86" spans="1:28" ht="12" customHeight="1" x14ac:dyDescent="0.25">
      <c r="A86" s="4">
        <v>1084</v>
      </c>
      <c r="B86" s="4" t="s">
        <v>84</v>
      </c>
      <c r="C86" s="5" t="s">
        <v>30</v>
      </c>
      <c r="D86" s="4" t="s">
        <v>15</v>
      </c>
      <c r="E86" s="18" t="str">
        <f t="shared" si="1"/>
        <v>Clos du Clocher, Pomerol</v>
      </c>
      <c r="F86" s="17"/>
      <c r="G86" s="4" t="s">
        <v>16</v>
      </c>
      <c r="H86" s="4">
        <v>10</v>
      </c>
      <c r="I86" s="4" t="s">
        <v>17</v>
      </c>
      <c r="J86" s="14" t="s">
        <v>18</v>
      </c>
      <c r="K86" s="15">
        <v>200</v>
      </c>
      <c r="L86" s="16">
        <v>300</v>
      </c>
      <c r="M86" s="10"/>
      <c r="N86" s="19" t="s">
        <v>262</v>
      </c>
      <c r="AA86" s="37" t="s">
        <v>144</v>
      </c>
      <c r="AB86" s="38" t="s">
        <v>711</v>
      </c>
    </row>
    <row r="87" spans="1:28" ht="12" customHeight="1" x14ac:dyDescent="0.25">
      <c r="A87" s="4">
        <v>1085</v>
      </c>
      <c r="B87" s="4" t="s">
        <v>84</v>
      </c>
      <c r="C87" s="5" t="s">
        <v>30</v>
      </c>
      <c r="D87" s="4" t="s">
        <v>15</v>
      </c>
      <c r="E87" s="18" t="str">
        <f t="shared" si="1"/>
        <v>Chateau Franc-Maillet, Pomerol</v>
      </c>
      <c r="F87" s="17"/>
      <c r="G87" s="4" t="s">
        <v>16</v>
      </c>
      <c r="H87" s="4">
        <v>12</v>
      </c>
      <c r="I87" s="4" t="s">
        <v>17</v>
      </c>
      <c r="J87" s="14" t="s">
        <v>18</v>
      </c>
      <c r="K87" s="15">
        <v>80</v>
      </c>
      <c r="L87" s="16">
        <v>120</v>
      </c>
      <c r="M87" s="10" t="s">
        <v>270</v>
      </c>
      <c r="N87" s="19" t="s">
        <v>222</v>
      </c>
      <c r="AA87" s="37" t="s">
        <v>269</v>
      </c>
      <c r="AB87" s="38" t="s">
        <v>712</v>
      </c>
    </row>
    <row r="88" spans="1:28" ht="12" customHeight="1" x14ac:dyDescent="0.25">
      <c r="A88" s="4">
        <v>1086</v>
      </c>
      <c r="B88" s="4" t="s">
        <v>99</v>
      </c>
      <c r="C88" s="5" t="s">
        <v>30</v>
      </c>
      <c r="D88" s="4" t="s">
        <v>15</v>
      </c>
      <c r="E88" s="18" t="str">
        <f t="shared" si="1"/>
        <v>Chateau Beau-Site, Saint-Estephe</v>
      </c>
      <c r="F88" s="17"/>
      <c r="G88" s="4" t="s">
        <v>16</v>
      </c>
      <c r="H88" s="4">
        <v>12</v>
      </c>
      <c r="I88" s="4" t="s">
        <v>23</v>
      </c>
      <c r="J88" s="14" t="s">
        <v>18</v>
      </c>
      <c r="K88" s="15">
        <v>200</v>
      </c>
      <c r="L88" s="16">
        <v>300</v>
      </c>
      <c r="M88" s="10" t="s">
        <v>272</v>
      </c>
      <c r="N88" s="19" t="s">
        <v>222</v>
      </c>
      <c r="AA88" s="37" t="s">
        <v>271</v>
      </c>
      <c r="AB88" s="38" t="s">
        <v>713</v>
      </c>
    </row>
    <row r="89" spans="1:28" ht="12" customHeight="1" x14ac:dyDescent="0.25">
      <c r="A89" s="4">
        <v>1087</v>
      </c>
      <c r="B89" s="4" t="s">
        <v>99</v>
      </c>
      <c r="C89" s="5" t="s">
        <v>30</v>
      </c>
      <c r="D89" s="4" t="s">
        <v>15</v>
      </c>
      <c r="E89" s="18" t="str">
        <f t="shared" si="1"/>
        <v>Chateau de la Dauphine, Fronsac</v>
      </c>
      <c r="F89" s="17"/>
      <c r="G89" s="4" t="s">
        <v>16</v>
      </c>
      <c r="H89" s="4">
        <v>12</v>
      </c>
      <c r="I89" s="4" t="s">
        <v>19</v>
      </c>
      <c r="J89" s="14" t="s">
        <v>18</v>
      </c>
      <c r="K89" s="15">
        <v>100</v>
      </c>
      <c r="L89" s="16">
        <v>150</v>
      </c>
      <c r="M89" s="10" t="s">
        <v>268</v>
      </c>
      <c r="N89" s="19" t="s">
        <v>222</v>
      </c>
      <c r="AA89" s="37" t="s">
        <v>263</v>
      </c>
      <c r="AB89" s="38" t="s">
        <v>714</v>
      </c>
    </row>
    <row r="90" spans="1:28" ht="12" customHeight="1" x14ac:dyDescent="0.25">
      <c r="A90" s="4">
        <v>1088</v>
      </c>
      <c r="B90" s="4" t="s">
        <v>99</v>
      </c>
      <c r="C90" s="5" t="s">
        <v>30</v>
      </c>
      <c r="D90" s="4" t="s">
        <v>15</v>
      </c>
      <c r="E90" s="18" t="str">
        <f t="shared" si="1"/>
        <v>Chateau Certan de May, Pomerol</v>
      </c>
      <c r="F90" s="17"/>
      <c r="G90" s="4" t="s">
        <v>16</v>
      </c>
      <c r="H90" s="4">
        <v>6</v>
      </c>
      <c r="I90" s="4" t="s">
        <v>19</v>
      </c>
      <c r="J90" s="14" t="s">
        <v>18</v>
      </c>
      <c r="K90" s="15">
        <v>220</v>
      </c>
      <c r="L90" s="16">
        <v>280</v>
      </c>
      <c r="M90" s="10"/>
      <c r="N90" s="19"/>
      <c r="AA90" s="37" t="s">
        <v>273</v>
      </c>
      <c r="AB90" s="38" t="s">
        <v>715</v>
      </c>
    </row>
    <row r="91" spans="1:28" ht="12" customHeight="1" x14ac:dyDescent="0.25">
      <c r="A91" s="4">
        <v>1089</v>
      </c>
      <c r="B91" s="4" t="s">
        <v>77</v>
      </c>
      <c r="C91" s="5" t="s">
        <v>30</v>
      </c>
      <c r="D91" s="4" t="s">
        <v>15</v>
      </c>
      <c r="E91" s="18" t="str">
        <f t="shared" si="1"/>
        <v>Chateau Angludet, Margaux</v>
      </c>
      <c r="F91" s="17"/>
      <c r="G91" s="4" t="s">
        <v>16</v>
      </c>
      <c r="H91" s="4">
        <v>6</v>
      </c>
      <c r="I91" s="4" t="s">
        <v>19</v>
      </c>
      <c r="J91" s="14" t="s">
        <v>18</v>
      </c>
      <c r="K91" s="15">
        <v>100</v>
      </c>
      <c r="L91" s="16">
        <v>150</v>
      </c>
      <c r="M91" s="10"/>
      <c r="N91" s="19" t="s">
        <v>222</v>
      </c>
      <c r="AA91" s="37" t="s">
        <v>243</v>
      </c>
      <c r="AB91" s="38" t="s">
        <v>716</v>
      </c>
    </row>
    <row r="92" spans="1:28" ht="12" customHeight="1" x14ac:dyDescent="0.25">
      <c r="A92" s="4">
        <v>1090</v>
      </c>
      <c r="B92" s="4" t="s">
        <v>77</v>
      </c>
      <c r="C92" s="5" t="s">
        <v>30</v>
      </c>
      <c r="D92" s="4" t="s">
        <v>15</v>
      </c>
      <c r="E92" s="18" t="str">
        <f t="shared" si="1"/>
        <v>Chateau du Domaine de L'Eglise, Pomerol</v>
      </c>
      <c r="F92" s="17"/>
      <c r="G92" s="4" t="s">
        <v>16</v>
      </c>
      <c r="H92" s="4">
        <v>6</v>
      </c>
      <c r="I92" s="4" t="s">
        <v>19</v>
      </c>
      <c r="J92" s="14" t="s">
        <v>18</v>
      </c>
      <c r="K92" s="15">
        <v>160</v>
      </c>
      <c r="L92" s="16">
        <v>200</v>
      </c>
      <c r="M92" s="10"/>
      <c r="N92" s="19" t="s">
        <v>222</v>
      </c>
      <c r="AA92" s="37" t="s">
        <v>274</v>
      </c>
      <c r="AB92" s="38" t="s">
        <v>717</v>
      </c>
    </row>
    <row r="93" spans="1:28" ht="12" customHeight="1" x14ac:dyDescent="0.25">
      <c r="A93" s="4">
        <v>1091</v>
      </c>
      <c r="B93" s="4" t="s">
        <v>77</v>
      </c>
      <c r="C93" s="5" t="s">
        <v>30</v>
      </c>
      <c r="D93" s="4" t="s">
        <v>15</v>
      </c>
      <c r="E93" s="18" t="str">
        <f t="shared" si="1"/>
        <v>Chateau La Pointe, Pomerol</v>
      </c>
      <c r="F93" s="17"/>
      <c r="G93" s="4" t="s">
        <v>16</v>
      </c>
      <c r="H93" s="4">
        <v>6</v>
      </c>
      <c r="I93" s="4" t="s">
        <v>19</v>
      </c>
      <c r="J93" s="14" t="s">
        <v>18</v>
      </c>
      <c r="K93" s="15">
        <v>140</v>
      </c>
      <c r="L93" s="16">
        <v>180</v>
      </c>
      <c r="M93" s="9" t="s">
        <v>276</v>
      </c>
      <c r="N93" s="19" t="s">
        <v>222</v>
      </c>
      <c r="AA93" s="37" t="s">
        <v>275</v>
      </c>
      <c r="AB93" s="38" t="s">
        <v>718</v>
      </c>
    </row>
    <row r="94" spans="1:28" ht="12" customHeight="1" x14ac:dyDescent="0.25">
      <c r="A94" s="4">
        <v>1092</v>
      </c>
      <c r="B94" s="4" t="s">
        <v>95</v>
      </c>
      <c r="C94" s="5" t="s">
        <v>30</v>
      </c>
      <c r="D94" s="4" t="s">
        <v>15</v>
      </c>
      <c r="E94" s="18" t="str">
        <f t="shared" si="1"/>
        <v>Chateau Lafite Rothschild Premier Cru Classe, Pauillac (Imperial) - In Bond</v>
      </c>
      <c r="F94" s="17"/>
      <c r="G94" s="4" t="s">
        <v>41</v>
      </c>
      <c r="H94" s="4">
        <v>1</v>
      </c>
      <c r="I94" s="4" t="s">
        <v>19</v>
      </c>
      <c r="J94" s="14" t="s">
        <v>22</v>
      </c>
      <c r="K94" s="15">
        <v>2400</v>
      </c>
      <c r="L94" s="16">
        <v>3400</v>
      </c>
      <c r="M94" s="9"/>
      <c r="N94" s="19" t="s">
        <v>278</v>
      </c>
      <c r="AA94" s="37" t="s">
        <v>277</v>
      </c>
      <c r="AB94" s="38" t="s">
        <v>719</v>
      </c>
    </row>
    <row r="95" spans="1:28" ht="12" customHeight="1" x14ac:dyDescent="0.25">
      <c r="A95" s="4">
        <v>1093</v>
      </c>
      <c r="B95" s="4" t="s">
        <v>95</v>
      </c>
      <c r="C95" s="5" t="s">
        <v>30</v>
      </c>
      <c r="D95" s="4" t="s">
        <v>15</v>
      </c>
      <c r="E95" s="18" t="str">
        <f t="shared" si="1"/>
        <v>Chateau Margaux Premier Cru Classe, Margaux (Magnum) - In Bond</v>
      </c>
      <c r="F95" s="17"/>
      <c r="G95" s="4" t="s">
        <v>21</v>
      </c>
      <c r="H95" s="4">
        <v>3</v>
      </c>
      <c r="I95" s="4" t="s">
        <v>19</v>
      </c>
      <c r="J95" s="14" t="s">
        <v>22</v>
      </c>
      <c r="K95" s="15">
        <v>1200</v>
      </c>
      <c r="L95" s="16">
        <v>1800</v>
      </c>
      <c r="M95" s="9" t="s">
        <v>280</v>
      </c>
      <c r="N95" s="19" t="s">
        <v>278</v>
      </c>
      <c r="AA95" s="37" t="s">
        <v>279</v>
      </c>
      <c r="AB95" s="38" t="s">
        <v>720</v>
      </c>
    </row>
    <row r="96" spans="1:28" ht="12" customHeight="1" x14ac:dyDescent="0.25">
      <c r="A96" s="4">
        <v>1094</v>
      </c>
      <c r="B96" s="4" t="s">
        <v>95</v>
      </c>
      <c r="C96" s="5" t="s">
        <v>30</v>
      </c>
      <c r="D96" s="4" t="s">
        <v>15</v>
      </c>
      <c r="E96" s="18" t="str">
        <f t="shared" si="1"/>
        <v>Chateau Angludet, Margaux</v>
      </c>
      <c r="F96" s="17"/>
      <c r="G96" s="4" t="s">
        <v>16</v>
      </c>
      <c r="H96" s="4">
        <v>6</v>
      </c>
      <c r="I96" s="4" t="s">
        <v>17</v>
      </c>
      <c r="J96" s="14" t="s">
        <v>18</v>
      </c>
      <c r="K96" s="15">
        <v>100</v>
      </c>
      <c r="L96" s="16">
        <v>150</v>
      </c>
      <c r="M96" s="9" t="s">
        <v>281</v>
      </c>
      <c r="N96" s="19" t="s">
        <v>222</v>
      </c>
      <c r="AA96" s="37" t="s">
        <v>243</v>
      </c>
      <c r="AB96" s="38" t="s">
        <v>721</v>
      </c>
    </row>
    <row r="97" spans="1:28" ht="12" customHeight="1" x14ac:dyDescent="0.25">
      <c r="A97" s="4">
        <v>1095</v>
      </c>
      <c r="B97" s="4" t="s">
        <v>95</v>
      </c>
      <c r="C97" s="5" t="s">
        <v>30</v>
      </c>
      <c r="D97" s="4" t="s">
        <v>15</v>
      </c>
      <c r="E97" s="18" t="str">
        <f t="shared" si="1"/>
        <v>Chateau Rol Valentin, Saint-Emilion Grand Cru - In Bond</v>
      </c>
      <c r="F97" s="17"/>
      <c r="G97" s="4" t="s">
        <v>16</v>
      </c>
      <c r="H97" s="4">
        <v>12</v>
      </c>
      <c r="I97" s="4" t="s">
        <v>19</v>
      </c>
      <c r="J97" s="14" t="s">
        <v>22</v>
      </c>
      <c r="K97" s="15">
        <v>170</v>
      </c>
      <c r="L97" s="16">
        <v>240</v>
      </c>
      <c r="M97" s="9" t="s">
        <v>282</v>
      </c>
      <c r="N97" s="19"/>
      <c r="AA97" s="37" t="s">
        <v>142</v>
      </c>
      <c r="AB97" s="38" t="s">
        <v>722</v>
      </c>
    </row>
    <row r="98" spans="1:28" ht="12" customHeight="1" x14ac:dyDescent="0.25">
      <c r="A98" s="4">
        <v>1096</v>
      </c>
      <c r="B98" s="4" t="s">
        <v>85</v>
      </c>
      <c r="C98" s="5" t="s">
        <v>30</v>
      </c>
      <c r="D98" s="4" t="s">
        <v>15</v>
      </c>
      <c r="E98" s="18" t="str">
        <f t="shared" si="1"/>
        <v>Chateau d'Issan 3eme Cru Classe, Margaux - In Bond</v>
      </c>
      <c r="F98" s="17"/>
      <c r="G98" s="4" t="s">
        <v>16</v>
      </c>
      <c r="H98" s="4">
        <v>6</v>
      </c>
      <c r="I98" s="4" t="s">
        <v>19</v>
      </c>
      <c r="J98" s="14" t="s">
        <v>22</v>
      </c>
      <c r="K98" s="15">
        <v>160</v>
      </c>
      <c r="L98" s="16">
        <v>200</v>
      </c>
      <c r="M98" s="9"/>
      <c r="N98" s="19"/>
      <c r="AA98" s="37" t="s">
        <v>140</v>
      </c>
      <c r="AB98" s="38" t="s">
        <v>723</v>
      </c>
    </row>
    <row r="99" spans="1:28" ht="12" customHeight="1" x14ac:dyDescent="0.25">
      <c r="A99" s="4">
        <v>1097</v>
      </c>
      <c r="B99" s="4" t="s">
        <v>85</v>
      </c>
      <c r="C99" s="5" t="s">
        <v>30</v>
      </c>
      <c r="D99" s="4" t="s">
        <v>15</v>
      </c>
      <c r="E99" s="18" t="str">
        <f t="shared" si="1"/>
        <v>Chateau Batailley 5eme Cru Classe, Pauillac - In Bond</v>
      </c>
      <c r="F99" s="17"/>
      <c r="G99" s="4" t="s">
        <v>16</v>
      </c>
      <c r="H99" s="4">
        <v>6</v>
      </c>
      <c r="I99" s="4" t="s">
        <v>19</v>
      </c>
      <c r="J99" s="14" t="s">
        <v>22</v>
      </c>
      <c r="K99" s="15">
        <v>280</v>
      </c>
      <c r="L99" s="16">
        <v>340</v>
      </c>
      <c r="M99" s="9"/>
      <c r="N99" s="19"/>
      <c r="AA99" s="37" t="s">
        <v>35</v>
      </c>
      <c r="AB99" s="38" t="s">
        <v>724</v>
      </c>
    </row>
    <row r="100" spans="1:28" ht="12" customHeight="1" x14ac:dyDescent="0.25">
      <c r="A100" s="4">
        <v>1098</v>
      </c>
      <c r="B100" s="4" t="s">
        <v>85</v>
      </c>
      <c r="C100" s="5" t="s">
        <v>30</v>
      </c>
      <c r="D100" s="4" t="s">
        <v>15</v>
      </c>
      <c r="E100" s="18" t="str">
        <f t="shared" si="1"/>
        <v>Chateau Belair-Monange Premier Grand Cru Classe B, Saint-Emilion Grand Cru (Magnum) - In Bond</v>
      </c>
      <c r="F100" s="17"/>
      <c r="G100" s="4" t="s">
        <v>21</v>
      </c>
      <c r="H100" s="4">
        <v>3</v>
      </c>
      <c r="I100" s="4" t="s">
        <v>19</v>
      </c>
      <c r="J100" s="14" t="s">
        <v>22</v>
      </c>
      <c r="K100" s="15">
        <v>280</v>
      </c>
      <c r="L100" s="16">
        <v>360</v>
      </c>
      <c r="M100" s="10"/>
      <c r="N100" s="19"/>
      <c r="AA100" s="37" t="s">
        <v>283</v>
      </c>
      <c r="AB100" s="38" t="s">
        <v>725</v>
      </c>
    </row>
    <row r="101" spans="1:28" ht="12" customHeight="1" x14ac:dyDescent="0.25">
      <c r="A101" s="4">
        <v>1099</v>
      </c>
      <c r="B101" s="4" t="s">
        <v>78</v>
      </c>
      <c r="C101" s="5" t="s">
        <v>30</v>
      </c>
      <c r="D101" s="4" t="s">
        <v>15</v>
      </c>
      <c r="E101" s="18" t="str">
        <f t="shared" si="1"/>
        <v>Chateau Tellus, Pomerol - In Bond</v>
      </c>
      <c r="F101" s="17"/>
      <c r="G101" s="4" t="s">
        <v>16</v>
      </c>
      <c r="H101" s="4">
        <v>12</v>
      </c>
      <c r="I101" s="4" t="s">
        <v>19</v>
      </c>
      <c r="J101" s="14" t="s">
        <v>22</v>
      </c>
      <c r="K101" s="15">
        <v>200</v>
      </c>
      <c r="L101" s="16">
        <v>300</v>
      </c>
      <c r="M101" s="9" t="s">
        <v>284</v>
      </c>
      <c r="N101" s="19"/>
      <c r="AA101" s="37" t="s">
        <v>145</v>
      </c>
      <c r="AB101" s="38" t="s">
        <v>726</v>
      </c>
    </row>
    <row r="102" spans="1:28" ht="12" customHeight="1" x14ac:dyDescent="0.25">
      <c r="A102" s="4">
        <v>1100</v>
      </c>
      <c r="B102" s="4" t="s">
        <v>100</v>
      </c>
      <c r="C102" s="5" t="s">
        <v>30</v>
      </c>
      <c r="D102" s="4" t="s">
        <v>15</v>
      </c>
      <c r="E102" s="18" t="str">
        <f t="shared" si="1"/>
        <v>Chateau Branaire-Ducru 4eme Cru Classe, Saint-Julien - In Bond</v>
      </c>
      <c r="F102" s="17"/>
      <c r="G102" s="4" t="s">
        <v>16</v>
      </c>
      <c r="H102" s="4">
        <v>12</v>
      </c>
      <c r="I102" s="4" t="s">
        <v>19</v>
      </c>
      <c r="J102" s="14" t="s">
        <v>22</v>
      </c>
      <c r="K102" s="15">
        <v>360</v>
      </c>
      <c r="L102" s="16">
        <v>460</v>
      </c>
      <c r="M102" s="9"/>
      <c r="N102" s="19" t="s">
        <v>286</v>
      </c>
      <c r="AA102" s="37" t="s">
        <v>285</v>
      </c>
      <c r="AB102" s="38" t="s">
        <v>727</v>
      </c>
    </row>
    <row r="103" spans="1:28" ht="12" customHeight="1" x14ac:dyDescent="0.25">
      <c r="A103" s="4">
        <v>1101</v>
      </c>
      <c r="B103" s="4" t="s">
        <v>96</v>
      </c>
      <c r="C103" s="5" t="s">
        <v>30</v>
      </c>
      <c r="D103" s="4" t="s">
        <v>15</v>
      </c>
      <c r="E103" s="18" t="str">
        <f t="shared" si="1"/>
        <v>Chateau Calon Segur 3eme Cru Classe, Saint-Estephe - In Bond</v>
      </c>
      <c r="F103" s="17"/>
      <c r="G103" s="4" t="s">
        <v>16</v>
      </c>
      <c r="H103" s="4">
        <v>12</v>
      </c>
      <c r="I103" s="4" t="s">
        <v>19</v>
      </c>
      <c r="J103" s="14" t="s">
        <v>22</v>
      </c>
      <c r="K103" s="15">
        <v>480</v>
      </c>
      <c r="L103" s="16">
        <v>650</v>
      </c>
      <c r="M103" s="9" t="s">
        <v>287</v>
      </c>
      <c r="N103" s="19" t="s">
        <v>286</v>
      </c>
      <c r="AA103" s="37" t="s">
        <v>34</v>
      </c>
      <c r="AB103" s="38" t="s">
        <v>728</v>
      </c>
    </row>
    <row r="104" spans="1:28" ht="12" customHeight="1" x14ac:dyDescent="0.25">
      <c r="A104" s="4">
        <v>1102</v>
      </c>
      <c r="B104" s="4" t="s">
        <v>96</v>
      </c>
      <c r="C104" s="5" t="s">
        <v>30</v>
      </c>
      <c r="D104" s="4" t="s">
        <v>15</v>
      </c>
      <c r="E104" s="18" t="str">
        <f t="shared" si="1"/>
        <v>Chateau Calon Segur 3eme Cru Classe, Saint-Estephe - In Bond</v>
      </c>
      <c r="F104" s="17"/>
      <c r="G104" s="4" t="s">
        <v>16</v>
      </c>
      <c r="H104" s="4">
        <v>6</v>
      </c>
      <c r="I104" s="4" t="s">
        <v>19</v>
      </c>
      <c r="J104" s="14" t="s">
        <v>22</v>
      </c>
      <c r="K104" s="15">
        <v>240</v>
      </c>
      <c r="L104" s="16">
        <v>340</v>
      </c>
      <c r="M104" s="10"/>
      <c r="N104" s="19" t="s">
        <v>286</v>
      </c>
      <c r="AA104" s="37" t="s">
        <v>34</v>
      </c>
      <c r="AB104" s="38" t="s">
        <v>729</v>
      </c>
    </row>
    <row r="105" spans="1:28" ht="12" customHeight="1" x14ac:dyDescent="0.25">
      <c r="A105" s="4">
        <v>1103</v>
      </c>
      <c r="B105" s="4" t="s">
        <v>96</v>
      </c>
      <c r="C105" s="5" t="s">
        <v>30</v>
      </c>
      <c r="D105" s="4" t="s">
        <v>15</v>
      </c>
      <c r="E105" s="18" t="str">
        <f t="shared" si="1"/>
        <v>Chateau d'Issan 3eme Cru Classe, Margaux</v>
      </c>
      <c r="F105" s="17"/>
      <c r="G105" s="4" t="s">
        <v>16</v>
      </c>
      <c r="H105" s="4">
        <v>12</v>
      </c>
      <c r="I105" s="4" t="s">
        <v>19</v>
      </c>
      <c r="J105" s="14" t="s">
        <v>18</v>
      </c>
      <c r="K105" s="15">
        <v>200</v>
      </c>
      <c r="L105" s="16">
        <v>300</v>
      </c>
      <c r="M105" s="10"/>
      <c r="N105" s="19"/>
      <c r="AA105" s="37" t="s">
        <v>288</v>
      </c>
      <c r="AB105" s="38" t="s">
        <v>730</v>
      </c>
    </row>
    <row r="106" spans="1:28" ht="12" customHeight="1" x14ac:dyDescent="0.25">
      <c r="A106" s="4">
        <v>1104</v>
      </c>
      <c r="B106" s="4" t="s">
        <v>97</v>
      </c>
      <c r="C106" s="5" t="s">
        <v>30</v>
      </c>
      <c r="D106" s="4" t="s">
        <v>15</v>
      </c>
      <c r="E106" s="18" t="str">
        <f t="shared" si="1"/>
        <v>Chateau de la Dauphine, Fronsac</v>
      </c>
      <c r="F106" s="17"/>
      <c r="G106" s="4" t="s">
        <v>16</v>
      </c>
      <c r="H106" s="4">
        <v>12</v>
      </c>
      <c r="I106" s="4" t="s">
        <v>19</v>
      </c>
      <c r="J106" s="14" t="s">
        <v>18</v>
      </c>
      <c r="K106" s="15">
        <v>80</v>
      </c>
      <c r="L106" s="16">
        <v>120</v>
      </c>
      <c r="M106" s="9"/>
      <c r="N106" s="19" t="s">
        <v>222</v>
      </c>
      <c r="AA106" s="37" t="s">
        <v>263</v>
      </c>
      <c r="AB106" s="38" t="s">
        <v>731</v>
      </c>
    </row>
    <row r="107" spans="1:28" ht="12" customHeight="1" x14ac:dyDescent="0.25">
      <c r="A107" s="4">
        <v>1105</v>
      </c>
      <c r="B107" s="4" t="s">
        <v>79</v>
      </c>
      <c r="C107" s="5" t="s">
        <v>30</v>
      </c>
      <c r="D107" s="4" t="s">
        <v>15</v>
      </c>
      <c r="E107" s="18" t="str">
        <f t="shared" si="1"/>
        <v>Chateau de la Dauphine, Fronsac</v>
      </c>
      <c r="F107" s="17"/>
      <c r="G107" s="4" t="s">
        <v>16</v>
      </c>
      <c r="H107" s="4">
        <v>12</v>
      </c>
      <c r="I107" s="4" t="s">
        <v>19</v>
      </c>
      <c r="J107" s="14" t="s">
        <v>18</v>
      </c>
      <c r="K107" s="15">
        <v>80</v>
      </c>
      <c r="L107" s="16">
        <v>120</v>
      </c>
      <c r="M107" s="10"/>
      <c r="N107" s="19" t="s">
        <v>222</v>
      </c>
      <c r="AA107" s="37" t="s">
        <v>263</v>
      </c>
      <c r="AB107" s="38" t="s">
        <v>732</v>
      </c>
    </row>
    <row r="108" spans="1:28" ht="12" customHeight="1" x14ac:dyDescent="0.25">
      <c r="A108" s="4">
        <v>1106</v>
      </c>
      <c r="B108" s="4" t="s">
        <v>86</v>
      </c>
      <c r="C108" s="5" t="s">
        <v>30</v>
      </c>
      <c r="D108" s="4" t="s">
        <v>15</v>
      </c>
      <c r="E108" s="18" t="str">
        <f t="shared" si="1"/>
        <v>Chateau de la Dauphine, Fronsac</v>
      </c>
      <c r="F108" s="17"/>
      <c r="G108" s="4" t="s">
        <v>16</v>
      </c>
      <c r="H108" s="4">
        <v>12</v>
      </c>
      <c r="I108" s="4" t="s">
        <v>19</v>
      </c>
      <c r="J108" s="14" t="s">
        <v>18</v>
      </c>
      <c r="K108" s="15">
        <v>80</v>
      </c>
      <c r="L108" s="16">
        <v>120</v>
      </c>
      <c r="M108" s="10"/>
      <c r="N108" s="19" t="s">
        <v>222</v>
      </c>
      <c r="AA108" s="37" t="s">
        <v>263</v>
      </c>
      <c r="AB108" s="38" t="s">
        <v>733</v>
      </c>
    </row>
    <row r="109" spans="1:28" ht="12" customHeight="1" x14ac:dyDescent="0.25">
      <c r="A109" s="4">
        <v>1107</v>
      </c>
      <c r="B109" s="4" t="s">
        <v>86</v>
      </c>
      <c r="C109" s="5" t="s">
        <v>30</v>
      </c>
      <c r="D109" s="4" t="s">
        <v>15</v>
      </c>
      <c r="E109" s="18" t="str">
        <f t="shared" si="1"/>
        <v>Clos La Madeleine Grand Cru Classe, Saint-Emilion Grand Cru - In Bond</v>
      </c>
      <c r="F109" s="17"/>
      <c r="G109" s="4" t="s">
        <v>16</v>
      </c>
      <c r="H109" s="4">
        <v>6</v>
      </c>
      <c r="I109" s="4" t="s">
        <v>19</v>
      </c>
      <c r="J109" s="14" t="s">
        <v>22</v>
      </c>
      <c r="K109" s="15">
        <v>170</v>
      </c>
      <c r="L109" s="16">
        <v>220</v>
      </c>
      <c r="M109" s="10"/>
      <c r="N109" s="19"/>
      <c r="AA109" s="37" t="s">
        <v>143</v>
      </c>
      <c r="AB109" s="38" t="s">
        <v>734</v>
      </c>
    </row>
    <row r="110" spans="1:28" ht="12" customHeight="1" x14ac:dyDescent="0.25">
      <c r="A110" s="4">
        <v>1108</v>
      </c>
      <c r="B110" s="4" t="s">
        <v>101</v>
      </c>
      <c r="C110" s="5" t="s">
        <v>30</v>
      </c>
      <c r="D110" s="4" t="s">
        <v>15</v>
      </c>
      <c r="E110" s="18" t="str">
        <f t="shared" si="1"/>
        <v>Chateau de la Dauphine, Fronsac</v>
      </c>
      <c r="F110" s="17"/>
      <c r="G110" s="4" t="s">
        <v>16</v>
      </c>
      <c r="H110" s="4">
        <v>12</v>
      </c>
      <c r="I110" s="4" t="s">
        <v>17</v>
      </c>
      <c r="J110" s="14" t="s">
        <v>18</v>
      </c>
      <c r="K110" s="15">
        <v>80</v>
      </c>
      <c r="L110" s="16">
        <v>120</v>
      </c>
      <c r="M110" s="10"/>
      <c r="N110" s="19" t="s">
        <v>222</v>
      </c>
      <c r="AA110" s="37" t="s">
        <v>263</v>
      </c>
      <c r="AB110" s="38" t="s">
        <v>735</v>
      </c>
    </row>
    <row r="111" spans="1:28" ht="12" customHeight="1" x14ac:dyDescent="0.25">
      <c r="A111" s="4">
        <v>1109</v>
      </c>
      <c r="B111" s="4" t="s">
        <v>24</v>
      </c>
      <c r="C111" s="5" t="s">
        <v>30</v>
      </c>
      <c r="D111" s="4" t="s">
        <v>15</v>
      </c>
      <c r="E111" s="18" t="str">
        <f t="shared" si="1"/>
        <v>1997/2001 Mixed Trio of Red Bordeaux</v>
      </c>
      <c r="F111" s="17"/>
      <c r="G111" s="4" t="s">
        <v>16</v>
      </c>
      <c r="H111" s="4">
        <v>3</v>
      </c>
      <c r="I111" s="4" t="s">
        <v>17</v>
      </c>
      <c r="J111" s="14" t="s">
        <v>18</v>
      </c>
      <c r="K111" s="15">
        <v>75</v>
      </c>
      <c r="L111" s="16">
        <v>150</v>
      </c>
      <c r="M111" s="10" t="s">
        <v>290</v>
      </c>
      <c r="N111" s="19" t="s">
        <v>222</v>
      </c>
      <c r="AA111" s="37" t="s">
        <v>289</v>
      </c>
      <c r="AB111" s="38" t="s">
        <v>736</v>
      </c>
    </row>
    <row r="112" spans="1:28" ht="12" customHeight="1" x14ac:dyDescent="0.25">
      <c r="A112" s="4">
        <v>1110</v>
      </c>
      <c r="B112" s="4" t="s">
        <v>24</v>
      </c>
      <c r="C112" s="5" t="s">
        <v>30</v>
      </c>
      <c r="D112" s="4" t="s">
        <v>15</v>
      </c>
      <c r="E112" s="18" t="str">
        <f t="shared" si="1"/>
        <v>2003/2008 Mixed Lot of St Julien and Margaux</v>
      </c>
      <c r="F112" s="17"/>
      <c r="G112" s="4" t="s">
        <v>16</v>
      </c>
      <c r="H112" s="4">
        <v>6</v>
      </c>
      <c r="I112" s="4" t="s">
        <v>17</v>
      </c>
      <c r="J112" s="14" t="s">
        <v>18</v>
      </c>
      <c r="K112" s="15">
        <v>200</v>
      </c>
      <c r="L112" s="16">
        <v>300</v>
      </c>
      <c r="M112" s="10" t="s">
        <v>292</v>
      </c>
      <c r="N112" s="19" t="s">
        <v>222</v>
      </c>
      <c r="AA112" s="37" t="s">
        <v>291</v>
      </c>
      <c r="AB112" s="38" t="s">
        <v>737</v>
      </c>
    </row>
    <row r="113" spans="1:28" ht="12" customHeight="1" x14ac:dyDescent="0.25">
      <c r="A113" s="4">
        <v>1111</v>
      </c>
      <c r="B113" s="4" t="s">
        <v>83</v>
      </c>
      <c r="C113" s="5" t="s">
        <v>30</v>
      </c>
      <c r="D113" s="4" t="s">
        <v>15</v>
      </c>
      <c r="E113" s="18" t="str">
        <f t="shared" si="1"/>
        <v>Mixed Lot of 2eme Growths Second Wines</v>
      </c>
      <c r="F113" s="17"/>
      <c r="G113" s="4" t="s">
        <v>16</v>
      </c>
      <c r="H113" s="4">
        <v>11</v>
      </c>
      <c r="I113" s="4" t="s">
        <v>17</v>
      </c>
      <c r="J113" s="14" t="s">
        <v>18</v>
      </c>
      <c r="K113" s="15">
        <v>200</v>
      </c>
      <c r="L113" s="16">
        <v>300</v>
      </c>
      <c r="M113" s="10" t="s">
        <v>294</v>
      </c>
      <c r="N113" s="19" t="s">
        <v>262</v>
      </c>
      <c r="AA113" s="37" t="s">
        <v>293</v>
      </c>
      <c r="AB113" s="38" t="s">
        <v>738</v>
      </c>
    </row>
    <row r="114" spans="1:28" ht="12" customHeight="1" x14ac:dyDescent="0.25">
      <c r="A114" s="4">
        <v>1112</v>
      </c>
      <c r="B114" s="4" t="s">
        <v>24</v>
      </c>
      <c r="C114" s="5" t="s">
        <v>30</v>
      </c>
      <c r="D114" s="4" t="s">
        <v>15</v>
      </c>
      <c r="E114" s="18" t="str">
        <f t="shared" si="1"/>
        <v>2005/2009 Mixed Lot of Bordeaux Classed Growths and Pomerol</v>
      </c>
      <c r="F114" s="17"/>
      <c r="G114" s="4" t="s">
        <v>16</v>
      </c>
      <c r="H114" s="4">
        <v>12</v>
      </c>
      <c r="I114" s="4" t="s">
        <v>17</v>
      </c>
      <c r="J114" s="14" t="s">
        <v>18</v>
      </c>
      <c r="K114" s="15">
        <v>200</v>
      </c>
      <c r="L114" s="16">
        <v>300</v>
      </c>
      <c r="M114" s="10" t="s">
        <v>296</v>
      </c>
      <c r="N114" s="19" t="s">
        <v>262</v>
      </c>
      <c r="AA114" s="37" t="s">
        <v>295</v>
      </c>
      <c r="AB114" s="38" t="s">
        <v>739</v>
      </c>
    </row>
    <row r="115" spans="1:28" ht="12" customHeight="1" x14ac:dyDescent="0.25">
      <c r="A115" s="4">
        <v>1113</v>
      </c>
      <c r="B115" s="4" t="s">
        <v>94</v>
      </c>
      <c r="C115" s="5" t="s">
        <v>30</v>
      </c>
      <c r="D115" s="4" t="s">
        <v>15</v>
      </c>
      <c r="E115" s="18" t="str">
        <f t="shared" si="1"/>
        <v>Mixed Lot from Right Bank Bordeaux</v>
      </c>
      <c r="F115" s="17"/>
      <c r="G115" s="4" t="s">
        <v>16</v>
      </c>
      <c r="H115" s="4">
        <v>12</v>
      </c>
      <c r="I115" s="4" t="s">
        <v>17</v>
      </c>
      <c r="J115" s="14" t="s">
        <v>18</v>
      </c>
      <c r="K115" s="15">
        <v>100</v>
      </c>
      <c r="L115" s="16">
        <v>200</v>
      </c>
      <c r="M115" s="10" t="s">
        <v>298</v>
      </c>
      <c r="N115" s="19" t="s">
        <v>262</v>
      </c>
      <c r="AA115" s="37" t="s">
        <v>297</v>
      </c>
      <c r="AB115" s="38" t="s">
        <v>740</v>
      </c>
    </row>
    <row r="116" spans="1:28" ht="12" customHeight="1" x14ac:dyDescent="0.25">
      <c r="A116" s="4">
        <v>1114</v>
      </c>
      <c r="B116" s="4" t="s">
        <v>24</v>
      </c>
      <c r="C116" s="5" t="s">
        <v>30</v>
      </c>
      <c r="D116" s="4" t="s">
        <v>15</v>
      </c>
      <c r="E116" s="18" t="str">
        <f t="shared" si="1"/>
        <v>2010/2014 Mixed Lot from Saint Emilion and Haut-Medoc</v>
      </c>
      <c r="F116" s="17"/>
      <c r="G116" s="4" t="s">
        <v>16</v>
      </c>
      <c r="H116" s="4">
        <v>12</v>
      </c>
      <c r="I116" s="4" t="s">
        <v>17</v>
      </c>
      <c r="J116" s="14" t="s">
        <v>18</v>
      </c>
      <c r="K116" s="15">
        <v>100</v>
      </c>
      <c r="L116" s="16">
        <v>200</v>
      </c>
      <c r="M116" s="10" t="s">
        <v>300</v>
      </c>
      <c r="N116" s="19" t="s">
        <v>262</v>
      </c>
      <c r="AA116" s="37" t="s">
        <v>299</v>
      </c>
      <c r="AB116" s="38" t="s">
        <v>741</v>
      </c>
    </row>
    <row r="117" spans="1:28" ht="12" customHeight="1" x14ac:dyDescent="0.25">
      <c r="A117" s="4">
        <v>1115</v>
      </c>
      <c r="B117" s="4" t="s">
        <v>206</v>
      </c>
      <c r="C117" s="5" t="s">
        <v>30</v>
      </c>
      <c r="D117" s="4" t="s">
        <v>29</v>
      </c>
      <c r="E117" s="18" t="str">
        <f t="shared" si="1"/>
        <v>Chateau d'Yquem Premier Cru Superieur, Sauternes</v>
      </c>
      <c r="F117" s="17"/>
      <c r="G117" s="4" t="s">
        <v>16</v>
      </c>
      <c r="H117" s="4">
        <v>1</v>
      </c>
      <c r="I117" s="4" t="s">
        <v>17</v>
      </c>
      <c r="J117" s="14" t="s">
        <v>18</v>
      </c>
      <c r="K117" s="15">
        <v>300</v>
      </c>
      <c r="L117" s="16">
        <v>500</v>
      </c>
      <c r="M117" s="10" t="s">
        <v>302</v>
      </c>
      <c r="N117" s="19"/>
      <c r="AA117" s="37" t="s">
        <v>301</v>
      </c>
      <c r="AB117" s="38" t="s">
        <v>742</v>
      </c>
    </row>
    <row r="118" spans="1:28" ht="12" customHeight="1" x14ac:dyDescent="0.25">
      <c r="A118" s="4">
        <v>1116</v>
      </c>
      <c r="B118" s="4" t="s">
        <v>206</v>
      </c>
      <c r="C118" s="5" t="s">
        <v>30</v>
      </c>
      <c r="D118" s="4" t="s">
        <v>29</v>
      </c>
      <c r="E118" s="18" t="str">
        <f t="shared" si="1"/>
        <v>Chateau d'Yquem Premier Cru Superieur, Sauternes</v>
      </c>
      <c r="F118" s="17"/>
      <c r="G118" s="4" t="s">
        <v>16</v>
      </c>
      <c r="H118" s="4">
        <v>1</v>
      </c>
      <c r="I118" s="4" t="s">
        <v>17</v>
      </c>
      <c r="J118" s="14" t="s">
        <v>18</v>
      </c>
      <c r="K118" s="15">
        <v>280</v>
      </c>
      <c r="L118" s="16">
        <v>480</v>
      </c>
      <c r="M118" s="10" t="s">
        <v>303</v>
      </c>
      <c r="N118" s="19"/>
      <c r="AA118" s="37" t="s">
        <v>301</v>
      </c>
      <c r="AB118" s="38" t="s">
        <v>743</v>
      </c>
    </row>
    <row r="119" spans="1:28" ht="12" customHeight="1" x14ac:dyDescent="0.25">
      <c r="A119" s="4">
        <v>1117</v>
      </c>
      <c r="B119" s="4" t="s">
        <v>184</v>
      </c>
      <c r="C119" s="5" t="s">
        <v>30</v>
      </c>
      <c r="D119" s="4" t="s">
        <v>29</v>
      </c>
      <c r="E119" s="18" t="str">
        <f t="shared" si="1"/>
        <v>Clos Haut-Peyraguey Premier Cru Classe, Sauternes (Magnum)</v>
      </c>
      <c r="F119" s="17"/>
      <c r="G119" s="4" t="s">
        <v>21</v>
      </c>
      <c r="H119" s="4">
        <v>1</v>
      </c>
      <c r="I119" s="4" t="s">
        <v>17</v>
      </c>
      <c r="J119" s="14" t="s">
        <v>18</v>
      </c>
      <c r="K119" s="15">
        <v>120</v>
      </c>
      <c r="L119" s="16">
        <v>180</v>
      </c>
      <c r="M119" s="10" t="s">
        <v>305</v>
      </c>
      <c r="N119" s="19" t="s">
        <v>169</v>
      </c>
      <c r="AA119" s="37" t="s">
        <v>304</v>
      </c>
      <c r="AB119" s="38" t="s">
        <v>744</v>
      </c>
    </row>
    <row r="120" spans="1:28" ht="12" customHeight="1" x14ac:dyDescent="0.25">
      <c r="A120" s="4">
        <v>1118</v>
      </c>
      <c r="B120" s="4" t="s">
        <v>74</v>
      </c>
      <c r="C120" s="5" t="s">
        <v>30</v>
      </c>
      <c r="D120" s="4" t="s">
        <v>29</v>
      </c>
      <c r="E120" s="18" t="str">
        <f t="shared" si="1"/>
        <v>Chateau d'Yquem Premier Cru Superieur, Sauternes</v>
      </c>
      <c r="F120" s="17"/>
      <c r="G120" s="4" t="s">
        <v>16</v>
      </c>
      <c r="H120" s="4">
        <v>2</v>
      </c>
      <c r="I120" s="4" t="s">
        <v>17</v>
      </c>
      <c r="J120" s="14" t="s">
        <v>18</v>
      </c>
      <c r="K120" s="15">
        <v>280</v>
      </c>
      <c r="L120" s="16">
        <v>380</v>
      </c>
      <c r="M120" s="10" t="s">
        <v>306</v>
      </c>
      <c r="N120" s="19"/>
      <c r="AA120" s="37" t="s">
        <v>301</v>
      </c>
      <c r="AB120" s="38" t="s">
        <v>745</v>
      </c>
    </row>
    <row r="121" spans="1:28" ht="12" customHeight="1" x14ac:dyDescent="0.25">
      <c r="A121" s="4">
        <v>1119</v>
      </c>
      <c r="B121" s="4" t="s">
        <v>87</v>
      </c>
      <c r="C121" s="5" t="s">
        <v>30</v>
      </c>
      <c r="D121" s="4" t="s">
        <v>29</v>
      </c>
      <c r="E121" s="18" t="str">
        <f t="shared" si="1"/>
        <v>Chateau d'Yquem Premier Cru Superieur, Sauternes</v>
      </c>
      <c r="F121" s="17"/>
      <c r="G121" s="4" t="s">
        <v>16</v>
      </c>
      <c r="H121" s="4">
        <v>2</v>
      </c>
      <c r="I121" s="4" t="s">
        <v>17</v>
      </c>
      <c r="J121" s="14" t="s">
        <v>18</v>
      </c>
      <c r="K121" s="15">
        <v>260</v>
      </c>
      <c r="L121" s="16">
        <v>360</v>
      </c>
      <c r="M121" s="10" t="s">
        <v>307</v>
      </c>
      <c r="N121" s="19"/>
      <c r="AA121" s="37" t="s">
        <v>301</v>
      </c>
      <c r="AB121" s="38" t="s">
        <v>746</v>
      </c>
    </row>
    <row r="122" spans="1:28" ht="12" customHeight="1" x14ac:dyDescent="0.25">
      <c r="A122" s="4">
        <v>1120</v>
      </c>
      <c r="B122" s="4" t="s">
        <v>80</v>
      </c>
      <c r="C122" s="5" t="s">
        <v>30</v>
      </c>
      <c r="D122" s="4" t="s">
        <v>29</v>
      </c>
      <c r="E122" s="18" t="str">
        <f t="shared" si="1"/>
        <v>Chateau d'Yquem Premier Cru Superieur, Sauternes</v>
      </c>
      <c r="F122" s="17"/>
      <c r="G122" s="4" t="s">
        <v>16</v>
      </c>
      <c r="H122" s="4">
        <v>2</v>
      </c>
      <c r="I122" s="4" t="s">
        <v>17</v>
      </c>
      <c r="J122" s="14" t="s">
        <v>18</v>
      </c>
      <c r="K122" s="15">
        <v>260</v>
      </c>
      <c r="L122" s="16">
        <v>360</v>
      </c>
      <c r="M122" s="9" t="s">
        <v>308</v>
      </c>
      <c r="N122" s="19"/>
      <c r="AA122" s="37" t="s">
        <v>301</v>
      </c>
      <c r="AB122" s="38" t="s">
        <v>747</v>
      </c>
    </row>
    <row r="123" spans="1:28" ht="12" customHeight="1" x14ac:dyDescent="0.25">
      <c r="A123" s="4">
        <v>1121</v>
      </c>
      <c r="B123" s="4" t="s">
        <v>88</v>
      </c>
      <c r="C123" s="5" t="s">
        <v>30</v>
      </c>
      <c r="D123" s="4" t="s">
        <v>29</v>
      </c>
      <c r="E123" s="18" t="str">
        <f t="shared" si="1"/>
        <v>Chateau d'Yquem Premier Cru Superieur, Sauternes</v>
      </c>
      <c r="F123" s="17"/>
      <c r="G123" s="4" t="s">
        <v>16</v>
      </c>
      <c r="H123" s="4">
        <v>2</v>
      </c>
      <c r="I123" s="4" t="s">
        <v>17</v>
      </c>
      <c r="J123" s="14" t="s">
        <v>18</v>
      </c>
      <c r="K123" s="15">
        <v>260</v>
      </c>
      <c r="L123" s="16">
        <v>360</v>
      </c>
      <c r="M123" s="10" t="s">
        <v>309</v>
      </c>
      <c r="N123" s="19"/>
      <c r="AA123" s="37" t="s">
        <v>301</v>
      </c>
      <c r="AB123" s="38" t="s">
        <v>748</v>
      </c>
    </row>
    <row r="124" spans="1:28" ht="12" customHeight="1" x14ac:dyDescent="0.25">
      <c r="A124" s="4">
        <v>1122</v>
      </c>
      <c r="B124" s="4" t="s">
        <v>170</v>
      </c>
      <c r="C124" s="5" t="s">
        <v>30</v>
      </c>
      <c r="D124" s="4" t="s">
        <v>29</v>
      </c>
      <c r="E124" s="18" t="str">
        <f t="shared" si="1"/>
        <v>Chateau d'Yquem Premier Cru Superieur, Sauternes</v>
      </c>
      <c r="F124" s="17"/>
      <c r="G124" s="4" t="s">
        <v>16</v>
      </c>
      <c r="H124" s="4">
        <v>2</v>
      </c>
      <c r="I124" s="4" t="s">
        <v>17</v>
      </c>
      <c r="J124" s="14" t="s">
        <v>18</v>
      </c>
      <c r="K124" s="15">
        <v>260</v>
      </c>
      <c r="L124" s="16">
        <v>360</v>
      </c>
      <c r="M124" s="10" t="s">
        <v>310</v>
      </c>
      <c r="N124" s="19"/>
      <c r="AA124" s="37" t="s">
        <v>301</v>
      </c>
      <c r="AB124" s="38" t="s">
        <v>749</v>
      </c>
    </row>
    <row r="125" spans="1:28" ht="12" customHeight="1" x14ac:dyDescent="0.25">
      <c r="A125" s="4">
        <v>1123</v>
      </c>
      <c r="B125" s="4" t="s">
        <v>82</v>
      </c>
      <c r="C125" s="5" t="s">
        <v>30</v>
      </c>
      <c r="D125" s="4" t="s">
        <v>29</v>
      </c>
      <c r="E125" s="18" t="str">
        <f t="shared" si="1"/>
        <v>Chateau Rieussec Premier Cru Classe, Sauternes</v>
      </c>
      <c r="F125" s="17"/>
      <c r="G125" s="4" t="s">
        <v>16</v>
      </c>
      <c r="H125" s="4">
        <v>12</v>
      </c>
      <c r="I125" s="4" t="s">
        <v>19</v>
      </c>
      <c r="J125" s="14" t="s">
        <v>18</v>
      </c>
      <c r="K125" s="15">
        <v>220</v>
      </c>
      <c r="L125" s="16">
        <v>320</v>
      </c>
      <c r="M125" s="10" t="s">
        <v>311</v>
      </c>
      <c r="N125" s="19"/>
      <c r="AA125" s="37" t="s">
        <v>163</v>
      </c>
      <c r="AB125" s="38" t="s">
        <v>750</v>
      </c>
    </row>
    <row r="126" spans="1:28" ht="12" customHeight="1" x14ac:dyDescent="0.25">
      <c r="A126" s="4">
        <v>1124</v>
      </c>
      <c r="B126" s="4" t="s">
        <v>98</v>
      </c>
      <c r="C126" s="5" t="s">
        <v>30</v>
      </c>
      <c r="D126" s="4" t="s">
        <v>29</v>
      </c>
      <c r="E126" s="18" t="str">
        <f t="shared" si="1"/>
        <v>Chateau d'Yquem Premier Cru Superieur, Sauternes</v>
      </c>
      <c r="F126" s="17"/>
      <c r="G126" s="4" t="s">
        <v>16</v>
      </c>
      <c r="H126" s="4">
        <v>2</v>
      </c>
      <c r="I126" s="4" t="s">
        <v>17</v>
      </c>
      <c r="J126" s="14" t="s">
        <v>18</v>
      </c>
      <c r="K126" s="15">
        <v>220</v>
      </c>
      <c r="L126" s="16">
        <v>320</v>
      </c>
      <c r="M126" s="10" t="s">
        <v>312</v>
      </c>
      <c r="N126" s="19"/>
      <c r="AA126" s="37" t="s">
        <v>301</v>
      </c>
      <c r="AB126" s="38" t="s">
        <v>751</v>
      </c>
    </row>
    <row r="127" spans="1:28" ht="12" customHeight="1" x14ac:dyDescent="0.25">
      <c r="A127" s="4">
        <v>1125</v>
      </c>
      <c r="B127" s="4" t="s">
        <v>83</v>
      </c>
      <c r="C127" s="5" t="s">
        <v>30</v>
      </c>
      <c r="D127" s="4" t="s">
        <v>29</v>
      </c>
      <c r="E127" s="18" t="str">
        <f t="shared" si="1"/>
        <v>Chateau Suduiraut Premier Cru Classe, Sauternes</v>
      </c>
      <c r="F127" s="17"/>
      <c r="G127" s="4" t="s">
        <v>16</v>
      </c>
      <c r="H127" s="4">
        <v>12</v>
      </c>
      <c r="I127" s="4" t="s">
        <v>19</v>
      </c>
      <c r="J127" s="14" t="s">
        <v>18</v>
      </c>
      <c r="K127" s="15">
        <v>280</v>
      </c>
      <c r="L127" s="16">
        <v>360</v>
      </c>
      <c r="M127" s="12"/>
      <c r="N127" s="19"/>
      <c r="AA127" s="37" t="s">
        <v>313</v>
      </c>
      <c r="AB127" s="38" t="s">
        <v>752</v>
      </c>
    </row>
    <row r="128" spans="1:28" ht="12" customHeight="1" x14ac:dyDescent="0.25">
      <c r="A128" s="4">
        <v>1126</v>
      </c>
      <c r="B128" s="4" t="s">
        <v>83</v>
      </c>
      <c r="C128" s="5" t="s">
        <v>30</v>
      </c>
      <c r="D128" s="4" t="s">
        <v>29</v>
      </c>
      <c r="E128" s="18" t="str">
        <f t="shared" si="1"/>
        <v>Chateau Lafaurie-Peyraguey Premier Cru Classe, Sauternes</v>
      </c>
      <c r="F128" s="17"/>
      <c r="G128" s="4" t="s">
        <v>16</v>
      </c>
      <c r="H128" s="4">
        <v>12</v>
      </c>
      <c r="I128" s="4" t="s">
        <v>19</v>
      </c>
      <c r="J128" s="14" t="s">
        <v>18</v>
      </c>
      <c r="K128" s="15">
        <v>220</v>
      </c>
      <c r="L128" s="16">
        <v>320</v>
      </c>
      <c r="M128" s="10"/>
      <c r="N128" s="19"/>
      <c r="AA128" s="37" t="s">
        <v>314</v>
      </c>
      <c r="AB128" s="38" t="s">
        <v>753</v>
      </c>
    </row>
    <row r="129" spans="1:28" ht="12" customHeight="1" x14ac:dyDescent="0.25">
      <c r="A129" s="4">
        <v>1127</v>
      </c>
      <c r="B129" s="4" t="s">
        <v>103</v>
      </c>
      <c r="C129" s="5" t="s">
        <v>30</v>
      </c>
      <c r="D129" s="4" t="s">
        <v>29</v>
      </c>
      <c r="E129" s="18" t="str">
        <f t="shared" si="1"/>
        <v>Chateau Climens, Asphodele, Barsac</v>
      </c>
      <c r="F129" s="17"/>
      <c r="G129" s="4" t="s">
        <v>16</v>
      </c>
      <c r="H129" s="4">
        <v>6</v>
      </c>
      <c r="I129" s="4" t="s">
        <v>19</v>
      </c>
      <c r="J129" s="14" t="s">
        <v>18</v>
      </c>
      <c r="K129" s="15">
        <v>180</v>
      </c>
      <c r="L129" s="16">
        <v>240</v>
      </c>
      <c r="M129" s="10"/>
      <c r="N129" s="19"/>
      <c r="AA129" s="37" t="s">
        <v>315</v>
      </c>
      <c r="AB129" s="38" t="s">
        <v>754</v>
      </c>
    </row>
    <row r="130" spans="1:28" ht="12" customHeight="1" x14ac:dyDescent="0.25">
      <c r="A130" s="4">
        <v>1128</v>
      </c>
      <c r="B130" s="4" t="s">
        <v>90</v>
      </c>
      <c r="C130" s="5" t="s">
        <v>36</v>
      </c>
      <c r="D130" s="4" t="s">
        <v>15</v>
      </c>
      <c r="E130" s="18" t="str">
        <f t="shared" si="1"/>
        <v>Jacques Dury, Rully, La Chaume</v>
      </c>
      <c r="F130" s="17" t="s">
        <v>317</v>
      </c>
      <c r="G130" s="4" t="s">
        <v>16</v>
      </c>
      <c r="H130" s="4">
        <v>6</v>
      </c>
      <c r="I130" s="4" t="s">
        <v>17</v>
      </c>
      <c r="J130" s="14" t="s">
        <v>18</v>
      </c>
      <c r="K130" s="15">
        <v>95</v>
      </c>
      <c r="L130" s="16">
        <v>120</v>
      </c>
      <c r="M130" s="10"/>
      <c r="N130" s="19" t="s">
        <v>169</v>
      </c>
      <c r="AA130" s="37" t="s">
        <v>316</v>
      </c>
      <c r="AB130" s="38" t="s">
        <v>755</v>
      </c>
    </row>
    <row r="131" spans="1:28" ht="12" customHeight="1" x14ac:dyDescent="0.25">
      <c r="A131" s="4">
        <v>1129</v>
      </c>
      <c r="B131" s="4" t="s">
        <v>90</v>
      </c>
      <c r="C131" s="5" t="s">
        <v>36</v>
      </c>
      <c r="D131" s="4" t="s">
        <v>15</v>
      </c>
      <c r="E131" s="18" t="str">
        <f t="shared" si="1"/>
        <v>Jacques Dury, Rully, La Chaume</v>
      </c>
      <c r="F131" s="17" t="s">
        <v>317</v>
      </c>
      <c r="G131" s="4" t="s">
        <v>16</v>
      </c>
      <c r="H131" s="4">
        <v>12</v>
      </c>
      <c r="I131" s="4" t="s">
        <v>23</v>
      </c>
      <c r="J131" s="14" t="s">
        <v>18</v>
      </c>
      <c r="K131" s="15">
        <v>190</v>
      </c>
      <c r="L131" s="16">
        <v>240</v>
      </c>
      <c r="M131" s="10"/>
      <c r="N131" s="19" t="s">
        <v>169</v>
      </c>
      <c r="AA131" s="37" t="s">
        <v>316</v>
      </c>
      <c r="AB131" s="38" t="s">
        <v>756</v>
      </c>
    </row>
    <row r="132" spans="1:28" ht="12" customHeight="1" x14ac:dyDescent="0.25">
      <c r="A132" s="4">
        <v>1130</v>
      </c>
      <c r="B132" s="4" t="s">
        <v>91</v>
      </c>
      <c r="C132" s="5" t="s">
        <v>320</v>
      </c>
      <c r="D132" s="4" t="s">
        <v>15</v>
      </c>
      <c r="E132" s="18" t="str">
        <f t="shared" ref="E132:E195" si="2">HYPERLINK(AB132,AA132)</f>
        <v>Domaine de Mongrin, Chenas</v>
      </c>
      <c r="F132" s="17" t="s">
        <v>319</v>
      </c>
      <c r="G132" s="4" t="s">
        <v>16</v>
      </c>
      <c r="H132" s="4">
        <v>6</v>
      </c>
      <c r="I132" s="4" t="s">
        <v>17</v>
      </c>
      <c r="J132" s="14" t="s">
        <v>18</v>
      </c>
      <c r="K132" s="15">
        <v>60</v>
      </c>
      <c r="L132" s="16">
        <v>80</v>
      </c>
      <c r="M132" s="10"/>
      <c r="N132" s="19" t="s">
        <v>169</v>
      </c>
      <c r="AA132" s="37" t="s">
        <v>318</v>
      </c>
      <c r="AB132" s="38" t="s">
        <v>757</v>
      </c>
    </row>
    <row r="133" spans="1:28" ht="12" customHeight="1" x14ac:dyDescent="0.25">
      <c r="A133" s="4">
        <v>1131</v>
      </c>
      <c r="B133" s="4" t="s">
        <v>83</v>
      </c>
      <c r="C133" s="5" t="s">
        <v>36</v>
      </c>
      <c r="D133" s="4" t="s">
        <v>15</v>
      </c>
      <c r="E133" s="18" t="str">
        <f t="shared" si="2"/>
        <v>Domaine Confuron Cotetidot, Gevrey-Chambertin Premier Cru, Craipillot</v>
      </c>
      <c r="F133" s="17" t="s">
        <v>322</v>
      </c>
      <c r="G133" s="4" t="s">
        <v>16</v>
      </c>
      <c r="H133" s="4">
        <v>2</v>
      </c>
      <c r="I133" s="4" t="s">
        <v>17</v>
      </c>
      <c r="J133" s="14" t="s">
        <v>18</v>
      </c>
      <c r="K133" s="15">
        <v>100</v>
      </c>
      <c r="L133" s="16">
        <v>140</v>
      </c>
      <c r="M133" s="10" t="s">
        <v>323</v>
      </c>
      <c r="N133" s="19" t="s">
        <v>169</v>
      </c>
      <c r="AA133" s="37" t="s">
        <v>321</v>
      </c>
      <c r="AB133" s="38" t="s">
        <v>758</v>
      </c>
    </row>
    <row r="134" spans="1:28" ht="12" customHeight="1" x14ac:dyDescent="0.25">
      <c r="A134" s="4">
        <v>1132</v>
      </c>
      <c r="B134" s="4" t="s">
        <v>83</v>
      </c>
      <c r="C134" s="5" t="s">
        <v>36</v>
      </c>
      <c r="D134" s="4" t="s">
        <v>15</v>
      </c>
      <c r="E134" s="18" t="str">
        <f t="shared" si="2"/>
        <v>Domaine Henri Gouges, Nuits-Saint-Georges Premier Cru, Les Pruliers</v>
      </c>
      <c r="F134" s="17" t="s">
        <v>120</v>
      </c>
      <c r="G134" s="4" t="s">
        <v>16</v>
      </c>
      <c r="H134" s="4">
        <v>12</v>
      </c>
      <c r="I134" s="4" t="s">
        <v>17</v>
      </c>
      <c r="J134" s="14" t="s">
        <v>18</v>
      </c>
      <c r="K134" s="15">
        <v>700</v>
      </c>
      <c r="L134" s="16">
        <v>900</v>
      </c>
      <c r="M134" s="10"/>
      <c r="N134" s="19"/>
      <c r="AA134" s="37" t="s">
        <v>324</v>
      </c>
      <c r="AB134" s="38" t="s">
        <v>759</v>
      </c>
    </row>
    <row r="135" spans="1:28" ht="12" customHeight="1" x14ac:dyDescent="0.25">
      <c r="A135" s="4">
        <v>1133</v>
      </c>
      <c r="B135" s="4" t="s">
        <v>93</v>
      </c>
      <c r="C135" s="5" t="s">
        <v>36</v>
      </c>
      <c r="D135" s="4" t="s">
        <v>15</v>
      </c>
      <c r="E135" s="18" t="str">
        <f t="shared" si="2"/>
        <v>Frederic Magnien, Chambolle-Musigny Premier Cru, Les Borniques</v>
      </c>
      <c r="F135" s="17" t="s">
        <v>326</v>
      </c>
      <c r="G135" s="4" t="s">
        <v>16</v>
      </c>
      <c r="H135" s="4">
        <v>6</v>
      </c>
      <c r="I135" s="4" t="s">
        <v>23</v>
      </c>
      <c r="J135" s="14" t="s">
        <v>18</v>
      </c>
      <c r="K135" s="15">
        <v>300</v>
      </c>
      <c r="L135" s="16">
        <v>400</v>
      </c>
      <c r="M135" s="10"/>
      <c r="N135" s="19"/>
      <c r="AA135" s="37" t="s">
        <v>325</v>
      </c>
      <c r="AB135" s="38" t="s">
        <v>760</v>
      </c>
    </row>
    <row r="136" spans="1:28" ht="12" customHeight="1" x14ac:dyDescent="0.25">
      <c r="A136" s="4">
        <v>1134</v>
      </c>
      <c r="B136" s="4" t="s">
        <v>93</v>
      </c>
      <c r="C136" s="5" t="s">
        <v>36</v>
      </c>
      <c r="D136" s="4" t="s">
        <v>15</v>
      </c>
      <c r="E136" s="18" t="str">
        <f t="shared" si="2"/>
        <v>Domaine Arnoux-Lachaux, Nuits-Saint-Georges Premier Cru, Clos des Corvees Pagets - In Bond</v>
      </c>
      <c r="F136" s="17" t="s">
        <v>328</v>
      </c>
      <c r="G136" s="4" t="s">
        <v>16</v>
      </c>
      <c r="H136" s="4">
        <v>6</v>
      </c>
      <c r="I136" s="4" t="s">
        <v>17</v>
      </c>
      <c r="J136" s="14" t="s">
        <v>22</v>
      </c>
      <c r="K136" s="15">
        <v>600</v>
      </c>
      <c r="L136" s="16">
        <v>900</v>
      </c>
      <c r="M136" s="10"/>
      <c r="N136" s="19"/>
      <c r="AA136" s="37" t="s">
        <v>327</v>
      </c>
      <c r="AB136" s="38" t="s">
        <v>761</v>
      </c>
    </row>
    <row r="137" spans="1:28" ht="12" customHeight="1" x14ac:dyDescent="0.25">
      <c r="A137" s="4">
        <v>1135</v>
      </c>
      <c r="B137" s="4" t="s">
        <v>103</v>
      </c>
      <c r="C137" s="5" t="s">
        <v>36</v>
      </c>
      <c r="D137" s="4" t="s">
        <v>15</v>
      </c>
      <c r="E137" s="18" t="str">
        <f t="shared" si="2"/>
        <v>Alain Voegeli, Gevrey-Chambertin</v>
      </c>
      <c r="F137" s="17" t="s">
        <v>119</v>
      </c>
      <c r="G137" s="4" t="s">
        <v>16</v>
      </c>
      <c r="H137" s="4">
        <v>11</v>
      </c>
      <c r="I137" s="4" t="s">
        <v>17</v>
      </c>
      <c r="J137" s="14" t="s">
        <v>18</v>
      </c>
      <c r="K137" s="15">
        <v>200</v>
      </c>
      <c r="L137" s="16">
        <v>300</v>
      </c>
      <c r="M137" s="10" t="s">
        <v>329</v>
      </c>
      <c r="N137" s="19"/>
      <c r="O137" s="25"/>
      <c r="P137" s="25"/>
      <c r="Q137" s="25"/>
      <c r="R137" s="25"/>
      <c r="S137" s="25"/>
      <c r="T137" s="25"/>
      <c r="U137" s="25"/>
      <c r="V137" s="25"/>
      <c r="W137" s="25"/>
      <c r="X137" s="25"/>
      <c r="Y137" s="25"/>
      <c r="Z137" s="25"/>
      <c r="AA137" s="37" t="s">
        <v>147</v>
      </c>
      <c r="AB137" s="38" t="s">
        <v>762</v>
      </c>
    </row>
    <row r="138" spans="1:28" ht="12" customHeight="1" x14ac:dyDescent="0.25">
      <c r="A138" s="4">
        <v>1136</v>
      </c>
      <c r="B138" s="4" t="s">
        <v>94</v>
      </c>
      <c r="C138" s="5" t="s">
        <v>36</v>
      </c>
      <c r="D138" s="4" t="s">
        <v>15</v>
      </c>
      <c r="E138" s="18" t="str">
        <f t="shared" si="2"/>
        <v>Domaine Bonneau du Martray, Corton Grand Cru (Magnum)</v>
      </c>
      <c r="F138" s="17" t="s">
        <v>331</v>
      </c>
      <c r="G138" s="4" t="s">
        <v>21</v>
      </c>
      <c r="H138" s="4">
        <v>1</v>
      </c>
      <c r="I138" s="4" t="s">
        <v>17</v>
      </c>
      <c r="J138" s="14" t="s">
        <v>18</v>
      </c>
      <c r="K138" s="15">
        <v>100</v>
      </c>
      <c r="L138" s="16">
        <v>200</v>
      </c>
      <c r="M138" s="10" t="s">
        <v>332</v>
      </c>
      <c r="N138" s="19" t="s">
        <v>262</v>
      </c>
      <c r="O138" s="25"/>
      <c r="P138" s="25"/>
      <c r="Q138" s="25"/>
      <c r="R138" s="25"/>
      <c r="S138" s="25"/>
      <c r="T138" s="25"/>
      <c r="U138" s="25"/>
      <c r="V138" s="25"/>
      <c r="W138" s="25"/>
      <c r="X138" s="25"/>
      <c r="Y138" s="25"/>
      <c r="Z138" s="25"/>
      <c r="AA138" s="37" t="s">
        <v>330</v>
      </c>
      <c r="AB138" s="38" t="s">
        <v>763</v>
      </c>
    </row>
    <row r="139" spans="1:28" ht="12" customHeight="1" x14ac:dyDescent="0.25">
      <c r="A139" s="4">
        <v>1137</v>
      </c>
      <c r="B139" s="4" t="s">
        <v>94</v>
      </c>
      <c r="C139" s="5" t="s">
        <v>36</v>
      </c>
      <c r="D139" s="4" t="s">
        <v>15</v>
      </c>
      <c r="E139" s="18" t="str">
        <f t="shared" si="2"/>
        <v>Domaine Meo Camuzet, Vosne-Romanee Premier Cru, Les Chaumes - In Bond</v>
      </c>
      <c r="F139" s="17" t="s">
        <v>334</v>
      </c>
      <c r="G139" s="4" t="s">
        <v>16</v>
      </c>
      <c r="H139" s="4">
        <v>6</v>
      </c>
      <c r="I139" s="4" t="s">
        <v>17</v>
      </c>
      <c r="J139" s="14" t="s">
        <v>22</v>
      </c>
      <c r="K139" s="15">
        <v>650</v>
      </c>
      <c r="L139" s="16">
        <v>850</v>
      </c>
      <c r="M139" s="10"/>
      <c r="N139" s="19"/>
      <c r="AA139" s="37" t="s">
        <v>333</v>
      </c>
      <c r="AB139" s="38" t="s">
        <v>764</v>
      </c>
    </row>
    <row r="140" spans="1:28" ht="12" customHeight="1" x14ac:dyDescent="0.25">
      <c r="A140" s="4">
        <v>1138</v>
      </c>
      <c r="B140" s="4" t="s">
        <v>94</v>
      </c>
      <c r="C140" s="5" t="s">
        <v>36</v>
      </c>
      <c r="D140" s="4" t="s">
        <v>15</v>
      </c>
      <c r="E140" s="18" t="str">
        <f t="shared" si="2"/>
        <v>Domaine Henri Gouges, Nuits-Saint-Georges Premier Cru, Clos des Porrets-Saint-Georges - In Bond</v>
      </c>
      <c r="F140" s="17" t="s">
        <v>120</v>
      </c>
      <c r="G140" s="4" t="s">
        <v>16</v>
      </c>
      <c r="H140" s="4">
        <v>12</v>
      </c>
      <c r="I140" s="4" t="s">
        <v>17</v>
      </c>
      <c r="J140" s="14" t="s">
        <v>22</v>
      </c>
      <c r="K140" s="15">
        <v>600</v>
      </c>
      <c r="L140" s="16">
        <v>800</v>
      </c>
      <c r="M140" s="10"/>
      <c r="N140" s="19"/>
      <c r="AA140" s="37" t="s">
        <v>335</v>
      </c>
      <c r="AB140" s="38" t="s">
        <v>765</v>
      </c>
    </row>
    <row r="141" spans="1:28" ht="12" customHeight="1" x14ac:dyDescent="0.25">
      <c r="A141" s="4">
        <v>1139</v>
      </c>
      <c r="B141" s="4" t="s">
        <v>94</v>
      </c>
      <c r="C141" s="5" t="s">
        <v>36</v>
      </c>
      <c r="D141" s="4" t="s">
        <v>15</v>
      </c>
      <c r="E141" s="18" t="str">
        <f t="shared" si="2"/>
        <v>Domaine Arnoux-Lachaux, Vosne-Romanee, Les Hautes Maizieres - In Bond</v>
      </c>
      <c r="F141" s="17" t="s">
        <v>328</v>
      </c>
      <c r="G141" s="4" t="s">
        <v>16</v>
      </c>
      <c r="H141" s="4">
        <v>12</v>
      </c>
      <c r="I141" s="4" t="s">
        <v>17</v>
      </c>
      <c r="J141" s="14" t="s">
        <v>22</v>
      </c>
      <c r="K141" s="15">
        <v>2400</v>
      </c>
      <c r="L141" s="16">
        <v>3200</v>
      </c>
      <c r="M141" s="10"/>
      <c r="N141" s="19"/>
      <c r="AA141" s="37" t="s">
        <v>336</v>
      </c>
      <c r="AB141" s="38" t="s">
        <v>766</v>
      </c>
    </row>
    <row r="142" spans="1:28" ht="12" customHeight="1" x14ac:dyDescent="0.25">
      <c r="A142" s="4">
        <v>1140</v>
      </c>
      <c r="B142" s="4" t="s">
        <v>84</v>
      </c>
      <c r="C142" s="5" t="s">
        <v>36</v>
      </c>
      <c r="D142" s="4" t="s">
        <v>15</v>
      </c>
      <c r="E142" s="18" t="str">
        <f t="shared" si="2"/>
        <v>Aleth Girardin, Pommard Premier Cru, Les Rugiens Bas</v>
      </c>
      <c r="F142" s="17" t="s">
        <v>338</v>
      </c>
      <c r="G142" s="4" t="s">
        <v>16</v>
      </c>
      <c r="H142" s="4">
        <v>12</v>
      </c>
      <c r="I142" s="4" t="s">
        <v>17</v>
      </c>
      <c r="J142" s="14" t="s">
        <v>18</v>
      </c>
      <c r="K142" s="15">
        <v>360</v>
      </c>
      <c r="L142" s="16">
        <v>460</v>
      </c>
      <c r="M142" s="10"/>
      <c r="N142" s="19" t="s">
        <v>339</v>
      </c>
      <c r="AA142" s="37" t="s">
        <v>337</v>
      </c>
      <c r="AB142" s="38" t="s">
        <v>767</v>
      </c>
    </row>
    <row r="143" spans="1:28" ht="12" customHeight="1" x14ac:dyDescent="0.25">
      <c r="A143" s="4">
        <v>1141</v>
      </c>
      <c r="B143" s="4" t="s">
        <v>84</v>
      </c>
      <c r="C143" s="5" t="s">
        <v>36</v>
      </c>
      <c r="D143" s="4" t="s">
        <v>15</v>
      </c>
      <c r="E143" s="18" t="str">
        <f t="shared" si="2"/>
        <v>Aleth Girardin, Pommard Premier Cru, Les Rugiens Bas</v>
      </c>
      <c r="F143" s="17" t="s">
        <v>338</v>
      </c>
      <c r="G143" s="4" t="s">
        <v>16</v>
      </c>
      <c r="H143" s="4">
        <v>12</v>
      </c>
      <c r="I143" s="4" t="s">
        <v>17</v>
      </c>
      <c r="J143" s="14" t="s">
        <v>18</v>
      </c>
      <c r="K143" s="15">
        <v>360</v>
      </c>
      <c r="L143" s="16">
        <v>460</v>
      </c>
      <c r="M143" s="10" t="s">
        <v>340</v>
      </c>
      <c r="N143" s="19" t="s">
        <v>339</v>
      </c>
      <c r="AA143" s="37" t="s">
        <v>337</v>
      </c>
      <c r="AB143" s="38" t="s">
        <v>768</v>
      </c>
    </row>
    <row r="144" spans="1:28" ht="12" customHeight="1" x14ac:dyDescent="0.25">
      <c r="A144" s="4">
        <v>1142</v>
      </c>
      <c r="B144" s="4" t="s">
        <v>84</v>
      </c>
      <c r="C144" s="5" t="s">
        <v>36</v>
      </c>
      <c r="D144" s="4" t="s">
        <v>15</v>
      </c>
      <c r="E144" s="18" t="str">
        <f t="shared" si="2"/>
        <v>Domaine Arnoux-Lachaux, Nuits-Saint-Georges, Rouge - In Bond</v>
      </c>
      <c r="F144" s="17" t="s">
        <v>328</v>
      </c>
      <c r="G144" s="4" t="s">
        <v>16</v>
      </c>
      <c r="H144" s="4">
        <v>12</v>
      </c>
      <c r="I144" s="4" t="s">
        <v>17</v>
      </c>
      <c r="J144" s="14" t="s">
        <v>22</v>
      </c>
      <c r="K144" s="15">
        <v>1500</v>
      </c>
      <c r="L144" s="16">
        <v>2000</v>
      </c>
      <c r="M144" s="10"/>
      <c r="N144" s="19"/>
      <c r="AA144" s="37" t="s">
        <v>341</v>
      </c>
      <c r="AB144" s="38" t="s">
        <v>769</v>
      </c>
    </row>
    <row r="145" spans="1:28" ht="12" customHeight="1" x14ac:dyDescent="0.25">
      <c r="A145" s="4">
        <v>1143</v>
      </c>
      <c r="B145" s="4" t="s">
        <v>99</v>
      </c>
      <c r="C145" s="5" t="s">
        <v>36</v>
      </c>
      <c r="D145" s="4" t="s">
        <v>15</v>
      </c>
      <c r="E145" s="18" t="str">
        <f t="shared" si="2"/>
        <v>Domaine Maume, Charmes-Chambertin Grand Cru</v>
      </c>
      <c r="F145" s="17" t="s">
        <v>343</v>
      </c>
      <c r="G145" s="4" t="s">
        <v>16</v>
      </c>
      <c r="H145" s="4">
        <v>6</v>
      </c>
      <c r="I145" s="4" t="s">
        <v>23</v>
      </c>
      <c r="J145" s="14" t="s">
        <v>18</v>
      </c>
      <c r="K145" s="15">
        <v>280</v>
      </c>
      <c r="L145" s="16">
        <v>380</v>
      </c>
      <c r="M145" s="10"/>
      <c r="N145" s="19" t="s">
        <v>262</v>
      </c>
      <c r="AA145" s="37" t="s">
        <v>342</v>
      </c>
      <c r="AB145" s="38" t="s">
        <v>770</v>
      </c>
    </row>
    <row r="146" spans="1:28" ht="12" customHeight="1" x14ac:dyDescent="0.25">
      <c r="A146" s="4">
        <v>1144</v>
      </c>
      <c r="B146" s="4" t="s">
        <v>99</v>
      </c>
      <c r="C146" s="5" t="s">
        <v>36</v>
      </c>
      <c r="D146" s="4" t="s">
        <v>15</v>
      </c>
      <c r="E146" s="18" t="str">
        <f t="shared" si="2"/>
        <v>Domaine Humbert Freres, Gevrey-Chambertin Premier Cru, Poissenot - In Bond</v>
      </c>
      <c r="F146" s="17" t="s">
        <v>61</v>
      </c>
      <c r="G146" s="4" t="s">
        <v>16</v>
      </c>
      <c r="H146" s="4">
        <v>6</v>
      </c>
      <c r="I146" s="4" t="s">
        <v>23</v>
      </c>
      <c r="J146" s="14" t="s">
        <v>22</v>
      </c>
      <c r="K146" s="15">
        <v>280</v>
      </c>
      <c r="L146" s="16">
        <v>340</v>
      </c>
      <c r="M146" s="10"/>
      <c r="N146" s="19"/>
      <c r="O146" s="25"/>
      <c r="P146" s="25"/>
      <c r="Q146" s="25"/>
      <c r="R146" s="25"/>
      <c r="S146" s="25"/>
      <c r="T146" s="25"/>
      <c r="U146" s="25"/>
      <c r="V146" s="25"/>
      <c r="W146" s="25"/>
      <c r="X146" s="25"/>
      <c r="Y146" s="25"/>
      <c r="Z146" s="25"/>
      <c r="AA146" s="37" t="s">
        <v>60</v>
      </c>
      <c r="AB146" s="38" t="s">
        <v>771</v>
      </c>
    </row>
    <row r="147" spans="1:28" ht="12" customHeight="1" x14ac:dyDescent="0.25">
      <c r="A147" s="4">
        <v>1145</v>
      </c>
      <c r="B147" s="4" t="s">
        <v>99</v>
      </c>
      <c r="C147" s="5" t="s">
        <v>36</v>
      </c>
      <c r="D147" s="4" t="s">
        <v>15</v>
      </c>
      <c r="E147" s="18" t="str">
        <f t="shared" si="2"/>
        <v>Domaine Meo Camuzet, Nuits-Saint-Georges Premier Cru, Aux Murgers - In Bond</v>
      </c>
      <c r="F147" s="17" t="s">
        <v>334</v>
      </c>
      <c r="G147" s="4" t="s">
        <v>16</v>
      </c>
      <c r="H147" s="4">
        <v>6</v>
      </c>
      <c r="I147" s="4" t="s">
        <v>17</v>
      </c>
      <c r="J147" s="14" t="s">
        <v>22</v>
      </c>
      <c r="K147" s="15">
        <v>700</v>
      </c>
      <c r="L147" s="16">
        <v>900</v>
      </c>
      <c r="M147" s="10"/>
      <c r="N147" s="19"/>
      <c r="AA147" s="37" t="s">
        <v>149</v>
      </c>
      <c r="AB147" s="38" t="s">
        <v>772</v>
      </c>
    </row>
    <row r="148" spans="1:28" ht="12" customHeight="1" x14ac:dyDescent="0.25">
      <c r="A148" s="4">
        <v>1146</v>
      </c>
      <c r="B148" s="4" t="s">
        <v>99</v>
      </c>
      <c r="C148" s="5" t="s">
        <v>36</v>
      </c>
      <c r="D148" s="4" t="s">
        <v>15</v>
      </c>
      <c r="E148" s="18" t="str">
        <f t="shared" si="2"/>
        <v>Domaine de Montille, Corton Grand Cru, Le Clos du Roi - In Bond</v>
      </c>
      <c r="F148" s="17" t="s">
        <v>345</v>
      </c>
      <c r="G148" s="4" t="s">
        <v>16</v>
      </c>
      <c r="H148" s="4">
        <v>6</v>
      </c>
      <c r="I148" s="4" t="s">
        <v>17</v>
      </c>
      <c r="J148" s="14" t="s">
        <v>22</v>
      </c>
      <c r="K148" s="15">
        <v>280</v>
      </c>
      <c r="L148" s="16">
        <v>340</v>
      </c>
      <c r="M148" s="10"/>
      <c r="N148" s="19"/>
      <c r="AA148" s="37" t="s">
        <v>344</v>
      </c>
      <c r="AB148" s="38" t="s">
        <v>773</v>
      </c>
    </row>
    <row r="149" spans="1:28" ht="12" customHeight="1" x14ac:dyDescent="0.25">
      <c r="A149" s="4">
        <v>1147</v>
      </c>
      <c r="B149" s="4" t="s">
        <v>99</v>
      </c>
      <c r="C149" s="5" t="s">
        <v>36</v>
      </c>
      <c r="D149" s="4" t="s">
        <v>15</v>
      </c>
      <c r="E149" s="18" t="str">
        <f t="shared" si="2"/>
        <v>Aleth Girardin, Pommard Premier Cru, Les Rugiens Bas</v>
      </c>
      <c r="F149" s="17" t="s">
        <v>338</v>
      </c>
      <c r="G149" s="4" t="s">
        <v>16</v>
      </c>
      <c r="H149" s="4">
        <v>12</v>
      </c>
      <c r="I149" s="4" t="s">
        <v>23</v>
      </c>
      <c r="J149" s="14" t="s">
        <v>18</v>
      </c>
      <c r="K149" s="15">
        <v>300</v>
      </c>
      <c r="L149" s="16">
        <v>400</v>
      </c>
      <c r="M149" s="10"/>
      <c r="N149" s="19" t="s">
        <v>339</v>
      </c>
      <c r="AA149" s="37" t="s">
        <v>337</v>
      </c>
      <c r="AB149" s="38" t="s">
        <v>774</v>
      </c>
    </row>
    <row r="150" spans="1:28" ht="12" customHeight="1" x14ac:dyDescent="0.25">
      <c r="A150" s="4">
        <v>1148</v>
      </c>
      <c r="B150" s="4" t="s">
        <v>99</v>
      </c>
      <c r="C150" s="5" t="s">
        <v>36</v>
      </c>
      <c r="D150" s="4" t="s">
        <v>15</v>
      </c>
      <c r="E150" s="18" t="str">
        <f t="shared" si="2"/>
        <v>Aleth Girardin, Pommard Premier Cru, Les Rugiens Bas</v>
      </c>
      <c r="F150" s="17" t="s">
        <v>338</v>
      </c>
      <c r="G150" s="4" t="s">
        <v>16</v>
      </c>
      <c r="H150" s="4">
        <v>12</v>
      </c>
      <c r="I150" s="4" t="s">
        <v>17</v>
      </c>
      <c r="J150" s="14" t="s">
        <v>18</v>
      </c>
      <c r="K150" s="15">
        <v>300</v>
      </c>
      <c r="L150" s="16">
        <v>400</v>
      </c>
      <c r="M150" s="10"/>
      <c r="N150" s="19" t="s">
        <v>339</v>
      </c>
      <c r="AA150" s="37" t="s">
        <v>337</v>
      </c>
      <c r="AB150" s="38" t="s">
        <v>775</v>
      </c>
    </row>
    <row r="151" spans="1:28" ht="12" customHeight="1" x14ac:dyDescent="0.25">
      <c r="A151" s="4">
        <v>1149</v>
      </c>
      <c r="B151" s="4" t="s">
        <v>99</v>
      </c>
      <c r="C151" s="5" t="s">
        <v>36</v>
      </c>
      <c r="D151" s="4" t="s">
        <v>15</v>
      </c>
      <c r="E151" s="18" t="str">
        <f t="shared" si="2"/>
        <v>Meo Camuzet Frere et Soeurs, Marsannay - In Bond</v>
      </c>
      <c r="F151" s="17" t="s">
        <v>334</v>
      </c>
      <c r="G151" s="4" t="s">
        <v>16</v>
      </c>
      <c r="H151" s="4">
        <v>12</v>
      </c>
      <c r="I151" s="4" t="s">
        <v>17</v>
      </c>
      <c r="J151" s="14" t="s">
        <v>22</v>
      </c>
      <c r="K151" s="15">
        <v>360</v>
      </c>
      <c r="L151" s="16">
        <v>420</v>
      </c>
      <c r="M151" s="9"/>
      <c r="N151" s="19"/>
      <c r="AA151" s="37" t="s">
        <v>346</v>
      </c>
      <c r="AB151" s="38" t="s">
        <v>776</v>
      </c>
    </row>
    <row r="152" spans="1:28" ht="12" customHeight="1" x14ac:dyDescent="0.25">
      <c r="A152" s="4">
        <v>1150</v>
      </c>
      <c r="B152" s="4" t="s">
        <v>99</v>
      </c>
      <c r="C152" s="5" t="s">
        <v>36</v>
      </c>
      <c r="D152" s="4" t="s">
        <v>15</v>
      </c>
      <c r="E152" s="18" t="str">
        <f t="shared" si="2"/>
        <v>Paul Pillot, Bourgogne, Pinot Noir - In Bond</v>
      </c>
      <c r="F152" s="17" t="s">
        <v>59</v>
      </c>
      <c r="G152" s="4" t="s">
        <v>16</v>
      </c>
      <c r="H152" s="4">
        <v>12</v>
      </c>
      <c r="I152" s="4" t="s">
        <v>23</v>
      </c>
      <c r="J152" s="14" t="s">
        <v>22</v>
      </c>
      <c r="K152" s="15">
        <v>130</v>
      </c>
      <c r="L152" s="16">
        <v>180</v>
      </c>
      <c r="M152" s="9"/>
      <c r="N152" s="19"/>
      <c r="AA152" s="37" t="s">
        <v>58</v>
      </c>
      <c r="AB152" s="38" t="s">
        <v>777</v>
      </c>
    </row>
    <row r="153" spans="1:28" ht="12" customHeight="1" x14ac:dyDescent="0.25">
      <c r="A153" s="4">
        <v>1151</v>
      </c>
      <c r="B153" s="4" t="s">
        <v>77</v>
      </c>
      <c r="C153" s="5" t="s">
        <v>36</v>
      </c>
      <c r="D153" s="4" t="s">
        <v>15</v>
      </c>
      <c r="E153" s="18" t="str">
        <f t="shared" si="2"/>
        <v>Domaine Louis Jadot, Chapelle-Chambertin Grand Cru</v>
      </c>
      <c r="F153" s="17" t="s">
        <v>45</v>
      </c>
      <c r="G153" s="4" t="s">
        <v>16</v>
      </c>
      <c r="H153" s="4">
        <v>6</v>
      </c>
      <c r="I153" s="4" t="s">
        <v>17</v>
      </c>
      <c r="J153" s="14" t="s">
        <v>18</v>
      </c>
      <c r="K153" s="15">
        <v>300</v>
      </c>
      <c r="L153" s="16">
        <v>500</v>
      </c>
      <c r="M153" s="9"/>
      <c r="N153" s="19" t="s">
        <v>262</v>
      </c>
      <c r="AA153" s="37" t="s">
        <v>347</v>
      </c>
      <c r="AB153" s="38" t="s">
        <v>778</v>
      </c>
    </row>
    <row r="154" spans="1:28" ht="12" customHeight="1" x14ac:dyDescent="0.25">
      <c r="A154" s="4">
        <v>1152</v>
      </c>
      <c r="B154" s="4" t="s">
        <v>77</v>
      </c>
      <c r="C154" s="5" t="s">
        <v>36</v>
      </c>
      <c r="D154" s="4" t="s">
        <v>15</v>
      </c>
      <c r="E154" s="18" t="str">
        <f t="shared" si="2"/>
        <v>Michele et Patrice Rion, Chambolle-Musigny Premier Cru, Les Charmes</v>
      </c>
      <c r="F154" s="17" t="s">
        <v>37</v>
      </c>
      <c r="G154" s="4" t="s">
        <v>16</v>
      </c>
      <c r="H154" s="4">
        <v>12</v>
      </c>
      <c r="I154" s="4" t="s">
        <v>17</v>
      </c>
      <c r="J154" s="14" t="s">
        <v>18</v>
      </c>
      <c r="K154" s="15">
        <v>380</v>
      </c>
      <c r="L154" s="16">
        <v>480</v>
      </c>
      <c r="M154" s="9"/>
      <c r="N154" s="19" t="s">
        <v>339</v>
      </c>
      <c r="AA154" s="37" t="s">
        <v>348</v>
      </c>
      <c r="AB154" s="38" t="s">
        <v>779</v>
      </c>
    </row>
    <row r="155" spans="1:28" ht="12" customHeight="1" x14ac:dyDescent="0.25">
      <c r="A155" s="4">
        <v>1153</v>
      </c>
      <c r="B155" s="4" t="s">
        <v>77</v>
      </c>
      <c r="C155" s="5" t="s">
        <v>36</v>
      </c>
      <c r="D155" s="4" t="s">
        <v>15</v>
      </c>
      <c r="E155" s="18" t="str">
        <f t="shared" si="2"/>
        <v>Michele et Patrice Rion, Nuits-Saint-Georges Premier Cru, Clos Saint-Marc</v>
      </c>
      <c r="F155" s="17" t="s">
        <v>37</v>
      </c>
      <c r="G155" s="4" t="s">
        <v>16</v>
      </c>
      <c r="H155" s="4">
        <v>12</v>
      </c>
      <c r="I155" s="4" t="s">
        <v>17</v>
      </c>
      <c r="J155" s="14" t="s">
        <v>18</v>
      </c>
      <c r="K155" s="15">
        <v>300</v>
      </c>
      <c r="L155" s="16">
        <v>400</v>
      </c>
      <c r="M155" s="10" t="s">
        <v>350</v>
      </c>
      <c r="N155" s="19" t="s">
        <v>339</v>
      </c>
      <c r="AA155" s="37" t="s">
        <v>349</v>
      </c>
      <c r="AB155" s="38" t="s">
        <v>780</v>
      </c>
    </row>
    <row r="156" spans="1:28" ht="12" customHeight="1" x14ac:dyDescent="0.25">
      <c r="A156" s="4">
        <v>1154</v>
      </c>
      <c r="B156" s="4" t="s">
        <v>77</v>
      </c>
      <c r="C156" s="5" t="s">
        <v>36</v>
      </c>
      <c r="D156" s="4" t="s">
        <v>15</v>
      </c>
      <c r="E156" s="18" t="str">
        <f t="shared" si="2"/>
        <v>Aleth Girardin, Pommard Premier Cru, Les Rugiens Bas</v>
      </c>
      <c r="F156" s="17" t="s">
        <v>338</v>
      </c>
      <c r="G156" s="4" t="s">
        <v>16</v>
      </c>
      <c r="H156" s="4">
        <v>12</v>
      </c>
      <c r="I156" s="4" t="s">
        <v>17</v>
      </c>
      <c r="J156" s="14" t="s">
        <v>18</v>
      </c>
      <c r="K156" s="15">
        <v>300</v>
      </c>
      <c r="L156" s="16">
        <v>400</v>
      </c>
      <c r="M156" s="9" t="s">
        <v>351</v>
      </c>
      <c r="N156" s="19" t="s">
        <v>339</v>
      </c>
      <c r="AA156" s="37" t="s">
        <v>337</v>
      </c>
      <c r="AB156" s="38" t="s">
        <v>781</v>
      </c>
    </row>
    <row r="157" spans="1:28" ht="12" customHeight="1" x14ac:dyDescent="0.25">
      <c r="A157" s="4">
        <v>1155</v>
      </c>
      <c r="B157" s="4" t="s">
        <v>95</v>
      </c>
      <c r="C157" s="5" t="s">
        <v>36</v>
      </c>
      <c r="D157" s="4" t="s">
        <v>15</v>
      </c>
      <c r="E157" s="18" t="str">
        <f t="shared" si="2"/>
        <v>Domaine Leroy, Nuits-Saint-Georges, Aux Allots - In Bond</v>
      </c>
      <c r="F157" s="17" t="s">
        <v>353</v>
      </c>
      <c r="G157" s="4" t="s">
        <v>16</v>
      </c>
      <c r="H157" s="4">
        <v>3</v>
      </c>
      <c r="I157" s="4" t="s">
        <v>19</v>
      </c>
      <c r="J157" s="14" t="s">
        <v>22</v>
      </c>
      <c r="K157" s="15">
        <v>3800</v>
      </c>
      <c r="L157" s="16">
        <v>4800</v>
      </c>
      <c r="M157" s="9"/>
      <c r="N157" s="19"/>
      <c r="AA157" s="37" t="s">
        <v>352</v>
      </c>
      <c r="AB157" s="38" t="s">
        <v>782</v>
      </c>
    </row>
    <row r="158" spans="1:28" ht="12" customHeight="1" x14ac:dyDescent="0.25">
      <c r="A158" s="4">
        <v>1156</v>
      </c>
      <c r="B158" s="4" t="s">
        <v>85</v>
      </c>
      <c r="C158" s="5" t="s">
        <v>36</v>
      </c>
      <c r="D158" s="4" t="s">
        <v>15</v>
      </c>
      <c r="E158" s="18" t="str">
        <f t="shared" si="2"/>
        <v>Aleth Girardin, Pommard Premier Cru, Les Rugiens Bas</v>
      </c>
      <c r="F158" s="17" t="s">
        <v>338</v>
      </c>
      <c r="G158" s="4" t="s">
        <v>16</v>
      </c>
      <c r="H158" s="4">
        <v>12</v>
      </c>
      <c r="I158" s="4" t="s">
        <v>23</v>
      </c>
      <c r="J158" s="14" t="s">
        <v>18</v>
      </c>
      <c r="K158" s="15">
        <v>300</v>
      </c>
      <c r="L158" s="16">
        <v>400</v>
      </c>
      <c r="M158" s="9"/>
      <c r="N158" s="19" t="s">
        <v>339</v>
      </c>
      <c r="AA158" s="37" t="s">
        <v>337</v>
      </c>
      <c r="AB158" s="38" t="s">
        <v>783</v>
      </c>
    </row>
    <row r="159" spans="1:28" ht="12" customHeight="1" x14ac:dyDescent="0.25">
      <c r="A159" s="4">
        <v>1157</v>
      </c>
      <c r="B159" s="4" t="s">
        <v>85</v>
      </c>
      <c r="C159" s="5" t="s">
        <v>36</v>
      </c>
      <c r="D159" s="4" t="s">
        <v>15</v>
      </c>
      <c r="E159" s="18" t="str">
        <f t="shared" si="2"/>
        <v>Aleth Girardin, Pommard Premier Cru, Les Rugiens Bas</v>
      </c>
      <c r="F159" s="17" t="s">
        <v>338</v>
      </c>
      <c r="G159" s="4" t="s">
        <v>16</v>
      </c>
      <c r="H159" s="4">
        <v>12</v>
      </c>
      <c r="I159" s="4" t="s">
        <v>23</v>
      </c>
      <c r="J159" s="14" t="s">
        <v>18</v>
      </c>
      <c r="K159" s="15">
        <v>300</v>
      </c>
      <c r="L159" s="16">
        <v>400</v>
      </c>
      <c r="M159" s="9" t="s">
        <v>276</v>
      </c>
      <c r="N159" s="19" t="s">
        <v>339</v>
      </c>
      <c r="AA159" s="37" t="s">
        <v>337</v>
      </c>
      <c r="AB159" s="38" t="s">
        <v>784</v>
      </c>
    </row>
    <row r="160" spans="1:28" ht="12" customHeight="1" x14ac:dyDescent="0.25">
      <c r="A160" s="4">
        <v>1158</v>
      </c>
      <c r="B160" s="4" t="s">
        <v>85</v>
      </c>
      <c r="C160" s="5" t="s">
        <v>36</v>
      </c>
      <c r="D160" s="4" t="s">
        <v>15</v>
      </c>
      <c r="E160" s="18" t="str">
        <f t="shared" si="2"/>
        <v>Domaine Leroy, Nuits-Saint-Georges, Aux Lavieres - In Bond</v>
      </c>
      <c r="F160" s="17" t="s">
        <v>353</v>
      </c>
      <c r="G160" s="4" t="s">
        <v>16</v>
      </c>
      <c r="H160" s="4">
        <v>3</v>
      </c>
      <c r="I160" s="4" t="s">
        <v>19</v>
      </c>
      <c r="J160" s="14" t="s">
        <v>22</v>
      </c>
      <c r="K160" s="15">
        <v>3000</v>
      </c>
      <c r="L160" s="16">
        <v>3600</v>
      </c>
      <c r="M160" s="9" t="s">
        <v>355</v>
      </c>
      <c r="N160" s="19"/>
      <c r="AA160" s="37" t="s">
        <v>354</v>
      </c>
      <c r="AB160" s="38" t="s">
        <v>785</v>
      </c>
    </row>
    <row r="161" spans="1:28" ht="12" customHeight="1" x14ac:dyDescent="0.25">
      <c r="A161" s="4">
        <v>1159</v>
      </c>
      <c r="B161" s="4" t="s">
        <v>85</v>
      </c>
      <c r="C161" s="5" t="s">
        <v>36</v>
      </c>
      <c r="D161" s="4" t="s">
        <v>15</v>
      </c>
      <c r="E161" s="18" t="str">
        <f t="shared" si="2"/>
        <v>Domaine Leroy, Pommard, Les Vignots - In Bond</v>
      </c>
      <c r="F161" s="17" t="s">
        <v>353</v>
      </c>
      <c r="G161" s="4" t="s">
        <v>16</v>
      </c>
      <c r="H161" s="4">
        <v>3</v>
      </c>
      <c r="I161" s="4" t="s">
        <v>19</v>
      </c>
      <c r="J161" s="14" t="s">
        <v>22</v>
      </c>
      <c r="K161" s="15">
        <v>3200</v>
      </c>
      <c r="L161" s="16">
        <v>3800</v>
      </c>
      <c r="M161" s="9"/>
      <c r="N161" s="19"/>
      <c r="AA161" s="37" t="s">
        <v>356</v>
      </c>
      <c r="AB161" s="38" t="s">
        <v>786</v>
      </c>
    </row>
    <row r="162" spans="1:28" ht="12" customHeight="1" x14ac:dyDescent="0.25">
      <c r="A162" s="4">
        <v>1160</v>
      </c>
      <c r="B162" s="4" t="s">
        <v>78</v>
      </c>
      <c r="C162" s="5" t="s">
        <v>36</v>
      </c>
      <c r="D162" s="4" t="s">
        <v>15</v>
      </c>
      <c r="E162" s="18" t="str">
        <f t="shared" si="2"/>
        <v>Gerard Raphet, Clos de Vougeot Grand Cru, Vieilles Vignes - In Bond</v>
      </c>
      <c r="F162" s="17" t="s">
        <v>358</v>
      </c>
      <c r="G162" s="4" t="s">
        <v>16</v>
      </c>
      <c r="H162" s="4">
        <v>6</v>
      </c>
      <c r="I162" s="4" t="s">
        <v>19</v>
      </c>
      <c r="J162" s="14" t="s">
        <v>22</v>
      </c>
      <c r="K162" s="15">
        <v>400</v>
      </c>
      <c r="L162" s="16">
        <v>500</v>
      </c>
      <c r="M162" s="9"/>
      <c r="N162" s="19"/>
      <c r="AA162" s="37" t="s">
        <v>357</v>
      </c>
      <c r="AB162" s="38" t="s">
        <v>787</v>
      </c>
    </row>
    <row r="163" spans="1:28" ht="12" customHeight="1" x14ac:dyDescent="0.25">
      <c r="A163" s="4">
        <v>1161</v>
      </c>
      <c r="B163" s="4" t="s">
        <v>78</v>
      </c>
      <c r="C163" s="5" t="s">
        <v>36</v>
      </c>
      <c r="D163" s="4" t="s">
        <v>15</v>
      </c>
      <c r="E163" s="18" t="str">
        <f t="shared" si="2"/>
        <v>Remoissenet Pere &amp; Fils, Vosne-Romanee Premier Cru, Les Suchots (Double Magnum) - In Bond</v>
      </c>
      <c r="F163" s="17" t="s">
        <v>360</v>
      </c>
      <c r="G163" s="4" t="s">
        <v>362</v>
      </c>
      <c r="H163" s="4">
        <v>1</v>
      </c>
      <c r="I163" s="4" t="s">
        <v>19</v>
      </c>
      <c r="J163" s="14" t="s">
        <v>22</v>
      </c>
      <c r="K163" s="15">
        <v>200</v>
      </c>
      <c r="L163" s="16">
        <v>300</v>
      </c>
      <c r="M163" s="10" t="s">
        <v>361</v>
      </c>
      <c r="N163" s="19"/>
      <c r="AA163" s="37" t="s">
        <v>359</v>
      </c>
      <c r="AB163" s="38" t="s">
        <v>788</v>
      </c>
    </row>
    <row r="164" spans="1:28" ht="12" customHeight="1" x14ac:dyDescent="0.25">
      <c r="A164" s="4">
        <v>1162</v>
      </c>
      <c r="B164" s="4" t="s">
        <v>78</v>
      </c>
      <c r="C164" s="5" t="s">
        <v>36</v>
      </c>
      <c r="D164" s="4" t="s">
        <v>15</v>
      </c>
      <c r="E164" s="18" t="str">
        <f t="shared" si="2"/>
        <v>Chapelle de Blagny, Blagny Premier Cru, Sous le Dos d'Ane - In Bond</v>
      </c>
      <c r="F164" s="17" t="s">
        <v>121</v>
      </c>
      <c r="G164" s="4" t="s">
        <v>16</v>
      </c>
      <c r="H164" s="4">
        <v>6</v>
      </c>
      <c r="I164" s="4" t="s">
        <v>23</v>
      </c>
      <c r="J164" s="14" t="s">
        <v>22</v>
      </c>
      <c r="K164" s="15">
        <v>140</v>
      </c>
      <c r="L164" s="16">
        <v>180</v>
      </c>
      <c r="M164" s="10" t="s">
        <v>134</v>
      </c>
      <c r="N164" s="19"/>
      <c r="AA164" s="37" t="s">
        <v>151</v>
      </c>
      <c r="AB164" s="38" t="s">
        <v>789</v>
      </c>
    </row>
    <row r="165" spans="1:28" ht="12" customHeight="1" x14ac:dyDescent="0.25">
      <c r="A165" s="4">
        <v>1163</v>
      </c>
      <c r="B165" s="4" t="s">
        <v>78</v>
      </c>
      <c r="C165" s="5" t="s">
        <v>36</v>
      </c>
      <c r="D165" s="4" t="s">
        <v>15</v>
      </c>
      <c r="E165" s="18" t="str">
        <f t="shared" si="2"/>
        <v>Marc Roy, Gevrey-Chambertin, Clos Prieur - In Bond</v>
      </c>
      <c r="F165" s="17" t="s">
        <v>364</v>
      </c>
      <c r="G165" s="4" t="s">
        <v>16</v>
      </c>
      <c r="H165" s="4">
        <v>6</v>
      </c>
      <c r="I165" s="4" t="s">
        <v>17</v>
      </c>
      <c r="J165" s="14" t="s">
        <v>22</v>
      </c>
      <c r="K165" s="15">
        <v>260</v>
      </c>
      <c r="L165" s="16">
        <v>340</v>
      </c>
      <c r="M165" s="10"/>
      <c r="N165" s="19"/>
      <c r="AA165" s="37" t="s">
        <v>363</v>
      </c>
      <c r="AB165" s="38" t="s">
        <v>790</v>
      </c>
    </row>
    <row r="166" spans="1:28" ht="12" customHeight="1" x14ac:dyDescent="0.25">
      <c r="A166" s="4">
        <v>1164</v>
      </c>
      <c r="B166" s="4" t="s">
        <v>78</v>
      </c>
      <c r="C166" s="5" t="s">
        <v>36</v>
      </c>
      <c r="D166" s="4" t="s">
        <v>15</v>
      </c>
      <c r="E166" s="18" t="str">
        <f t="shared" si="2"/>
        <v>Perrot-Minot, Nuits-Saint-Georges, La Richemone Vignes Centenaires - In Bond</v>
      </c>
      <c r="F166" s="17" t="s">
        <v>366</v>
      </c>
      <c r="G166" s="4" t="s">
        <v>16</v>
      </c>
      <c r="H166" s="4">
        <v>6</v>
      </c>
      <c r="I166" s="4" t="s">
        <v>23</v>
      </c>
      <c r="J166" s="14" t="s">
        <v>22</v>
      </c>
      <c r="K166" s="15">
        <v>800</v>
      </c>
      <c r="L166" s="16">
        <v>1200</v>
      </c>
      <c r="M166" s="10"/>
      <c r="N166" s="19"/>
      <c r="AA166" s="37" t="s">
        <v>365</v>
      </c>
      <c r="AB166" s="38" t="s">
        <v>791</v>
      </c>
    </row>
    <row r="167" spans="1:28" ht="12" customHeight="1" x14ac:dyDescent="0.25">
      <c r="A167" s="4">
        <v>1165</v>
      </c>
      <c r="B167" s="4" t="s">
        <v>78</v>
      </c>
      <c r="C167" s="5" t="s">
        <v>36</v>
      </c>
      <c r="D167" s="4" t="s">
        <v>15</v>
      </c>
      <c r="E167" s="18" t="str">
        <f t="shared" si="2"/>
        <v>Domaine Francois Buffet, Volnay</v>
      </c>
      <c r="F167" s="17" t="s">
        <v>368</v>
      </c>
      <c r="G167" s="4" t="s">
        <v>16</v>
      </c>
      <c r="H167" s="4">
        <v>10</v>
      </c>
      <c r="I167" s="4" t="s">
        <v>17</v>
      </c>
      <c r="J167" s="14" t="s">
        <v>18</v>
      </c>
      <c r="K167" s="15">
        <v>100</v>
      </c>
      <c r="L167" s="16">
        <v>200</v>
      </c>
      <c r="M167" s="10"/>
      <c r="N167" s="19" t="s">
        <v>262</v>
      </c>
      <c r="AA167" s="37" t="s">
        <v>367</v>
      </c>
      <c r="AB167" s="38" t="s">
        <v>792</v>
      </c>
    </row>
    <row r="168" spans="1:28" ht="12" customHeight="1" x14ac:dyDescent="0.25">
      <c r="A168" s="4">
        <v>1166</v>
      </c>
      <c r="B168" s="4" t="s">
        <v>100</v>
      </c>
      <c r="C168" s="5" t="s">
        <v>36</v>
      </c>
      <c r="D168" s="4" t="s">
        <v>15</v>
      </c>
      <c r="E168" s="18" t="str">
        <f t="shared" si="2"/>
        <v>Chateau de la Tour, Clos de Vougeot Grand Cru, Hommage a Jean Morin (Magnum) - In Bond</v>
      </c>
      <c r="F168" s="17" t="s">
        <v>370</v>
      </c>
      <c r="G168" s="4" t="s">
        <v>21</v>
      </c>
      <c r="H168" s="4">
        <v>3</v>
      </c>
      <c r="I168" s="4" t="s">
        <v>19</v>
      </c>
      <c r="J168" s="14" t="s">
        <v>22</v>
      </c>
      <c r="K168" s="15">
        <v>1500</v>
      </c>
      <c r="L168" s="16">
        <v>2000</v>
      </c>
      <c r="M168" s="10" t="s">
        <v>371</v>
      </c>
      <c r="N168" s="19"/>
      <c r="AA168" s="37" t="s">
        <v>369</v>
      </c>
      <c r="AB168" s="38" t="s">
        <v>793</v>
      </c>
    </row>
    <row r="169" spans="1:28" ht="12" customHeight="1" x14ac:dyDescent="0.25">
      <c r="A169" s="4">
        <v>1167</v>
      </c>
      <c r="B169" s="4" t="s">
        <v>100</v>
      </c>
      <c r="C169" s="5" t="s">
        <v>36</v>
      </c>
      <c r="D169" s="4" t="s">
        <v>15</v>
      </c>
      <c r="E169" s="18" t="str">
        <f t="shared" si="2"/>
        <v>Domaine Humbert Freres, Gevrey-Chambertin Premier Cru, Poissenot - In Bond</v>
      </c>
      <c r="F169" s="17" t="s">
        <v>61</v>
      </c>
      <c r="G169" s="4" t="s">
        <v>16</v>
      </c>
      <c r="H169" s="4">
        <v>6</v>
      </c>
      <c r="I169" s="4" t="s">
        <v>23</v>
      </c>
      <c r="J169" s="14" t="s">
        <v>22</v>
      </c>
      <c r="K169" s="15">
        <v>220</v>
      </c>
      <c r="L169" s="16">
        <v>320</v>
      </c>
      <c r="M169" s="10"/>
      <c r="N169" s="19"/>
      <c r="AA169" s="37" t="s">
        <v>60</v>
      </c>
      <c r="AB169" s="38" t="s">
        <v>794</v>
      </c>
    </row>
    <row r="170" spans="1:28" ht="12" customHeight="1" x14ac:dyDescent="0.25">
      <c r="A170" s="4">
        <v>1168</v>
      </c>
      <c r="B170" s="4" t="s">
        <v>100</v>
      </c>
      <c r="C170" s="5" t="s">
        <v>36</v>
      </c>
      <c r="D170" s="4" t="s">
        <v>15</v>
      </c>
      <c r="E170" s="18" t="str">
        <f t="shared" si="2"/>
        <v>Domaine Joseph Voillot, Volnay Premier Cru, Champans</v>
      </c>
      <c r="F170" s="17" t="s">
        <v>373</v>
      </c>
      <c r="G170" s="4" t="s">
        <v>16</v>
      </c>
      <c r="H170" s="4">
        <v>6</v>
      </c>
      <c r="I170" s="4" t="s">
        <v>23</v>
      </c>
      <c r="J170" s="14" t="s">
        <v>18</v>
      </c>
      <c r="K170" s="15">
        <v>150</v>
      </c>
      <c r="L170" s="16">
        <v>250</v>
      </c>
      <c r="M170" s="10"/>
      <c r="N170" s="19" t="s">
        <v>262</v>
      </c>
      <c r="AA170" s="37" t="s">
        <v>372</v>
      </c>
      <c r="AB170" s="38" t="s">
        <v>795</v>
      </c>
    </row>
    <row r="171" spans="1:28" ht="12" customHeight="1" x14ac:dyDescent="0.25">
      <c r="A171" s="4">
        <v>1169</v>
      </c>
      <c r="B171" s="4" t="s">
        <v>100</v>
      </c>
      <c r="C171" s="5" t="s">
        <v>36</v>
      </c>
      <c r="D171" s="4" t="s">
        <v>15</v>
      </c>
      <c r="E171" s="18" t="str">
        <f t="shared" si="2"/>
        <v>Domaine Vigot Fabrice, Vosne-Romanee, La Colombiere - In Bond</v>
      </c>
      <c r="F171" s="17" t="s">
        <v>375</v>
      </c>
      <c r="G171" s="4" t="s">
        <v>16</v>
      </c>
      <c r="H171" s="4">
        <v>6</v>
      </c>
      <c r="I171" s="4" t="s">
        <v>23</v>
      </c>
      <c r="J171" s="14" t="s">
        <v>22</v>
      </c>
      <c r="K171" s="15">
        <v>190</v>
      </c>
      <c r="L171" s="16">
        <v>270</v>
      </c>
      <c r="M171" s="10"/>
      <c r="N171" s="19"/>
      <c r="AA171" s="37" t="s">
        <v>374</v>
      </c>
      <c r="AB171" s="38" t="s">
        <v>796</v>
      </c>
    </row>
    <row r="172" spans="1:28" ht="12" customHeight="1" x14ac:dyDescent="0.25">
      <c r="A172" s="4">
        <v>1170</v>
      </c>
      <c r="B172" s="4" t="s">
        <v>100</v>
      </c>
      <c r="C172" s="5" t="s">
        <v>36</v>
      </c>
      <c r="D172" s="4" t="s">
        <v>15</v>
      </c>
      <c r="E172" s="18" t="str">
        <f t="shared" si="2"/>
        <v>Domaine Berthaut-Gerbet, Vosne-Romanee</v>
      </c>
      <c r="F172" s="17" t="s">
        <v>376</v>
      </c>
      <c r="G172" s="4" t="s">
        <v>16</v>
      </c>
      <c r="H172" s="4">
        <v>12</v>
      </c>
      <c r="I172" s="4" t="s">
        <v>17</v>
      </c>
      <c r="J172" s="14" t="s">
        <v>18</v>
      </c>
      <c r="K172" s="15">
        <v>250</v>
      </c>
      <c r="L172" s="16">
        <v>400</v>
      </c>
      <c r="M172" s="10"/>
      <c r="N172" s="19"/>
      <c r="AA172" s="37" t="s">
        <v>146</v>
      </c>
      <c r="AB172" s="38" t="s">
        <v>797</v>
      </c>
    </row>
    <row r="173" spans="1:28" ht="12" customHeight="1" x14ac:dyDescent="0.25">
      <c r="A173" s="4">
        <v>1171</v>
      </c>
      <c r="B173" s="4" t="s">
        <v>96</v>
      </c>
      <c r="C173" s="5" t="s">
        <v>36</v>
      </c>
      <c r="D173" s="4" t="s">
        <v>15</v>
      </c>
      <c r="E173" s="18" t="str">
        <f t="shared" si="2"/>
        <v>Benjamin Leroux, Vosne-Romanee (Double Magnum) - In Bond</v>
      </c>
      <c r="F173" s="17" t="s">
        <v>378</v>
      </c>
      <c r="G173" s="4" t="s">
        <v>362</v>
      </c>
      <c r="H173" s="4">
        <v>2</v>
      </c>
      <c r="I173" s="4" t="s">
        <v>19</v>
      </c>
      <c r="J173" s="14" t="s">
        <v>22</v>
      </c>
      <c r="K173" s="15">
        <v>400</v>
      </c>
      <c r="L173" s="16">
        <v>600</v>
      </c>
      <c r="M173" s="9" t="s">
        <v>379</v>
      </c>
      <c r="N173" s="19"/>
      <c r="AA173" s="37" t="s">
        <v>377</v>
      </c>
      <c r="AB173" s="38" t="s">
        <v>798</v>
      </c>
    </row>
    <row r="174" spans="1:28" ht="12" customHeight="1" x14ac:dyDescent="0.25">
      <c r="A174" s="4">
        <v>1172</v>
      </c>
      <c r="B174" s="4" t="s">
        <v>97</v>
      </c>
      <c r="C174" s="5" t="s">
        <v>36</v>
      </c>
      <c r="D174" s="4" t="s">
        <v>15</v>
      </c>
      <c r="E174" s="18" t="str">
        <f t="shared" si="2"/>
        <v>Laurent Ponsot, Chambolle-Musigny, Cuvee de la Violette - In Bond</v>
      </c>
      <c r="F174" s="17" t="s">
        <v>381</v>
      </c>
      <c r="G174" s="4" t="s">
        <v>16</v>
      </c>
      <c r="H174" s="4">
        <v>6</v>
      </c>
      <c r="I174" s="4" t="s">
        <v>23</v>
      </c>
      <c r="J174" s="14" t="s">
        <v>22</v>
      </c>
      <c r="K174" s="15">
        <v>180</v>
      </c>
      <c r="L174" s="16">
        <v>240</v>
      </c>
      <c r="M174" s="9"/>
      <c r="N174" s="19"/>
      <c r="AA174" s="37" t="s">
        <v>380</v>
      </c>
      <c r="AB174" s="38" t="s">
        <v>799</v>
      </c>
    </row>
    <row r="175" spans="1:28" ht="12" customHeight="1" x14ac:dyDescent="0.25">
      <c r="A175" s="4">
        <v>1173</v>
      </c>
      <c r="B175" s="4" t="s">
        <v>97</v>
      </c>
      <c r="C175" s="5" t="s">
        <v>36</v>
      </c>
      <c r="D175" s="4" t="s">
        <v>15</v>
      </c>
      <c r="E175" s="18" t="str">
        <f t="shared" si="2"/>
        <v>Thibault Liger-Belair, Nuits-Saint-Georges, Belle Croix - In Bond</v>
      </c>
      <c r="F175" s="17" t="s">
        <v>382</v>
      </c>
      <c r="G175" s="4" t="s">
        <v>16</v>
      </c>
      <c r="H175" s="4">
        <v>6</v>
      </c>
      <c r="I175" s="4" t="s">
        <v>23</v>
      </c>
      <c r="J175" s="14" t="s">
        <v>22</v>
      </c>
      <c r="K175" s="15">
        <v>240</v>
      </c>
      <c r="L175" s="16">
        <v>300</v>
      </c>
      <c r="M175" s="9"/>
      <c r="N175" s="19"/>
      <c r="AA175" s="37" t="s">
        <v>150</v>
      </c>
      <c r="AB175" s="38" t="s">
        <v>800</v>
      </c>
    </row>
    <row r="176" spans="1:28" ht="12" customHeight="1" x14ac:dyDescent="0.25">
      <c r="A176" s="4">
        <v>1174</v>
      </c>
      <c r="B176" s="4" t="s">
        <v>97</v>
      </c>
      <c r="C176" s="5" t="s">
        <v>36</v>
      </c>
      <c r="D176" s="4" t="s">
        <v>15</v>
      </c>
      <c r="E176" s="18" t="str">
        <f t="shared" si="2"/>
        <v>Thibault Liger-Belair, Nuits-Saint-Georges, Belle Croix - In Bond</v>
      </c>
      <c r="F176" s="17" t="s">
        <v>382</v>
      </c>
      <c r="G176" s="4" t="s">
        <v>16</v>
      </c>
      <c r="H176" s="4">
        <v>6</v>
      </c>
      <c r="I176" s="4" t="s">
        <v>23</v>
      </c>
      <c r="J176" s="14" t="s">
        <v>22</v>
      </c>
      <c r="K176" s="15">
        <v>240</v>
      </c>
      <c r="L176" s="16">
        <v>300</v>
      </c>
      <c r="M176" s="9"/>
      <c r="N176" s="19"/>
      <c r="AA176" s="37" t="s">
        <v>150</v>
      </c>
      <c r="AB176" s="38" t="s">
        <v>801</v>
      </c>
    </row>
    <row r="177" spans="1:28" ht="12" customHeight="1" x14ac:dyDescent="0.25">
      <c r="A177" s="4">
        <v>1175</v>
      </c>
      <c r="B177" s="4" t="s">
        <v>86</v>
      </c>
      <c r="C177" s="5" t="s">
        <v>36</v>
      </c>
      <c r="D177" s="4" t="s">
        <v>15</v>
      </c>
      <c r="E177" s="18" t="str">
        <f t="shared" si="2"/>
        <v>Domaine Louis Jadot, Bonnes Mares Grand Cru - In Bond</v>
      </c>
      <c r="F177" s="17" t="s">
        <v>45</v>
      </c>
      <c r="G177" s="4" t="s">
        <v>16</v>
      </c>
      <c r="H177" s="4">
        <v>3</v>
      </c>
      <c r="I177" s="4" t="s">
        <v>19</v>
      </c>
      <c r="J177" s="14" t="s">
        <v>22</v>
      </c>
      <c r="K177" s="15">
        <v>460</v>
      </c>
      <c r="L177" s="16">
        <v>600</v>
      </c>
      <c r="M177" s="9"/>
      <c r="N177" s="19"/>
      <c r="AA177" s="37" t="s">
        <v>383</v>
      </c>
      <c r="AB177" s="38" t="s">
        <v>802</v>
      </c>
    </row>
    <row r="178" spans="1:28" ht="12" customHeight="1" x14ac:dyDescent="0.25">
      <c r="A178" s="4">
        <v>1176</v>
      </c>
      <c r="B178" s="4" t="s">
        <v>86</v>
      </c>
      <c r="C178" s="5" t="s">
        <v>36</v>
      </c>
      <c r="D178" s="4" t="s">
        <v>15</v>
      </c>
      <c r="E178" s="18" t="str">
        <f t="shared" si="2"/>
        <v>Thibault Liger-Belair, Chambolle-Musigny, Vieilles Vignes - In Bond</v>
      </c>
      <c r="F178" s="17" t="s">
        <v>382</v>
      </c>
      <c r="G178" s="4" t="s">
        <v>16</v>
      </c>
      <c r="H178" s="4">
        <v>6</v>
      </c>
      <c r="I178" s="4" t="s">
        <v>23</v>
      </c>
      <c r="J178" s="14" t="s">
        <v>22</v>
      </c>
      <c r="K178" s="15">
        <v>200</v>
      </c>
      <c r="L178" s="16">
        <v>250</v>
      </c>
      <c r="M178" s="10"/>
      <c r="N178" s="19"/>
      <c r="AA178" s="37" t="s">
        <v>148</v>
      </c>
      <c r="AB178" s="38" t="s">
        <v>803</v>
      </c>
    </row>
    <row r="179" spans="1:28" ht="12" customHeight="1" x14ac:dyDescent="0.25">
      <c r="A179" s="4">
        <v>1177</v>
      </c>
      <c r="B179" s="4" t="s">
        <v>86</v>
      </c>
      <c r="C179" s="5" t="s">
        <v>36</v>
      </c>
      <c r="D179" s="4" t="s">
        <v>15</v>
      </c>
      <c r="E179" s="18" t="str">
        <f t="shared" si="2"/>
        <v>Thibault Liger-Belair, Chambolle-Musigny, Les Foucheres - In Bond</v>
      </c>
      <c r="F179" s="17" t="s">
        <v>382</v>
      </c>
      <c r="G179" s="4" t="s">
        <v>16</v>
      </c>
      <c r="H179" s="4">
        <v>6</v>
      </c>
      <c r="I179" s="4" t="s">
        <v>23</v>
      </c>
      <c r="J179" s="14" t="s">
        <v>22</v>
      </c>
      <c r="K179" s="15">
        <v>200</v>
      </c>
      <c r="L179" s="16">
        <v>300</v>
      </c>
      <c r="M179" s="10"/>
      <c r="N179" s="19"/>
      <c r="AA179" s="37" t="s">
        <v>384</v>
      </c>
      <c r="AB179" s="38" t="s">
        <v>804</v>
      </c>
    </row>
    <row r="180" spans="1:28" ht="12" customHeight="1" x14ac:dyDescent="0.25">
      <c r="A180" s="4">
        <v>1178</v>
      </c>
      <c r="B180" s="4" t="s">
        <v>86</v>
      </c>
      <c r="C180" s="5" t="s">
        <v>36</v>
      </c>
      <c r="D180" s="4" t="s">
        <v>15</v>
      </c>
      <c r="E180" s="18" t="str">
        <f t="shared" si="2"/>
        <v>Thibault Liger-Belair, Nuits-Saint-Georges, La Charmotte - In Bond</v>
      </c>
      <c r="F180" s="17" t="s">
        <v>382</v>
      </c>
      <c r="G180" s="4" t="s">
        <v>16</v>
      </c>
      <c r="H180" s="4">
        <v>6</v>
      </c>
      <c r="I180" s="4" t="s">
        <v>23</v>
      </c>
      <c r="J180" s="14" t="s">
        <v>22</v>
      </c>
      <c r="K180" s="15">
        <v>200</v>
      </c>
      <c r="L180" s="16">
        <v>260</v>
      </c>
      <c r="M180" s="10"/>
      <c r="N180" s="19"/>
      <c r="AA180" s="37" t="s">
        <v>385</v>
      </c>
      <c r="AB180" s="38" t="s">
        <v>805</v>
      </c>
    </row>
    <row r="181" spans="1:28" ht="12" customHeight="1" x14ac:dyDescent="0.25">
      <c r="A181" s="4">
        <v>1179</v>
      </c>
      <c r="B181" s="4" t="s">
        <v>101</v>
      </c>
      <c r="C181" s="5" t="s">
        <v>36</v>
      </c>
      <c r="D181" s="4" t="s">
        <v>15</v>
      </c>
      <c r="E181" s="18" t="str">
        <f t="shared" si="2"/>
        <v>Lignier-Michelot, Morey-Saint-Denis Premier Cru, Les Faconnieres - In Bond</v>
      </c>
      <c r="F181" s="17" t="s">
        <v>387</v>
      </c>
      <c r="G181" s="4" t="s">
        <v>16</v>
      </c>
      <c r="H181" s="4">
        <v>6</v>
      </c>
      <c r="I181" s="4" t="s">
        <v>23</v>
      </c>
      <c r="J181" s="14" t="s">
        <v>22</v>
      </c>
      <c r="K181" s="15">
        <v>200</v>
      </c>
      <c r="L181" s="16">
        <v>300</v>
      </c>
      <c r="M181" s="10" t="s">
        <v>62</v>
      </c>
      <c r="N181" s="19"/>
      <c r="AA181" s="37" t="s">
        <v>386</v>
      </c>
      <c r="AB181" s="38" t="s">
        <v>806</v>
      </c>
    </row>
    <row r="182" spans="1:28" ht="12" customHeight="1" x14ac:dyDescent="0.25">
      <c r="A182" s="4">
        <v>1180</v>
      </c>
      <c r="B182" s="4" t="s">
        <v>101</v>
      </c>
      <c r="C182" s="5" t="s">
        <v>36</v>
      </c>
      <c r="D182" s="4" t="s">
        <v>15</v>
      </c>
      <c r="E182" s="18" t="str">
        <f t="shared" si="2"/>
        <v>David Duband, Bourgogne, Hautes Cotes de Nuits Louis Auguste (Double Magnums) - In Bond</v>
      </c>
      <c r="F182" s="17" t="s">
        <v>389</v>
      </c>
      <c r="G182" s="4" t="s">
        <v>362</v>
      </c>
      <c r="H182" s="4">
        <v>2</v>
      </c>
      <c r="I182" s="4" t="s">
        <v>23</v>
      </c>
      <c r="J182" s="14" t="s">
        <v>22</v>
      </c>
      <c r="K182" s="15">
        <v>80</v>
      </c>
      <c r="L182" s="16">
        <v>100</v>
      </c>
      <c r="M182" s="10" t="s">
        <v>379</v>
      </c>
      <c r="N182" s="19"/>
      <c r="AA182" s="37" t="s">
        <v>388</v>
      </c>
      <c r="AB182" s="38" t="s">
        <v>807</v>
      </c>
    </row>
    <row r="183" spans="1:28" ht="12" customHeight="1" x14ac:dyDescent="0.25">
      <c r="A183" s="4">
        <v>1181</v>
      </c>
      <c r="B183" s="4" t="s">
        <v>104</v>
      </c>
      <c r="C183" s="5" t="s">
        <v>36</v>
      </c>
      <c r="D183" s="4" t="s">
        <v>15</v>
      </c>
      <c r="E183" s="18" t="str">
        <f t="shared" si="2"/>
        <v>Domaine Georges Roumier, Chambolle-Musigny</v>
      </c>
      <c r="F183" s="17" t="s">
        <v>391</v>
      </c>
      <c r="G183" s="4" t="s">
        <v>16</v>
      </c>
      <c r="H183" s="4">
        <v>1</v>
      </c>
      <c r="I183" s="4" t="s">
        <v>17</v>
      </c>
      <c r="J183" s="14" t="s">
        <v>18</v>
      </c>
      <c r="K183" s="15">
        <v>150</v>
      </c>
      <c r="L183" s="16">
        <v>220</v>
      </c>
      <c r="M183" s="10"/>
      <c r="N183" s="19"/>
      <c r="AA183" s="37" t="s">
        <v>390</v>
      </c>
      <c r="AB183" s="38" t="s">
        <v>808</v>
      </c>
    </row>
    <row r="184" spans="1:28" ht="12" customHeight="1" x14ac:dyDescent="0.25">
      <c r="A184" s="4">
        <v>1182</v>
      </c>
      <c r="B184" s="4" t="s">
        <v>24</v>
      </c>
      <c r="C184" s="5" t="s">
        <v>36</v>
      </c>
      <c r="D184" s="4" t="s">
        <v>15</v>
      </c>
      <c r="E184" s="18" t="str">
        <f t="shared" si="2"/>
        <v>2012/2015 Michele et Patrice Rion, Chambolle-Musigny Premier Cru, Les Gruenchers</v>
      </c>
      <c r="F184" s="17" t="s">
        <v>37</v>
      </c>
      <c r="G184" s="4" t="s">
        <v>16</v>
      </c>
      <c r="H184" s="4">
        <v>12</v>
      </c>
      <c r="I184" s="4" t="s">
        <v>17</v>
      </c>
      <c r="J184" s="14" t="s">
        <v>18</v>
      </c>
      <c r="K184" s="15">
        <v>300</v>
      </c>
      <c r="L184" s="16">
        <v>400</v>
      </c>
      <c r="M184" s="10" t="s">
        <v>393</v>
      </c>
      <c r="N184" s="19" t="s">
        <v>339</v>
      </c>
      <c r="AA184" s="37" t="s">
        <v>392</v>
      </c>
      <c r="AB184" s="38" t="s">
        <v>809</v>
      </c>
    </row>
    <row r="185" spans="1:28" ht="12" customHeight="1" x14ac:dyDescent="0.25">
      <c r="A185" s="4">
        <v>1183</v>
      </c>
      <c r="B185" s="4" t="s">
        <v>24</v>
      </c>
      <c r="C185" s="5" t="s">
        <v>36</v>
      </c>
      <c r="D185" s="4" t="s">
        <v>15</v>
      </c>
      <c r="E185" s="18" t="str">
        <f t="shared" si="2"/>
        <v>2015/2017 Mixed Lot of Red Burgundy</v>
      </c>
      <c r="F185" s="17"/>
      <c r="G185" s="4" t="s">
        <v>16</v>
      </c>
      <c r="H185" s="4">
        <v>8</v>
      </c>
      <c r="I185" s="4" t="s">
        <v>17</v>
      </c>
      <c r="J185" s="14" t="s">
        <v>18</v>
      </c>
      <c r="K185" s="15">
        <v>120</v>
      </c>
      <c r="L185" s="16">
        <v>180</v>
      </c>
      <c r="M185" s="10" t="s">
        <v>395</v>
      </c>
      <c r="N185" s="19" t="s">
        <v>396</v>
      </c>
      <c r="AA185" s="37" t="s">
        <v>394</v>
      </c>
      <c r="AB185" s="38" t="s">
        <v>810</v>
      </c>
    </row>
    <row r="186" spans="1:28" ht="12" customHeight="1" x14ac:dyDescent="0.25">
      <c r="A186" s="4">
        <v>1184</v>
      </c>
      <c r="B186" s="4" t="s">
        <v>170</v>
      </c>
      <c r="C186" s="5" t="s">
        <v>36</v>
      </c>
      <c r="D186" s="4" t="s">
        <v>29</v>
      </c>
      <c r="E186" s="18" t="str">
        <f t="shared" si="2"/>
        <v>Domaine Bachelet Ramonet, Batard-Montrachet Grand Cru (Magnum) - In Bond</v>
      </c>
      <c r="F186" s="17" t="s">
        <v>398</v>
      </c>
      <c r="G186" s="4" t="s">
        <v>21</v>
      </c>
      <c r="H186" s="4">
        <v>1</v>
      </c>
      <c r="I186" s="4" t="s">
        <v>17</v>
      </c>
      <c r="J186" s="14" t="s">
        <v>22</v>
      </c>
      <c r="K186" s="15">
        <v>1000</v>
      </c>
      <c r="L186" s="16">
        <v>2000</v>
      </c>
      <c r="M186" s="10" t="s">
        <v>399</v>
      </c>
      <c r="N186" s="19"/>
      <c r="AA186" s="37" t="s">
        <v>397</v>
      </c>
      <c r="AB186" s="38" t="s">
        <v>811</v>
      </c>
    </row>
    <row r="187" spans="1:28" ht="12" customHeight="1" x14ac:dyDescent="0.25">
      <c r="A187" s="4">
        <v>1185</v>
      </c>
      <c r="B187" s="4" t="s">
        <v>105</v>
      </c>
      <c r="C187" s="5" t="s">
        <v>36</v>
      </c>
      <c r="D187" s="4" t="s">
        <v>29</v>
      </c>
      <c r="E187" s="18" t="str">
        <f t="shared" si="2"/>
        <v>Domaine Bachelet Ramonet, Batard-Montrachet Grand Cru - In Bond</v>
      </c>
      <c r="F187" s="17" t="s">
        <v>398</v>
      </c>
      <c r="G187" s="4" t="s">
        <v>16</v>
      </c>
      <c r="H187" s="4">
        <v>2</v>
      </c>
      <c r="I187" s="4" t="s">
        <v>17</v>
      </c>
      <c r="J187" s="14" t="s">
        <v>22</v>
      </c>
      <c r="K187" s="15">
        <v>600</v>
      </c>
      <c r="L187" s="16">
        <v>900</v>
      </c>
      <c r="M187" s="10" t="s">
        <v>399</v>
      </c>
      <c r="N187" s="19"/>
      <c r="AA187" s="37" t="s">
        <v>400</v>
      </c>
      <c r="AB187" s="38" t="s">
        <v>812</v>
      </c>
    </row>
    <row r="188" spans="1:28" ht="12" customHeight="1" x14ac:dyDescent="0.25">
      <c r="A188" s="4">
        <v>1186</v>
      </c>
      <c r="B188" s="4" t="s">
        <v>107</v>
      </c>
      <c r="C188" s="5" t="s">
        <v>36</v>
      </c>
      <c r="D188" s="4" t="s">
        <v>29</v>
      </c>
      <c r="E188" s="18" t="str">
        <f t="shared" si="2"/>
        <v>Domaine Bachelet Ramonet, Batard-Montrachet Grand Cru - In Bond</v>
      </c>
      <c r="F188" s="17" t="s">
        <v>398</v>
      </c>
      <c r="G188" s="4" t="s">
        <v>16</v>
      </c>
      <c r="H188" s="4">
        <v>2</v>
      </c>
      <c r="I188" s="4" t="s">
        <v>17</v>
      </c>
      <c r="J188" s="14" t="s">
        <v>22</v>
      </c>
      <c r="K188" s="15">
        <v>600</v>
      </c>
      <c r="L188" s="16">
        <v>900</v>
      </c>
      <c r="M188" s="10" t="s">
        <v>399</v>
      </c>
      <c r="N188" s="19"/>
      <c r="AA188" s="37" t="s">
        <v>400</v>
      </c>
      <c r="AB188" s="38" t="s">
        <v>813</v>
      </c>
    </row>
    <row r="189" spans="1:28" ht="12" customHeight="1" x14ac:dyDescent="0.25">
      <c r="A189" s="4">
        <v>1187</v>
      </c>
      <c r="B189" s="4" t="s">
        <v>84</v>
      </c>
      <c r="C189" s="5" t="s">
        <v>36</v>
      </c>
      <c r="D189" s="4" t="s">
        <v>29</v>
      </c>
      <c r="E189" s="18" t="str">
        <f t="shared" si="2"/>
        <v>Maison Louis Jadot, Batard-Montrachet Grand Cru</v>
      </c>
      <c r="F189" s="17" t="s">
        <v>56</v>
      </c>
      <c r="G189" s="4" t="s">
        <v>16</v>
      </c>
      <c r="H189" s="4">
        <v>10</v>
      </c>
      <c r="I189" s="4" t="s">
        <v>17</v>
      </c>
      <c r="J189" s="14" t="s">
        <v>18</v>
      </c>
      <c r="K189" s="15">
        <v>1500</v>
      </c>
      <c r="L189" s="16">
        <v>2000</v>
      </c>
      <c r="M189" s="10" t="s">
        <v>401</v>
      </c>
      <c r="N189" s="19"/>
      <c r="AA189" s="37" t="s">
        <v>57</v>
      </c>
      <c r="AB189" s="38" t="s">
        <v>814</v>
      </c>
    </row>
    <row r="190" spans="1:28" ht="12" customHeight="1" x14ac:dyDescent="0.25">
      <c r="A190" s="4">
        <v>1188</v>
      </c>
      <c r="B190" s="4" t="s">
        <v>99</v>
      </c>
      <c r="C190" s="5" t="s">
        <v>36</v>
      </c>
      <c r="D190" s="4" t="s">
        <v>29</v>
      </c>
      <c r="E190" s="18" t="str">
        <f t="shared" si="2"/>
        <v>Domaine Christian Moreau Pere &amp; Fils, Chablis Grand Cru, Valmur - In Bond</v>
      </c>
      <c r="F190" s="17" t="s">
        <v>403</v>
      </c>
      <c r="G190" s="4" t="s">
        <v>16</v>
      </c>
      <c r="H190" s="4">
        <v>6</v>
      </c>
      <c r="I190" s="4" t="s">
        <v>17</v>
      </c>
      <c r="J190" s="14" t="s">
        <v>22</v>
      </c>
      <c r="K190" s="15">
        <v>260</v>
      </c>
      <c r="L190" s="16">
        <v>320</v>
      </c>
      <c r="M190" s="10" t="s">
        <v>404</v>
      </c>
      <c r="N190" s="19"/>
      <c r="AA190" s="37" t="s">
        <v>402</v>
      </c>
      <c r="AB190" s="38" t="s">
        <v>815</v>
      </c>
    </row>
    <row r="191" spans="1:28" ht="12" customHeight="1" x14ac:dyDescent="0.25">
      <c r="A191" s="4">
        <v>1189</v>
      </c>
      <c r="B191" s="4" t="s">
        <v>99</v>
      </c>
      <c r="C191" s="5" t="s">
        <v>36</v>
      </c>
      <c r="D191" s="4" t="s">
        <v>29</v>
      </c>
      <c r="E191" s="18" t="str">
        <f t="shared" si="2"/>
        <v>Domaine Albert Bichot (Long-Depaquit), Chablis Grand Cru, Les Clos - In Bond</v>
      </c>
      <c r="F191" s="17" t="s">
        <v>406</v>
      </c>
      <c r="G191" s="4" t="s">
        <v>16</v>
      </c>
      <c r="H191" s="4">
        <v>6</v>
      </c>
      <c r="I191" s="4" t="s">
        <v>23</v>
      </c>
      <c r="J191" s="14" t="s">
        <v>22</v>
      </c>
      <c r="K191" s="15">
        <v>170</v>
      </c>
      <c r="L191" s="16">
        <v>230</v>
      </c>
      <c r="M191" s="10" t="s">
        <v>407</v>
      </c>
      <c r="N191" s="19"/>
      <c r="AA191" s="37" t="s">
        <v>405</v>
      </c>
      <c r="AB191" s="38" t="s">
        <v>816</v>
      </c>
    </row>
    <row r="192" spans="1:28" ht="12" customHeight="1" x14ac:dyDescent="0.25">
      <c r="A192" s="4">
        <v>1190</v>
      </c>
      <c r="B192" s="4" t="s">
        <v>99</v>
      </c>
      <c r="C192" s="5" t="s">
        <v>36</v>
      </c>
      <c r="D192" s="4" t="s">
        <v>29</v>
      </c>
      <c r="E192" s="18" t="str">
        <f t="shared" si="2"/>
        <v>Hospices de Beaune (Lucien Le Moine), Corton Grand Cru, Les Vergennes Cuvee Paul Chanson</v>
      </c>
      <c r="F192" s="17" t="s">
        <v>409</v>
      </c>
      <c r="G192" s="4" t="s">
        <v>16</v>
      </c>
      <c r="H192" s="4">
        <v>6</v>
      </c>
      <c r="I192" s="4" t="s">
        <v>23</v>
      </c>
      <c r="J192" s="14" t="s">
        <v>18</v>
      </c>
      <c r="K192" s="15">
        <v>440</v>
      </c>
      <c r="L192" s="16">
        <v>540</v>
      </c>
      <c r="M192" s="10" t="s">
        <v>410</v>
      </c>
      <c r="N192" s="19" t="s">
        <v>169</v>
      </c>
      <c r="AA192" s="37" t="s">
        <v>408</v>
      </c>
      <c r="AB192" s="38" t="s">
        <v>817</v>
      </c>
    </row>
    <row r="193" spans="1:28" ht="12" customHeight="1" x14ac:dyDescent="0.25">
      <c r="A193" s="4">
        <v>1191</v>
      </c>
      <c r="B193" s="4" t="s">
        <v>99</v>
      </c>
      <c r="C193" s="5" t="s">
        <v>36</v>
      </c>
      <c r="D193" s="4" t="s">
        <v>29</v>
      </c>
      <c r="E193" s="18" t="str">
        <f t="shared" si="2"/>
        <v>Mischief and Mayhem, Meursault Premier Cru, Genevrieres - In Bond</v>
      </c>
      <c r="F193" s="17" t="s">
        <v>412</v>
      </c>
      <c r="G193" s="4" t="s">
        <v>16</v>
      </c>
      <c r="H193" s="4">
        <v>12</v>
      </c>
      <c r="I193" s="4" t="s">
        <v>17</v>
      </c>
      <c r="J193" s="14" t="s">
        <v>22</v>
      </c>
      <c r="K193" s="15">
        <v>400</v>
      </c>
      <c r="L193" s="16">
        <v>600</v>
      </c>
      <c r="M193" s="10" t="s">
        <v>413</v>
      </c>
      <c r="N193" s="19"/>
      <c r="AA193" s="37" t="s">
        <v>411</v>
      </c>
      <c r="AB193" s="38" t="s">
        <v>818</v>
      </c>
    </row>
    <row r="194" spans="1:28" ht="12" customHeight="1" x14ac:dyDescent="0.25">
      <c r="A194" s="4">
        <v>1192</v>
      </c>
      <c r="B194" s="4" t="s">
        <v>78</v>
      </c>
      <c r="C194" s="5" t="s">
        <v>36</v>
      </c>
      <c r="D194" s="4" t="s">
        <v>29</v>
      </c>
      <c r="E194" s="18" t="str">
        <f t="shared" si="2"/>
        <v>Maison Louis Jadot, Chassagne-Montrachet Premier Cru, Morgeot Blanc</v>
      </c>
      <c r="F194" s="17" t="s">
        <v>56</v>
      </c>
      <c r="G194" s="4" t="s">
        <v>16</v>
      </c>
      <c r="H194" s="4">
        <v>6</v>
      </c>
      <c r="I194" s="4" t="s">
        <v>17</v>
      </c>
      <c r="J194" s="14" t="s">
        <v>18</v>
      </c>
      <c r="K194" s="15">
        <v>260</v>
      </c>
      <c r="L194" s="16">
        <v>340</v>
      </c>
      <c r="M194" s="10"/>
      <c r="N194" s="19"/>
      <c r="AA194" s="37" t="s">
        <v>414</v>
      </c>
      <c r="AB194" s="38" t="s">
        <v>819</v>
      </c>
    </row>
    <row r="195" spans="1:28" ht="12" customHeight="1" x14ac:dyDescent="0.25">
      <c r="A195" s="4">
        <v>1193</v>
      </c>
      <c r="B195" s="4" t="s">
        <v>100</v>
      </c>
      <c r="C195" s="5" t="s">
        <v>36</v>
      </c>
      <c r="D195" s="4" t="s">
        <v>29</v>
      </c>
      <c r="E195" s="18" t="str">
        <f t="shared" si="2"/>
        <v>Maison Louis Jadot, Chassagne-Montrachet Premier Cru</v>
      </c>
      <c r="F195" s="17" t="s">
        <v>56</v>
      </c>
      <c r="G195" s="4" t="s">
        <v>16</v>
      </c>
      <c r="H195" s="4">
        <v>8</v>
      </c>
      <c r="I195" s="4" t="s">
        <v>17</v>
      </c>
      <c r="J195" s="14" t="s">
        <v>18</v>
      </c>
      <c r="K195" s="15">
        <v>300</v>
      </c>
      <c r="L195" s="16">
        <v>400</v>
      </c>
      <c r="M195" s="10"/>
      <c r="N195" s="19"/>
      <c r="AA195" s="37" t="s">
        <v>415</v>
      </c>
      <c r="AB195" s="38" t="s">
        <v>820</v>
      </c>
    </row>
    <row r="196" spans="1:28" ht="12" customHeight="1" x14ac:dyDescent="0.25">
      <c r="A196" s="4">
        <v>1194</v>
      </c>
      <c r="B196" s="4" t="s">
        <v>96</v>
      </c>
      <c r="C196" s="5" t="s">
        <v>36</v>
      </c>
      <c r="D196" s="4" t="s">
        <v>29</v>
      </c>
      <c r="E196" s="18" t="str">
        <f t="shared" ref="E196:E259" si="3">HYPERLINK(AB196,AA196)</f>
        <v>Maison Louis Jadot, Chassagne-Montrachet Premier Cru, Morgeot Blanc</v>
      </c>
      <c r="F196" s="17" t="s">
        <v>56</v>
      </c>
      <c r="G196" s="4" t="s">
        <v>16</v>
      </c>
      <c r="H196" s="4">
        <v>8</v>
      </c>
      <c r="I196" s="4" t="s">
        <v>17</v>
      </c>
      <c r="J196" s="14" t="s">
        <v>18</v>
      </c>
      <c r="K196" s="15">
        <v>300</v>
      </c>
      <c r="L196" s="16">
        <v>400</v>
      </c>
      <c r="M196" s="10"/>
      <c r="N196" s="19"/>
      <c r="AA196" s="37" t="s">
        <v>414</v>
      </c>
      <c r="AB196" s="38" t="s">
        <v>821</v>
      </c>
    </row>
    <row r="197" spans="1:28" ht="12" customHeight="1" x14ac:dyDescent="0.25">
      <c r="A197" s="4">
        <v>1195</v>
      </c>
      <c r="B197" s="4" t="s">
        <v>97</v>
      </c>
      <c r="C197" s="5" t="s">
        <v>36</v>
      </c>
      <c r="D197" s="4" t="s">
        <v>29</v>
      </c>
      <c r="E197" s="18" t="str">
        <f t="shared" si="3"/>
        <v>Pierre-Yves Colin-Morey, Puligny-Montrachet Premier Cru, La Garenne</v>
      </c>
      <c r="F197" s="17" t="s">
        <v>417</v>
      </c>
      <c r="G197" s="4" t="s">
        <v>16</v>
      </c>
      <c r="H197" s="4">
        <v>6</v>
      </c>
      <c r="I197" s="4" t="s">
        <v>23</v>
      </c>
      <c r="J197" s="14" t="s">
        <v>18</v>
      </c>
      <c r="K197" s="15">
        <v>750</v>
      </c>
      <c r="L197" s="16">
        <v>950</v>
      </c>
      <c r="M197" s="10"/>
      <c r="N197" s="19"/>
      <c r="AA197" s="37" t="s">
        <v>416</v>
      </c>
      <c r="AB197" s="38" t="s">
        <v>822</v>
      </c>
    </row>
    <row r="198" spans="1:28" ht="12" customHeight="1" x14ac:dyDescent="0.25">
      <c r="A198" s="4">
        <v>1196</v>
      </c>
      <c r="B198" s="4" t="s">
        <v>97</v>
      </c>
      <c r="C198" s="5" t="s">
        <v>36</v>
      </c>
      <c r="D198" s="4" t="s">
        <v>29</v>
      </c>
      <c r="E198" s="18" t="str">
        <f t="shared" si="3"/>
        <v>Pierre-Yves Colin-Morey, Chassagne-Montrachet Premier Cru, Les Baudines</v>
      </c>
      <c r="F198" s="17" t="s">
        <v>417</v>
      </c>
      <c r="G198" s="4" t="s">
        <v>16</v>
      </c>
      <c r="H198" s="4">
        <v>6</v>
      </c>
      <c r="I198" s="4" t="s">
        <v>23</v>
      </c>
      <c r="J198" s="14" t="s">
        <v>18</v>
      </c>
      <c r="K198" s="15">
        <v>750</v>
      </c>
      <c r="L198" s="16">
        <v>950</v>
      </c>
      <c r="M198" s="12"/>
      <c r="N198" s="19"/>
      <c r="AA198" s="37" t="s">
        <v>418</v>
      </c>
      <c r="AB198" s="38" t="s">
        <v>823</v>
      </c>
    </row>
    <row r="199" spans="1:28" ht="12" customHeight="1" x14ac:dyDescent="0.25">
      <c r="A199" s="4">
        <v>1197</v>
      </c>
      <c r="B199" s="4" t="s">
        <v>97</v>
      </c>
      <c r="C199" s="5" t="s">
        <v>36</v>
      </c>
      <c r="D199" s="4" t="s">
        <v>29</v>
      </c>
      <c r="E199" s="18" t="str">
        <f t="shared" si="3"/>
        <v>Pierre-Yves Colin-Morey, Meursault, Les Narvaux</v>
      </c>
      <c r="F199" s="17" t="s">
        <v>417</v>
      </c>
      <c r="G199" s="4" t="s">
        <v>16</v>
      </c>
      <c r="H199" s="4">
        <v>6</v>
      </c>
      <c r="I199" s="4" t="s">
        <v>23</v>
      </c>
      <c r="J199" s="14" t="s">
        <v>18</v>
      </c>
      <c r="K199" s="15">
        <v>900</v>
      </c>
      <c r="L199" s="16">
        <v>1200</v>
      </c>
      <c r="M199" s="9"/>
      <c r="N199" s="19"/>
      <c r="AA199" s="37" t="s">
        <v>419</v>
      </c>
      <c r="AB199" s="38" t="s">
        <v>824</v>
      </c>
    </row>
    <row r="200" spans="1:28" ht="12" customHeight="1" x14ac:dyDescent="0.25">
      <c r="A200" s="4">
        <v>1198</v>
      </c>
      <c r="B200" s="4" t="s">
        <v>79</v>
      </c>
      <c r="C200" s="5" t="s">
        <v>36</v>
      </c>
      <c r="D200" s="4" t="s">
        <v>29</v>
      </c>
      <c r="E200" s="18" t="str">
        <f t="shared" si="3"/>
        <v>Pierre-Yves Colin-Morey, Puligny-Montrachet Premier Cru, La Garenne</v>
      </c>
      <c r="F200" s="17" t="s">
        <v>417</v>
      </c>
      <c r="G200" s="4" t="s">
        <v>16</v>
      </c>
      <c r="H200" s="4">
        <v>6</v>
      </c>
      <c r="I200" s="4" t="s">
        <v>23</v>
      </c>
      <c r="J200" s="14" t="s">
        <v>18</v>
      </c>
      <c r="K200" s="15">
        <v>800</v>
      </c>
      <c r="L200" s="16">
        <v>1200</v>
      </c>
      <c r="M200" s="10"/>
      <c r="N200" s="19"/>
      <c r="AA200" s="37" t="s">
        <v>416</v>
      </c>
      <c r="AB200" s="38" t="s">
        <v>825</v>
      </c>
    </row>
    <row r="201" spans="1:28" ht="12" customHeight="1" x14ac:dyDescent="0.25">
      <c r="A201" s="4">
        <v>1199</v>
      </c>
      <c r="B201" s="4" t="s">
        <v>79</v>
      </c>
      <c r="C201" s="5" t="s">
        <v>36</v>
      </c>
      <c r="D201" s="4" t="s">
        <v>29</v>
      </c>
      <c r="E201" s="18" t="str">
        <f t="shared" si="3"/>
        <v>Xavier Monnot, Chassagne-Montrachet Premier Cru, En Remilly</v>
      </c>
      <c r="F201" s="17" t="s">
        <v>421</v>
      </c>
      <c r="G201" s="4" t="s">
        <v>16</v>
      </c>
      <c r="H201" s="4">
        <v>6</v>
      </c>
      <c r="I201" s="4" t="s">
        <v>23</v>
      </c>
      <c r="J201" s="14" t="s">
        <v>18</v>
      </c>
      <c r="K201" s="15">
        <v>200</v>
      </c>
      <c r="L201" s="16">
        <v>260</v>
      </c>
      <c r="M201" s="12"/>
      <c r="N201" s="19"/>
      <c r="AA201" s="37" t="s">
        <v>420</v>
      </c>
      <c r="AB201" s="38" t="s">
        <v>826</v>
      </c>
    </row>
    <row r="202" spans="1:28" ht="12" customHeight="1" x14ac:dyDescent="0.25">
      <c r="A202" s="4">
        <v>1200</v>
      </c>
      <c r="B202" s="4" t="s">
        <v>79</v>
      </c>
      <c r="C202" s="5" t="s">
        <v>36</v>
      </c>
      <c r="D202" s="4" t="s">
        <v>29</v>
      </c>
      <c r="E202" s="18" t="str">
        <f t="shared" si="3"/>
        <v>Pierre-Yves Colin-Morey, Chassagne-Montrachet Premier Cru, La Maltroie</v>
      </c>
      <c r="F202" s="17" t="s">
        <v>417</v>
      </c>
      <c r="G202" s="4" t="s">
        <v>16</v>
      </c>
      <c r="H202" s="4">
        <v>3</v>
      </c>
      <c r="I202" s="4" t="s">
        <v>23</v>
      </c>
      <c r="J202" s="14" t="s">
        <v>18</v>
      </c>
      <c r="K202" s="15">
        <v>320</v>
      </c>
      <c r="L202" s="16">
        <v>420</v>
      </c>
      <c r="M202" s="10"/>
      <c r="N202" s="19"/>
      <c r="AA202" s="37" t="s">
        <v>422</v>
      </c>
      <c r="AB202" s="38" t="s">
        <v>827</v>
      </c>
    </row>
    <row r="203" spans="1:28" ht="12" customHeight="1" x14ac:dyDescent="0.25">
      <c r="A203" s="4">
        <v>1201</v>
      </c>
      <c r="B203" s="4" t="s">
        <v>86</v>
      </c>
      <c r="C203" s="5" t="s">
        <v>36</v>
      </c>
      <c r="D203" s="4" t="s">
        <v>29</v>
      </c>
      <c r="E203" s="18" t="str">
        <f t="shared" si="3"/>
        <v>Pierre-Yves Colin-Morey, Chassagne-Montrachet Premier Cru, Les Baudines</v>
      </c>
      <c r="F203" s="17" t="s">
        <v>417</v>
      </c>
      <c r="G203" s="4" t="s">
        <v>16</v>
      </c>
      <c r="H203" s="4">
        <v>6</v>
      </c>
      <c r="I203" s="4" t="s">
        <v>23</v>
      </c>
      <c r="J203" s="14" t="s">
        <v>18</v>
      </c>
      <c r="K203" s="15">
        <v>850</v>
      </c>
      <c r="L203" s="16">
        <v>1200</v>
      </c>
      <c r="M203" s="10"/>
      <c r="N203" s="19"/>
      <c r="O203" s="25"/>
      <c r="P203" s="25"/>
      <c r="Q203" s="25"/>
      <c r="R203" s="25"/>
      <c r="S203" s="25"/>
      <c r="T203" s="25"/>
      <c r="U203" s="25"/>
      <c r="V203" s="25"/>
      <c r="W203" s="25"/>
      <c r="X203" s="25"/>
      <c r="Y203" s="25"/>
      <c r="Z203" s="25"/>
      <c r="AA203" s="37" t="s">
        <v>418</v>
      </c>
      <c r="AB203" s="38" t="s">
        <v>828</v>
      </c>
    </row>
    <row r="204" spans="1:28" ht="12" customHeight="1" x14ac:dyDescent="0.25">
      <c r="A204" s="4">
        <v>1202</v>
      </c>
      <c r="B204" s="4" t="s">
        <v>86</v>
      </c>
      <c r="C204" s="5" t="s">
        <v>36</v>
      </c>
      <c r="D204" s="4" t="s">
        <v>29</v>
      </c>
      <c r="E204" s="18" t="str">
        <f t="shared" si="3"/>
        <v>Pierre-Yves Colin-Morey, Puligny-Montrachet</v>
      </c>
      <c r="F204" s="17" t="s">
        <v>417</v>
      </c>
      <c r="G204" s="4" t="s">
        <v>16</v>
      </c>
      <c r="H204" s="4">
        <v>6</v>
      </c>
      <c r="I204" s="4" t="s">
        <v>23</v>
      </c>
      <c r="J204" s="14" t="s">
        <v>18</v>
      </c>
      <c r="K204" s="15">
        <v>600</v>
      </c>
      <c r="L204" s="16">
        <v>800</v>
      </c>
      <c r="M204" s="10"/>
      <c r="N204" s="19"/>
      <c r="AA204" s="37" t="s">
        <v>423</v>
      </c>
      <c r="AB204" s="38" t="s">
        <v>829</v>
      </c>
    </row>
    <row r="205" spans="1:28" ht="12" customHeight="1" x14ac:dyDescent="0.25">
      <c r="A205" s="4">
        <v>1203</v>
      </c>
      <c r="B205" s="4" t="s">
        <v>86</v>
      </c>
      <c r="C205" s="5" t="s">
        <v>36</v>
      </c>
      <c r="D205" s="4" t="s">
        <v>29</v>
      </c>
      <c r="E205" s="18" t="str">
        <f t="shared" si="3"/>
        <v>Paul Pernot, Bourgogne, Cote d'Or Chardonnay - In Bond</v>
      </c>
      <c r="F205" s="17" t="s">
        <v>425</v>
      </c>
      <c r="G205" s="4" t="s">
        <v>16</v>
      </c>
      <c r="H205" s="4">
        <v>12</v>
      </c>
      <c r="I205" s="4" t="s">
        <v>23</v>
      </c>
      <c r="J205" s="14" t="s">
        <v>22</v>
      </c>
      <c r="K205" s="15">
        <v>180</v>
      </c>
      <c r="L205" s="16">
        <v>230</v>
      </c>
      <c r="M205" s="9" t="s">
        <v>426</v>
      </c>
      <c r="N205" s="19"/>
      <c r="AA205" s="37" t="s">
        <v>424</v>
      </c>
      <c r="AB205" s="38" t="s">
        <v>830</v>
      </c>
    </row>
    <row r="206" spans="1:28" ht="12" customHeight="1" x14ac:dyDescent="0.25">
      <c r="A206" s="4">
        <v>1204</v>
      </c>
      <c r="B206" s="4" t="s">
        <v>101</v>
      </c>
      <c r="C206" s="5" t="s">
        <v>36</v>
      </c>
      <c r="D206" s="4" t="s">
        <v>29</v>
      </c>
      <c r="E206" s="18" t="str">
        <f t="shared" si="3"/>
        <v>Domaine Marc-Antonin Blain, Batard-Montrachet Grand Cru - In Bond</v>
      </c>
      <c r="F206" s="17" t="s">
        <v>428</v>
      </c>
      <c r="G206" s="4" t="s">
        <v>16</v>
      </c>
      <c r="H206" s="4">
        <v>3</v>
      </c>
      <c r="I206" s="4" t="s">
        <v>17</v>
      </c>
      <c r="J206" s="14" t="s">
        <v>22</v>
      </c>
      <c r="K206" s="15">
        <v>360</v>
      </c>
      <c r="L206" s="16">
        <v>420</v>
      </c>
      <c r="M206" s="9"/>
      <c r="N206" s="19"/>
      <c r="AA206" s="37" t="s">
        <v>427</v>
      </c>
      <c r="AB206" s="38" t="s">
        <v>831</v>
      </c>
    </row>
    <row r="207" spans="1:28" ht="12" customHeight="1" x14ac:dyDescent="0.25">
      <c r="A207" s="4">
        <v>1205</v>
      </c>
      <c r="B207" s="4" t="s">
        <v>101</v>
      </c>
      <c r="C207" s="5" t="s">
        <v>36</v>
      </c>
      <c r="D207" s="4" t="s">
        <v>29</v>
      </c>
      <c r="E207" s="18" t="str">
        <f t="shared" si="3"/>
        <v>Xavier Monnot, Meursault Premier Cru, Charmes</v>
      </c>
      <c r="F207" s="17" t="s">
        <v>421</v>
      </c>
      <c r="G207" s="4" t="s">
        <v>16</v>
      </c>
      <c r="H207" s="4">
        <v>6</v>
      </c>
      <c r="I207" s="4" t="s">
        <v>23</v>
      </c>
      <c r="J207" s="14" t="s">
        <v>18</v>
      </c>
      <c r="K207" s="15">
        <v>340</v>
      </c>
      <c r="L207" s="16">
        <v>420</v>
      </c>
      <c r="M207" s="9"/>
      <c r="N207" s="19"/>
      <c r="AA207" s="37" t="s">
        <v>429</v>
      </c>
      <c r="AB207" s="38" t="s">
        <v>832</v>
      </c>
    </row>
    <row r="208" spans="1:28" ht="12" customHeight="1" x14ac:dyDescent="0.25">
      <c r="A208" s="4">
        <v>1206</v>
      </c>
      <c r="B208" s="4" t="s">
        <v>104</v>
      </c>
      <c r="C208" s="5" t="s">
        <v>36</v>
      </c>
      <c r="D208" s="4" t="s">
        <v>29</v>
      </c>
      <c r="E208" s="18" t="str">
        <f t="shared" si="3"/>
        <v>Domaine Marc-Antonin Blain, Batard-Montrachet Grand Cru - In Bond</v>
      </c>
      <c r="F208" s="17" t="s">
        <v>428</v>
      </c>
      <c r="G208" s="4" t="s">
        <v>16</v>
      </c>
      <c r="H208" s="4">
        <v>2</v>
      </c>
      <c r="I208" s="4" t="s">
        <v>17</v>
      </c>
      <c r="J208" s="14" t="s">
        <v>22</v>
      </c>
      <c r="K208" s="15">
        <v>240</v>
      </c>
      <c r="L208" s="16">
        <v>280</v>
      </c>
      <c r="M208" s="9"/>
      <c r="N208" s="19"/>
      <c r="AA208" s="37" t="s">
        <v>427</v>
      </c>
      <c r="AB208" s="38" t="s">
        <v>833</v>
      </c>
    </row>
    <row r="209" spans="1:28" ht="12" customHeight="1" x14ac:dyDescent="0.25">
      <c r="A209" s="4">
        <v>1207</v>
      </c>
      <c r="B209" s="4" t="s">
        <v>104</v>
      </c>
      <c r="C209" s="5" t="s">
        <v>36</v>
      </c>
      <c r="D209" s="4" t="s">
        <v>29</v>
      </c>
      <c r="E209" s="18" t="str">
        <f t="shared" si="3"/>
        <v>Xavier Monnot, Chassagne-Montrachet Premier Cru, En Remilly</v>
      </c>
      <c r="F209" s="17" t="s">
        <v>421</v>
      </c>
      <c r="G209" s="4" t="s">
        <v>16</v>
      </c>
      <c r="H209" s="4">
        <v>6</v>
      </c>
      <c r="I209" s="4" t="s">
        <v>23</v>
      </c>
      <c r="J209" s="14" t="s">
        <v>18</v>
      </c>
      <c r="K209" s="15">
        <v>240</v>
      </c>
      <c r="L209" s="16">
        <v>320</v>
      </c>
      <c r="M209" s="9"/>
      <c r="N209" s="19"/>
      <c r="AA209" s="37" t="s">
        <v>420</v>
      </c>
      <c r="AB209" s="38" t="s">
        <v>834</v>
      </c>
    </row>
    <row r="210" spans="1:28" ht="12" customHeight="1" x14ac:dyDescent="0.25">
      <c r="A210" s="4">
        <v>1208</v>
      </c>
      <c r="B210" s="4" t="s">
        <v>76</v>
      </c>
      <c r="C210" s="5" t="s">
        <v>36</v>
      </c>
      <c r="D210" s="4" t="s">
        <v>29</v>
      </c>
      <c r="E210" s="18" t="str">
        <f t="shared" si="3"/>
        <v>2002 Mixed Lot of Chablis</v>
      </c>
      <c r="F210" s="17" t="s">
        <v>431</v>
      </c>
      <c r="G210" s="4" t="s">
        <v>16</v>
      </c>
      <c r="H210" s="4">
        <v>2</v>
      </c>
      <c r="I210" s="4" t="s">
        <v>17</v>
      </c>
      <c r="J210" s="14" t="s">
        <v>18</v>
      </c>
      <c r="K210" s="15">
        <v>280</v>
      </c>
      <c r="L210" s="16">
        <v>380</v>
      </c>
      <c r="M210" s="9" t="s">
        <v>432</v>
      </c>
      <c r="N210" s="19" t="s">
        <v>169</v>
      </c>
      <c r="AA210" s="37" t="s">
        <v>430</v>
      </c>
      <c r="AB210" s="38" t="s">
        <v>835</v>
      </c>
    </row>
    <row r="211" spans="1:28" ht="12" customHeight="1" x14ac:dyDescent="0.25">
      <c r="A211" s="4">
        <v>1209</v>
      </c>
      <c r="B211" s="4" t="s">
        <v>24</v>
      </c>
      <c r="C211" s="5" t="s">
        <v>36</v>
      </c>
      <c r="D211" s="4" t="s">
        <v>29</v>
      </c>
      <c r="E211" s="18" t="str">
        <f t="shared" si="3"/>
        <v>2011/2018 Mixed Lot of White Burgundy</v>
      </c>
      <c r="F211" s="17"/>
      <c r="G211" s="4" t="s">
        <v>16</v>
      </c>
      <c r="H211" s="4">
        <v>10</v>
      </c>
      <c r="I211" s="4" t="s">
        <v>17</v>
      </c>
      <c r="J211" s="14" t="s">
        <v>18</v>
      </c>
      <c r="K211" s="15">
        <v>120</v>
      </c>
      <c r="L211" s="16">
        <v>180</v>
      </c>
      <c r="M211" s="9" t="s">
        <v>434</v>
      </c>
      <c r="N211" s="19" t="s">
        <v>262</v>
      </c>
      <c r="AA211" s="37" t="s">
        <v>433</v>
      </c>
      <c r="AB211" s="38" t="s">
        <v>836</v>
      </c>
    </row>
    <row r="212" spans="1:28" ht="12" customHeight="1" x14ac:dyDescent="0.25">
      <c r="A212" s="4">
        <v>1210</v>
      </c>
      <c r="B212" s="4" t="s">
        <v>24</v>
      </c>
      <c r="C212" s="5" t="s">
        <v>36</v>
      </c>
      <c r="D212" s="4" t="s">
        <v>29</v>
      </c>
      <c r="E212" s="18" t="str">
        <f t="shared" si="3"/>
        <v>2014/2016 Mixed Lot of Premier Cru White Burgundy</v>
      </c>
      <c r="F212" s="17"/>
      <c r="G212" s="4" t="s">
        <v>16</v>
      </c>
      <c r="H212" s="4">
        <v>11</v>
      </c>
      <c r="I212" s="4" t="s">
        <v>17</v>
      </c>
      <c r="J212" s="14" t="s">
        <v>18</v>
      </c>
      <c r="K212" s="15">
        <v>380</v>
      </c>
      <c r="L212" s="16">
        <v>480</v>
      </c>
      <c r="M212" s="9" t="s">
        <v>436</v>
      </c>
      <c r="N212" s="19"/>
      <c r="O212" s="25"/>
      <c r="P212" s="25"/>
      <c r="Q212" s="25"/>
      <c r="R212" s="25"/>
      <c r="S212" s="25"/>
      <c r="T212" s="25"/>
      <c r="U212" s="25"/>
      <c r="V212" s="25"/>
      <c r="W212" s="25"/>
      <c r="X212" s="25"/>
      <c r="Y212" s="25"/>
      <c r="Z212" s="25"/>
      <c r="AA212" s="37" t="s">
        <v>435</v>
      </c>
      <c r="AB212" s="38" t="s">
        <v>837</v>
      </c>
    </row>
    <row r="213" spans="1:28" ht="12" customHeight="1" x14ac:dyDescent="0.25">
      <c r="A213" s="4">
        <v>1211</v>
      </c>
      <c r="B213" s="4" t="s">
        <v>24</v>
      </c>
      <c r="C213" s="5" t="s">
        <v>36</v>
      </c>
      <c r="D213" s="4" t="s">
        <v>132</v>
      </c>
      <c r="E213" s="18" t="str">
        <f t="shared" si="3"/>
        <v>2012/2014 Mixed Lot of Premier Cru Burgundy</v>
      </c>
      <c r="F213" s="17"/>
      <c r="G213" s="4" t="s">
        <v>16</v>
      </c>
      <c r="H213" s="4">
        <v>8</v>
      </c>
      <c r="I213" s="4" t="s">
        <v>17</v>
      </c>
      <c r="J213" s="14" t="s">
        <v>18</v>
      </c>
      <c r="K213" s="15">
        <v>100</v>
      </c>
      <c r="L213" s="16">
        <v>200</v>
      </c>
      <c r="M213" s="10" t="s">
        <v>438</v>
      </c>
      <c r="N213" s="19" t="s">
        <v>262</v>
      </c>
      <c r="AA213" s="37" t="s">
        <v>437</v>
      </c>
      <c r="AB213" s="38" t="s">
        <v>838</v>
      </c>
    </row>
    <row r="214" spans="1:28" ht="12" customHeight="1" x14ac:dyDescent="0.25">
      <c r="A214" s="4">
        <v>1212</v>
      </c>
      <c r="B214" s="4" t="s">
        <v>439</v>
      </c>
      <c r="C214" s="5" t="s">
        <v>38</v>
      </c>
      <c r="D214" s="4" t="s">
        <v>15</v>
      </c>
      <c r="E214" s="18" t="str">
        <f t="shared" si="3"/>
        <v>Chateau Rayas, Chateauneuf-du-Pape</v>
      </c>
      <c r="F214" s="17" t="s">
        <v>441</v>
      </c>
      <c r="G214" s="4" t="s">
        <v>16</v>
      </c>
      <c r="H214" s="4">
        <v>1</v>
      </c>
      <c r="I214" s="4" t="s">
        <v>17</v>
      </c>
      <c r="J214" s="14" t="s">
        <v>18</v>
      </c>
      <c r="K214" s="15">
        <v>800</v>
      </c>
      <c r="L214" s="16">
        <v>1200</v>
      </c>
      <c r="M214" s="10" t="s">
        <v>442</v>
      </c>
      <c r="N214" s="19"/>
      <c r="AA214" s="37" t="s">
        <v>440</v>
      </c>
      <c r="AB214" s="38" t="s">
        <v>839</v>
      </c>
    </row>
    <row r="215" spans="1:28" ht="12" customHeight="1" x14ac:dyDescent="0.25">
      <c r="A215" s="4">
        <v>1213</v>
      </c>
      <c r="B215" s="4" t="s">
        <v>170</v>
      </c>
      <c r="C215" s="5" t="s">
        <v>38</v>
      </c>
      <c r="D215" s="4" t="s">
        <v>15</v>
      </c>
      <c r="E215" s="18" t="str">
        <f t="shared" si="3"/>
        <v>Chateau Rayas, Chateauneuf-du-Pape</v>
      </c>
      <c r="F215" s="17" t="s">
        <v>441</v>
      </c>
      <c r="G215" s="4" t="s">
        <v>16</v>
      </c>
      <c r="H215" s="4">
        <v>1</v>
      </c>
      <c r="I215" s="4" t="s">
        <v>17</v>
      </c>
      <c r="J215" s="14" t="s">
        <v>18</v>
      </c>
      <c r="K215" s="15">
        <v>700</v>
      </c>
      <c r="L215" s="16">
        <v>1200</v>
      </c>
      <c r="M215" s="10" t="s">
        <v>443</v>
      </c>
      <c r="N215" s="19"/>
      <c r="AA215" s="37" t="s">
        <v>440</v>
      </c>
      <c r="AB215" s="38" t="s">
        <v>840</v>
      </c>
    </row>
    <row r="216" spans="1:28" ht="12" customHeight="1" x14ac:dyDescent="0.25">
      <c r="A216" s="4">
        <v>1214</v>
      </c>
      <c r="B216" s="4" t="s">
        <v>75</v>
      </c>
      <c r="C216" s="5" t="s">
        <v>38</v>
      </c>
      <c r="D216" s="4" t="s">
        <v>15</v>
      </c>
      <c r="E216" s="18" t="str">
        <f t="shared" si="3"/>
        <v>Domaine de la Chapelle, Hermitage, La Chapelle Rouge</v>
      </c>
      <c r="F216" s="17" t="s">
        <v>123</v>
      </c>
      <c r="G216" s="4" t="s">
        <v>16</v>
      </c>
      <c r="H216" s="4">
        <v>12</v>
      </c>
      <c r="I216" s="4" t="s">
        <v>17</v>
      </c>
      <c r="J216" s="14" t="s">
        <v>18</v>
      </c>
      <c r="K216" s="15">
        <v>500</v>
      </c>
      <c r="L216" s="16">
        <v>750</v>
      </c>
      <c r="M216" s="10" t="s">
        <v>444</v>
      </c>
      <c r="N216" s="19" t="s">
        <v>228</v>
      </c>
      <c r="AA216" s="37" t="s">
        <v>153</v>
      </c>
      <c r="AB216" s="38" t="s">
        <v>841</v>
      </c>
    </row>
    <row r="217" spans="1:28" ht="12" customHeight="1" x14ac:dyDescent="0.25">
      <c r="A217" s="4">
        <v>1215</v>
      </c>
      <c r="B217" s="4" t="s">
        <v>75</v>
      </c>
      <c r="C217" s="5" t="s">
        <v>38</v>
      </c>
      <c r="D217" s="4" t="s">
        <v>15</v>
      </c>
      <c r="E217" s="18" t="str">
        <f t="shared" si="3"/>
        <v>Domaine de la Chapelle, Hermitage, La Chapelle Rouge</v>
      </c>
      <c r="F217" s="17" t="s">
        <v>123</v>
      </c>
      <c r="G217" s="4" t="s">
        <v>16</v>
      </c>
      <c r="H217" s="4">
        <v>12</v>
      </c>
      <c r="I217" s="4" t="s">
        <v>17</v>
      </c>
      <c r="J217" s="14" t="s">
        <v>18</v>
      </c>
      <c r="K217" s="15">
        <v>500</v>
      </c>
      <c r="L217" s="16">
        <v>750</v>
      </c>
      <c r="M217" s="10" t="s">
        <v>445</v>
      </c>
      <c r="N217" s="19" t="s">
        <v>228</v>
      </c>
      <c r="AA217" s="37" t="s">
        <v>153</v>
      </c>
      <c r="AB217" s="38" t="s">
        <v>842</v>
      </c>
    </row>
    <row r="218" spans="1:28" ht="12" customHeight="1" x14ac:dyDescent="0.25">
      <c r="A218" s="4">
        <v>1216</v>
      </c>
      <c r="B218" s="4" t="s">
        <v>75</v>
      </c>
      <c r="C218" s="5" t="s">
        <v>38</v>
      </c>
      <c r="D218" s="4" t="s">
        <v>15</v>
      </c>
      <c r="E218" s="18" t="str">
        <f t="shared" si="3"/>
        <v>Chateau de Beaucastel Rouge, Chateauneuf-du-Pape (Magnum)</v>
      </c>
      <c r="F218" s="17" t="s">
        <v>447</v>
      </c>
      <c r="G218" s="4" t="s">
        <v>21</v>
      </c>
      <c r="H218" s="4">
        <v>2</v>
      </c>
      <c r="I218" s="4" t="s">
        <v>19</v>
      </c>
      <c r="J218" s="14" t="s">
        <v>18</v>
      </c>
      <c r="K218" s="15">
        <v>160</v>
      </c>
      <c r="L218" s="16">
        <v>220</v>
      </c>
      <c r="M218" s="10" t="s">
        <v>448</v>
      </c>
      <c r="N218" s="19" t="s">
        <v>169</v>
      </c>
      <c r="AA218" s="37" t="s">
        <v>446</v>
      </c>
      <c r="AB218" s="38" t="s">
        <v>843</v>
      </c>
    </row>
    <row r="219" spans="1:28" ht="12" customHeight="1" x14ac:dyDescent="0.25">
      <c r="A219" s="4">
        <v>1217</v>
      </c>
      <c r="B219" s="4" t="s">
        <v>82</v>
      </c>
      <c r="C219" s="5" t="s">
        <v>38</v>
      </c>
      <c r="D219" s="4" t="s">
        <v>15</v>
      </c>
      <c r="E219" s="18" t="str">
        <f t="shared" si="3"/>
        <v>Paul Jaboulet Aine, Cote Rotie, Les Jumelles</v>
      </c>
      <c r="F219" s="17" t="s">
        <v>450</v>
      </c>
      <c r="G219" s="4" t="s">
        <v>16</v>
      </c>
      <c r="H219" s="4">
        <v>12</v>
      </c>
      <c r="I219" s="4" t="s">
        <v>17</v>
      </c>
      <c r="J219" s="14" t="s">
        <v>18</v>
      </c>
      <c r="K219" s="15">
        <v>380</v>
      </c>
      <c r="L219" s="16">
        <v>480</v>
      </c>
      <c r="M219" s="10" t="s">
        <v>451</v>
      </c>
      <c r="N219" s="19" t="s">
        <v>228</v>
      </c>
      <c r="AA219" s="37" t="s">
        <v>449</v>
      </c>
      <c r="AB219" s="38" t="s">
        <v>844</v>
      </c>
    </row>
    <row r="220" spans="1:28" ht="12" customHeight="1" x14ac:dyDescent="0.25">
      <c r="A220" s="4">
        <v>1218</v>
      </c>
      <c r="B220" s="4" t="s">
        <v>105</v>
      </c>
      <c r="C220" s="5" t="s">
        <v>38</v>
      </c>
      <c r="D220" s="4" t="s">
        <v>15</v>
      </c>
      <c r="E220" s="18" t="str">
        <f t="shared" si="3"/>
        <v>Paul Jaboulet Aine, Crozes-Hermitage, Domaine de Roure</v>
      </c>
      <c r="F220" s="17" t="s">
        <v>450</v>
      </c>
      <c r="G220" s="4" t="s">
        <v>16</v>
      </c>
      <c r="H220" s="4">
        <v>6</v>
      </c>
      <c r="I220" s="4" t="s">
        <v>23</v>
      </c>
      <c r="J220" s="14" t="s">
        <v>18</v>
      </c>
      <c r="K220" s="15">
        <v>160</v>
      </c>
      <c r="L220" s="16">
        <v>220</v>
      </c>
      <c r="M220" s="10"/>
      <c r="N220" s="19" t="s">
        <v>228</v>
      </c>
      <c r="O220" s="25"/>
      <c r="P220" s="25"/>
      <c r="Q220" s="25"/>
      <c r="R220" s="25"/>
      <c r="S220" s="25"/>
      <c r="T220" s="25"/>
      <c r="U220" s="25"/>
      <c r="V220" s="25"/>
      <c r="W220" s="25"/>
      <c r="X220" s="25"/>
      <c r="Y220" s="25"/>
      <c r="Z220" s="25"/>
      <c r="AA220" s="37" t="s">
        <v>452</v>
      </c>
      <c r="AB220" s="38" t="s">
        <v>845</v>
      </c>
    </row>
    <row r="221" spans="1:28" ht="12" customHeight="1" x14ac:dyDescent="0.25">
      <c r="A221" s="4">
        <v>1219</v>
      </c>
      <c r="B221" s="4" t="s">
        <v>105</v>
      </c>
      <c r="C221" s="5" t="s">
        <v>38</v>
      </c>
      <c r="D221" s="4" t="s">
        <v>15</v>
      </c>
      <c r="E221" s="18" t="str">
        <f t="shared" si="3"/>
        <v>Delas, Hermitage, Les Bessards</v>
      </c>
      <c r="F221" s="17" t="s">
        <v>454</v>
      </c>
      <c r="G221" s="4" t="s">
        <v>16</v>
      </c>
      <c r="H221" s="4">
        <v>6</v>
      </c>
      <c r="I221" s="4" t="s">
        <v>19</v>
      </c>
      <c r="J221" s="14" t="s">
        <v>18</v>
      </c>
      <c r="K221" s="15">
        <v>380</v>
      </c>
      <c r="L221" s="16">
        <v>550</v>
      </c>
      <c r="M221" s="9" t="s">
        <v>455</v>
      </c>
      <c r="N221" s="19" t="s">
        <v>228</v>
      </c>
      <c r="AA221" s="37" t="s">
        <v>453</v>
      </c>
      <c r="AB221" s="38" t="s">
        <v>846</v>
      </c>
    </row>
    <row r="222" spans="1:28" ht="12" customHeight="1" x14ac:dyDescent="0.25">
      <c r="A222" s="4">
        <v>1220</v>
      </c>
      <c r="B222" s="4" t="s">
        <v>105</v>
      </c>
      <c r="C222" s="5" t="s">
        <v>38</v>
      </c>
      <c r="D222" s="4" t="s">
        <v>15</v>
      </c>
      <c r="E222" s="18" t="str">
        <f t="shared" si="3"/>
        <v>M. Sorrel, Hermitage, Le Greal</v>
      </c>
      <c r="F222" s="17" t="s">
        <v>457</v>
      </c>
      <c r="G222" s="4" t="s">
        <v>16</v>
      </c>
      <c r="H222" s="4">
        <v>6</v>
      </c>
      <c r="I222" s="4" t="s">
        <v>17</v>
      </c>
      <c r="J222" s="14" t="s">
        <v>18</v>
      </c>
      <c r="K222" s="15">
        <v>300</v>
      </c>
      <c r="L222" s="16">
        <v>400</v>
      </c>
      <c r="M222" s="9" t="s">
        <v>458</v>
      </c>
      <c r="N222" s="19" t="s">
        <v>228</v>
      </c>
      <c r="AA222" s="37" t="s">
        <v>456</v>
      </c>
      <c r="AB222" s="38" t="s">
        <v>847</v>
      </c>
    </row>
    <row r="223" spans="1:28" ht="12" customHeight="1" x14ac:dyDescent="0.25">
      <c r="A223" s="4">
        <v>1221</v>
      </c>
      <c r="B223" s="4" t="s">
        <v>105</v>
      </c>
      <c r="C223" s="5" t="s">
        <v>38</v>
      </c>
      <c r="D223" s="4" t="s">
        <v>15</v>
      </c>
      <c r="E223" s="18" t="str">
        <f t="shared" si="3"/>
        <v>Paul Jaboulet Aine, Cornas, Domaine de Saint Pierre</v>
      </c>
      <c r="F223" s="17" t="s">
        <v>450</v>
      </c>
      <c r="G223" s="4" t="s">
        <v>16</v>
      </c>
      <c r="H223" s="4">
        <v>6</v>
      </c>
      <c r="I223" s="4" t="s">
        <v>23</v>
      </c>
      <c r="J223" s="14" t="s">
        <v>18</v>
      </c>
      <c r="K223" s="15">
        <v>160</v>
      </c>
      <c r="L223" s="16">
        <v>220</v>
      </c>
      <c r="M223" s="9"/>
      <c r="N223" s="19" t="s">
        <v>228</v>
      </c>
      <c r="AA223" s="37" t="s">
        <v>459</v>
      </c>
      <c r="AB223" s="38" t="s">
        <v>848</v>
      </c>
    </row>
    <row r="224" spans="1:28" ht="12" customHeight="1" x14ac:dyDescent="0.25">
      <c r="A224" s="4">
        <v>1222</v>
      </c>
      <c r="B224" s="4" t="s">
        <v>105</v>
      </c>
      <c r="C224" s="5" t="s">
        <v>38</v>
      </c>
      <c r="D224" s="4" t="s">
        <v>15</v>
      </c>
      <c r="E224" s="18" t="str">
        <f t="shared" si="3"/>
        <v>Chateau de Beaucastel Rouge, Chateauneuf-du-Pape</v>
      </c>
      <c r="F224" s="17" t="s">
        <v>447</v>
      </c>
      <c r="G224" s="4" t="s">
        <v>16</v>
      </c>
      <c r="H224" s="4">
        <v>6</v>
      </c>
      <c r="I224" s="4" t="s">
        <v>23</v>
      </c>
      <c r="J224" s="14" t="s">
        <v>18</v>
      </c>
      <c r="K224" s="15">
        <v>240</v>
      </c>
      <c r="L224" s="16">
        <v>340</v>
      </c>
      <c r="M224" s="9"/>
      <c r="N224" s="19" t="s">
        <v>228</v>
      </c>
      <c r="AA224" s="37" t="s">
        <v>154</v>
      </c>
      <c r="AB224" s="38" t="s">
        <v>849</v>
      </c>
    </row>
    <row r="225" spans="1:28" ht="12" customHeight="1" x14ac:dyDescent="0.25">
      <c r="A225" s="4">
        <v>1223</v>
      </c>
      <c r="B225" s="4" t="s">
        <v>98</v>
      </c>
      <c r="C225" s="5" t="s">
        <v>38</v>
      </c>
      <c r="D225" s="4" t="s">
        <v>15</v>
      </c>
      <c r="E225" s="18" t="str">
        <f t="shared" si="3"/>
        <v>Ferraton Pere &amp; Fils, Cote Rotie</v>
      </c>
      <c r="F225" s="17" t="s">
        <v>461</v>
      </c>
      <c r="G225" s="4" t="s">
        <v>16</v>
      </c>
      <c r="H225" s="4">
        <v>12</v>
      </c>
      <c r="I225" s="4" t="s">
        <v>17</v>
      </c>
      <c r="J225" s="14" t="s">
        <v>18</v>
      </c>
      <c r="K225" s="15">
        <v>200</v>
      </c>
      <c r="L225" s="16">
        <v>300</v>
      </c>
      <c r="M225" s="9" t="s">
        <v>462</v>
      </c>
      <c r="N225" s="19"/>
      <c r="AA225" s="37" t="s">
        <v>460</v>
      </c>
      <c r="AB225" s="38" t="s">
        <v>850</v>
      </c>
    </row>
    <row r="226" spans="1:28" ht="12" customHeight="1" x14ac:dyDescent="0.25">
      <c r="A226" s="4">
        <v>1224</v>
      </c>
      <c r="B226" s="4" t="s">
        <v>107</v>
      </c>
      <c r="C226" s="5" t="s">
        <v>38</v>
      </c>
      <c r="D226" s="4" t="s">
        <v>15</v>
      </c>
      <c r="E226" s="18" t="str">
        <f t="shared" si="3"/>
        <v>Clos des Papes, Chateauneuf-du-Pape, Rouge</v>
      </c>
      <c r="F226" s="17" t="s">
        <v>39</v>
      </c>
      <c r="G226" s="4" t="s">
        <v>16</v>
      </c>
      <c r="H226" s="4">
        <v>6</v>
      </c>
      <c r="I226" s="4" t="s">
        <v>17</v>
      </c>
      <c r="J226" s="14" t="s">
        <v>18</v>
      </c>
      <c r="K226" s="15">
        <v>180</v>
      </c>
      <c r="L226" s="16">
        <v>240</v>
      </c>
      <c r="M226" s="9" t="s">
        <v>276</v>
      </c>
      <c r="N226" s="19" t="s">
        <v>222</v>
      </c>
      <c r="AA226" s="37" t="s">
        <v>155</v>
      </c>
      <c r="AB226" s="38" t="s">
        <v>851</v>
      </c>
    </row>
    <row r="227" spans="1:28" ht="12" customHeight="1" x14ac:dyDescent="0.25">
      <c r="A227" s="4">
        <v>1225</v>
      </c>
      <c r="B227" s="4" t="s">
        <v>76</v>
      </c>
      <c r="C227" s="5" t="s">
        <v>38</v>
      </c>
      <c r="D227" s="4" t="s">
        <v>15</v>
      </c>
      <c r="E227" s="18" t="str">
        <f t="shared" si="3"/>
        <v>Domaine des Remizieres, Crozes-Hermitage, Rouge</v>
      </c>
      <c r="F227" s="17" t="s">
        <v>464</v>
      </c>
      <c r="G227" s="4" t="s">
        <v>16</v>
      </c>
      <c r="H227" s="4">
        <v>6</v>
      </c>
      <c r="I227" s="4" t="s">
        <v>17</v>
      </c>
      <c r="J227" s="14" t="s">
        <v>18</v>
      </c>
      <c r="K227" s="15">
        <v>130</v>
      </c>
      <c r="L227" s="16">
        <v>180</v>
      </c>
      <c r="M227" s="10"/>
      <c r="N227" s="19" t="s">
        <v>169</v>
      </c>
      <c r="AA227" s="37" t="s">
        <v>463</v>
      </c>
      <c r="AB227" s="38" t="s">
        <v>852</v>
      </c>
    </row>
    <row r="228" spans="1:28" ht="12" customHeight="1" x14ac:dyDescent="0.25">
      <c r="A228" s="4">
        <v>1226</v>
      </c>
      <c r="B228" s="4" t="s">
        <v>106</v>
      </c>
      <c r="C228" s="5" t="s">
        <v>38</v>
      </c>
      <c r="D228" s="4" t="s">
        <v>15</v>
      </c>
      <c r="E228" s="18" t="str">
        <f t="shared" si="3"/>
        <v>Clos des Papes, Chateauneuf-du-Pape, Rouge</v>
      </c>
      <c r="F228" s="17" t="s">
        <v>39</v>
      </c>
      <c r="G228" s="4" t="s">
        <v>16</v>
      </c>
      <c r="H228" s="4">
        <v>8</v>
      </c>
      <c r="I228" s="4" t="s">
        <v>17</v>
      </c>
      <c r="J228" s="14" t="s">
        <v>18</v>
      </c>
      <c r="K228" s="15">
        <v>280</v>
      </c>
      <c r="L228" s="16">
        <v>480</v>
      </c>
      <c r="M228" s="10" t="s">
        <v>465</v>
      </c>
      <c r="N228" s="19"/>
      <c r="AA228" s="37" t="s">
        <v>155</v>
      </c>
      <c r="AB228" s="38" t="s">
        <v>853</v>
      </c>
    </row>
    <row r="229" spans="1:28" ht="12" customHeight="1" x14ac:dyDescent="0.25">
      <c r="A229" s="4">
        <v>1227</v>
      </c>
      <c r="B229" s="4" t="s">
        <v>106</v>
      </c>
      <c r="C229" s="5" t="s">
        <v>38</v>
      </c>
      <c r="D229" s="4" t="s">
        <v>15</v>
      </c>
      <c r="E229" s="18" t="str">
        <f t="shared" si="3"/>
        <v>Clos des Papes, Chateauneuf-du-Pape, Rouge</v>
      </c>
      <c r="F229" s="17" t="s">
        <v>39</v>
      </c>
      <c r="G229" s="4" t="s">
        <v>16</v>
      </c>
      <c r="H229" s="4">
        <v>6</v>
      </c>
      <c r="I229" s="4" t="s">
        <v>17</v>
      </c>
      <c r="J229" s="14" t="s">
        <v>18</v>
      </c>
      <c r="K229" s="15">
        <v>220</v>
      </c>
      <c r="L229" s="16">
        <v>300</v>
      </c>
      <c r="M229" s="10"/>
      <c r="N229" s="19" t="s">
        <v>222</v>
      </c>
      <c r="AA229" s="37" t="s">
        <v>155</v>
      </c>
      <c r="AB229" s="38" t="s">
        <v>854</v>
      </c>
    </row>
    <row r="230" spans="1:28" ht="12" customHeight="1" x14ac:dyDescent="0.25">
      <c r="A230" s="4">
        <v>1228</v>
      </c>
      <c r="B230" s="4" t="s">
        <v>106</v>
      </c>
      <c r="C230" s="5" t="s">
        <v>38</v>
      </c>
      <c r="D230" s="4" t="s">
        <v>15</v>
      </c>
      <c r="E230" s="18" t="str">
        <f t="shared" si="3"/>
        <v>Vieux Telegraphe, Chateauneuf-du-Pape, La Crau Rouge</v>
      </c>
      <c r="F230" s="17" t="s">
        <v>467</v>
      </c>
      <c r="G230" s="4" t="s">
        <v>16</v>
      </c>
      <c r="H230" s="4">
        <v>6</v>
      </c>
      <c r="I230" s="4" t="s">
        <v>19</v>
      </c>
      <c r="J230" s="14" t="s">
        <v>18</v>
      </c>
      <c r="K230" s="15">
        <v>160</v>
      </c>
      <c r="L230" s="16">
        <v>220</v>
      </c>
      <c r="M230" s="10" t="s">
        <v>468</v>
      </c>
      <c r="N230" s="19" t="s">
        <v>222</v>
      </c>
      <c r="AA230" s="37" t="s">
        <v>466</v>
      </c>
      <c r="AB230" s="38" t="s">
        <v>855</v>
      </c>
    </row>
    <row r="231" spans="1:28" ht="12" customHeight="1" x14ac:dyDescent="0.25">
      <c r="A231" s="4">
        <v>1229</v>
      </c>
      <c r="B231" s="4" t="s">
        <v>92</v>
      </c>
      <c r="C231" s="5" t="s">
        <v>38</v>
      </c>
      <c r="D231" s="4" t="s">
        <v>15</v>
      </c>
      <c r="E231" s="18" t="str">
        <f t="shared" si="3"/>
        <v>Clos des Papes, Chateauneuf-du-Pape, Rouge</v>
      </c>
      <c r="F231" s="17" t="s">
        <v>39</v>
      </c>
      <c r="G231" s="4" t="s">
        <v>16</v>
      </c>
      <c r="H231" s="4">
        <v>6</v>
      </c>
      <c r="I231" s="4" t="s">
        <v>23</v>
      </c>
      <c r="J231" s="14" t="s">
        <v>18</v>
      </c>
      <c r="K231" s="15">
        <v>180</v>
      </c>
      <c r="L231" s="16">
        <v>220</v>
      </c>
      <c r="M231" s="10" t="s">
        <v>469</v>
      </c>
      <c r="N231" s="19" t="s">
        <v>222</v>
      </c>
      <c r="AA231" s="37" t="s">
        <v>155</v>
      </c>
      <c r="AB231" s="38" t="s">
        <v>856</v>
      </c>
    </row>
    <row r="232" spans="1:28" ht="12" customHeight="1" x14ac:dyDescent="0.25">
      <c r="A232" s="4">
        <v>1230</v>
      </c>
      <c r="B232" s="4" t="s">
        <v>92</v>
      </c>
      <c r="C232" s="5" t="s">
        <v>38</v>
      </c>
      <c r="D232" s="4" t="s">
        <v>15</v>
      </c>
      <c r="E232" s="18" t="str">
        <f t="shared" si="3"/>
        <v>Vieux Telegraphe, Chateauneuf-du-Pape, La Crau Rouge</v>
      </c>
      <c r="F232" s="17" t="s">
        <v>467</v>
      </c>
      <c r="G232" s="4" t="s">
        <v>16</v>
      </c>
      <c r="H232" s="4">
        <v>3</v>
      </c>
      <c r="I232" s="4" t="s">
        <v>17</v>
      </c>
      <c r="J232" s="14" t="s">
        <v>18</v>
      </c>
      <c r="K232" s="15">
        <v>80</v>
      </c>
      <c r="L232" s="16">
        <v>110</v>
      </c>
      <c r="M232" s="10"/>
      <c r="N232" s="19" t="s">
        <v>222</v>
      </c>
      <c r="AA232" s="37" t="s">
        <v>466</v>
      </c>
      <c r="AB232" s="38" t="s">
        <v>857</v>
      </c>
    </row>
    <row r="233" spans="1:28" ht="12" customHeight="1" x14ac:dyDescent="0.25">
      <c r="A233" s="4">
        <v>1231</v>
      </c>
      <c r="B233" s="4" t="s">
        <v>83</v>
      </c>
      <c r="C233" s="5" t="s">
        <v>38</v>
      </c>
      <c r="D233" s="4" t="s">
        <v>15</v>
      </c>
      <c r="E233" s="18" t="str">
        <f t="shared" si="3"/>
        <v>Chateau de Beaucastel Rouge, Chateauneuf-du-Pape</v>
      </c>
      <c r="F233" s="17" t="s">
        <v>447</v>
      </c>
      <c r="G233" s="4" t="s">
        <v>16</v>
      </c>
      <c r="H233" s="4">
        <v>6</v>
      </c>
      <c r="I233" s="4" t="s">
        <v>19</v>
      </c>
      <c r="J233" s="14" t="s">
        <v>18</v>
      </c>
      <c r="K233" s="15">
        <v>280</v>
      </c>
      <c r="L233" s="16">
        <v>360</v>
      </c>
      <c r="M233" s="10" t="s">
        <v>470</v>
      </c>
      <c r="N233" s="19"/>
      <c r="AA233" s="37" t="s">
        <v>154</v>
      </c>
      <c r="AB233" s="38" t="s">
        <v>858</v>
      </c>
    </row>
    <row r="234" spans="1:28" ht="12" customHeight="1" x14ac:dyDescent="0.25">
      <c r="A234" s="4">
        <v>1232</v>
      </c>
      <c r="B234" s="4" t="s">
        <v>83</v>
      </c>
      <c r="C234" s="5" t="s">
        <v>38</v>
      </c>
      <c r="D234" s="4" t="s">
        <v>15</v>
      </c>
      <c r="E234" s="18" t="str">
        <f t="shared" si="3"/>
        <v>Domaine Raymond Usseglio, Chateauneuf-du-Pape</v>
      </c>
      <c r="F234" s="17" t="s">
        <v>472</v>
      </c>
      <c r="G234" s="4" t="s">
        <v>16</v>
      </c>
      <c r="H234" s="4">
        <v>6</v>
      </c>
      <c r="I234" s="4" t="s">
        <v>17</v>
      </c>
      <c r="J234" s="14" t="s">
        <v>18</v>
      </c>
      <c r="K234" s="15">
        <v>100</v>
      </c>
      <c r="L234" s="16">
        <v>150</v>
      </c>
      <c r="M234" s="10"/>
      <c r="N234" s="19"/>
      <c r="O234" s="25"/>
      <c r="P234" s="25"/>
      <c r="Q234" s="25"/>
      <c r="R234" s="25"/>
      <c r="S234" s="25"/>
      <c r="T234" s="25"/>
      <c r="U234" s="25"/>
      <c r="V234" s="25"/>
      <c r="W234" s="25"/>
      <c r="X234" s="25"/>
      <c r="Y234" s="25"/>
      <c r="Z234" s="25"/>
      <c r="AA234" s="37" t="s">
        <v>471</v>
      </c>
      <c r="AB234" s="38" t="s">
        <v>859</v>
      </c>
    </row>
    <row r="235" spans="1:28" ht="12" customHeight="1" x14ac:dyDescent="0.25">
      <c r="A235" s="4">
        <v>1233</v>
      </c>
      <c r="B235" s="4" t="s">
        <v>83</v>
      </c>
      <c r="C235" s="5" t="s">
        <v>38</v>
      </c>
      <c r="D235" s="4" t="s">
        <v>15</v>
      </c>
      <c r="E235" s="18" t="str">
        <f t="shared" si="3"/>
        <v>Vieux Telegraphe, Chateauneuf-du-Pape, La Crau Rouge</v>
      </c>
      <c r="F235" s="17" t="s">
        <v>467</v>
      </c>
      <c r="G235" s="4" t="s">
        <v>16</v>
      </c>
      <c r="H235" s="4">
        <v>6</v>
      </c>
      <c r="I235" s="4" t="s">
        <v>19</v>
      </c>
      <c r="J235" s="14" t="s">
        <v>18</v>
      </c>
      <c r="K235" s="15">
        <v>250</v>
      </c>
      <c r="L235" s="16">
        <v>300</v>
      </c>
      <c r="M235" s="10" t="s">
        <v>473</v>
      </c>
      <c r="N235" s="19" t="s">
        <v>222</v>
      </c>
      <c r="AA235" s="37" t="s">
        <v>466</v>
      </c>
      <c r="AB235" s="38" t="s">
        <v>860</v>
      </c>
    </row>
    <row r="236" spans="1:28" ht="12" customHeight="1" x14ac:dyDescent="0.25">
      <c r="A236" s="4">
        <v>1234</v>
      </c>
      <c r="B236" s="4" t="s">
        <v>102</v>
      </c>
      <c r="C236" s="5" t="s">
        <v>38</v>
      </c>
      <c r="D236" s="4" t="s">
        <v>15</v>
      </c>
      <c r="E236" s="18" t="str">
        <f t="shared" si="3"/>
        <v>Vieux Telegraphe, Chateauneuf-du-Pape, La Crau Rouge</v>
      </c>
      <c r="F236" s="17" t="s">
        <v>467</v>
      </c>
      <c r="G236" s="4" t="s">
        <v>16</v>
      </c>
      <c r="H236" s="4">
        <v>6</v>
      </c>
      <c r="I236" s="4" t="s">
        <v>19</v>
      </c>
      <c r="J236" s="14" t="s">
        <v>18</v>
      </c>
      <c r="K236" s="15">
        <v>160</v>
      </c>
      <c r="L236" s="16">
        <v>220</v>
      </c>
      <c r="M236" s="9" t="s">
        <v>474</v>
      </c>
      <c r="N236" s="19" t="s">
        <v>222</v>
      </c>
      <c r="AA236" s="37" t="s">
        <v>466</v>
      </c>
      <c r="AB236" s="38" t="s">
        <v>861</v>
      </c>
    </row>
    <row r="237" spans="1:28" ht="15" x14ac:dyDescent="0.25">
      <c r="A237" s="4">
        <v>1235</v>
      </c>
      <c r="B237" s="4" t="s">
        <v>93</v>
      </c>
      <c r="C237" s="5" t="s">
        <v>38</v>
      </c>
      <c r="D237" s="4" t="s">
        <v>15</v>
      </c>
      <c r="E237" s="18" t="str">
        <f t="shared" si="3"/>
        <v>Vieux Telegraphe, Chateauneuf-du-Pape, La Crau Rouge</v>
      </c>
      <c r="F237" s="17" t="s">
        <v>467</v>
      </c>
      <c r="G237" s="4" t="s">
        <v>16</v>
      </c>
      <c r="H237" s="4">
        <v>6</v>
      </c>
      <c r="I237" s="4" t="s">
        <v>19</v>
      </c>
      <c r="J237" s="14" t="s">
        <v>18</v>
      </c>
      <c r="K237" s="15">
        <v>150</v>
      </c>
      <c r="L237" s="15">
        <v>200</v>
      </c>
      <c r="M237" s="13" t="s">
        <v>475</v>
      </c>
      <c r="N237" s="19" t="s">
        <v>222</v>
      </c>
      <c r="AA237" s="37" t="s">
        <v>466</v>
      </c>
      <c r="AB237" s="38" t="s">
        <v>862</v>
      </c>
    </row>
    <row r="238" spans="1:28" ht="12" customHeight="1" x14ac:dyDescent="0.25">
      <c r="A238" s="4">
        <v>1236</v>
      </c>
      <c r="B238" s="4" t="s">
        <v>94</v>
      </c>
      <c r="C238" s="5" t="s">
        <v>38</v>
      </c>
      <c r="D238" s="4" t="s">
        <v>15</v>
      </c>
      <c r="E238" s="18" t="str">
        <f t="shared" si="3"/>
        <v>Vieux Telegraphe, Chateauneuf-du-Pape, La Crau Rouge</v>
      </c>
      <c r="F238" s="17" t="s">
        <v>467</v>
      </c>
      <c r="G238" s="4" t="s">
        <v>16</v>
      </c>
      <c r="H238" s="4">
        <v>6</v>
      </c>
      <c r="I238" s="4" t="s">
        <v>19</v>
      </c>
      <c r="J238" s="14" t="s">
        <v>18</v>
      </c>
      <c r="K238" s="15">
        <v>160</v>
      </c>
      <c r="L238" s="16">
        <v>220</v>
      </c>
      <c r="M238" s="9"/>
      <c r="N238" s="19" t="s">
        <v>222</v>
      </c>
      <c r="AA238" s="37" t="s">
        <v>466</v>
      </c>
      <c r="AB238" s="38" t="s">
        <v>863</v>
      </c>
    </row>
    <row r="239" spans="1:28" ht="12" customHeight="1" x14ac:dyDescent="0.25">
      <c r="A239" s="4">
        <v>1237</v>
      </c>
      <c r="B239" s="4" t="s">
        <v>84</v>
      </c>
      <c r="C239" s="5" t="s">
        <v>38</v>
      </c>
      <c r="D239" s="4" t="s">
        <v>29</v>
      </c>
      <c r="E239" s="18" t="str">
        <f t="shared" si="3"/>
        <v>Francois Villard, Condrieu, DePoncins</v>
      </c>
      <c r="F239" s="17" t="s">
        <v>477</v>
      </c>
      <c r="G239" s="4" t="s">
        <v>16</v>
      </c>
      <c r="H239" s="4">
        <v>3</v>
      </c>
      <c r="I239" s="4" t="s">
        <v>17</v>
      </c>
      <c r="J239" s="14" t="s">
        <v>18</v>
      </c>
      <c r="K239" s="15">
        <v>90</v>
      </c>
      <c r="L239" s="16">
        <v>120</v>
      </c>
      <c r="M239" s="10" t="s">
        <v>478</v>
      </c>
      <c r="N239" s="19" t="s">
        <v>169</v>
      </c>
      <c r="AA239" s="37" t="s">
        <v>476</v>
      </c>
      <c r="AB239" s="38" t="s">
        <v>864</v>
      </c>
    </row>
    <row r="240" spans="1:28" ht="12" customHeight="1" x14ac:dyDescent="0.25">
      <c r="A240" s="4">
        <v>1238</v>
      </c>
      <c r="B240" s="4" t="s">
        <v>99</v>
      </c>
      <c r="C240" s="5" t="s">
        <v>38</v>
      </c>
      <c r="D240" s="4" t="s">
        <v>29</v>
      </c>
      <c r="E240" s="18" t="str">
        <f t="shared" si="3"/>
        <v>Clos des Papes, Chateauneuf-du-Pape, Blanc</v>
      </c>
      <c r="F240" s="17" t="s">
        <v>39</v>
      </c>
      <c r="G240" s="4" t="s">
        <v>16</v>
      </c>
      <c r="H240" s="4">
        <v>2</v>
      </c>
      <c r="I240" s="4" t="s">
        <v>17</v>
      </c>
      <c r="J240" s="14" t="s">
        <v>18</v>
      </c>
      <c r="K240" s="15">
        <v>80</v>
      </c>
      <c r="L240" s="16">
        <v>100</v>
      </c>
      <c r="M240" s="10" t="s">
        <v>404</v>
      </c>
      <c r="N240" s="19" t="s">
        <v>169</v>
      </c>
      <c r="AA240" s="37" t="s">
        <v>479</v>
      </c>
      <c r="AB240" s="38" t="s">
        <v>865</v>
      </c>
    </row>
    <row r="241" spans="1:28" ht="12" customHeight="1" x14ac:dyDescent="0.25">
      <c r="A241" s="4">
        <v>1239</v>
      </c>
      <c r="B241" s="4" t="s">
        <v>99</v>
      </c>
      <c r="C241" s="5" t="s">
        <v>38</v>
      </c>
      <c r="D241" s="4" t="s">
        <v>15</v>
      </c>
      <c r="E241" s="18" t="str">
        <f t="shared" si="3"/>
        <v>Vieux Telegraphe, Chateauneuf-du-Pape, La Crau Rouge</v>
      </c>
      <c r="F241" s="17" t="s">
        <v>467</v>
      </c>
      <c r="G241" s="4" t="s">
        <v>16</v>
      </c>
      <c r="H241" s="4">
        <v>6</v>
      </c>
      <c r="I241" s="4" t="s">
        <v>19</v>
      </c>
      <c r="J241" s="14" t="s">
        <v>18</v>
      </c>
      <c r="K241" s="15">
        <v>130</v>
      </c>
      <c r="L241" s="16">
        <v>180</v>
      </c>
      <c r="M241" s="10" t="s">
        <v>134</v>
      </c>
      <c r="N241" s="19" t="s">
        <v>222</v>
      </c>
      <c r="AA241" s="37" t="s">
        <v>466</v>
      </c>
      <c r="AB241" s="38" t="s">
        <v>866</v>
      </c>
    </row>
    <row r="242" spans="1:28" ht="12" customHeight="1" x14ac:dyDescent="0.25">
      <c r="A242" s="4">
        <v>1240</v>
      </c>
      <c r="B242" s="4" t="s">
        <v>100</v>
      </c>
      <c r="C242" s="5" t="s">
        <v>38</v>
      </c>
      <c r="D242" s="4" t="s">
        <v>15</v>
      </c>
      <c r="E242" s="18" t="str">
        <f t="shared" si="3"/>
        <v>Bertrand Stehelin, Sablet Cheval Long</v>
      </c>
      <c r="F242" s="17" t="s">
        <v>481</v>
      </c>
      <c r="G242" s="4" t="s">
        <v>16</v>
      </c>
      <c r="H242" s="4">
        <v>12</v>
      </c>
      <c r="I242" s="4" t="s">
        <v>23</v>
      </c>
      <c r="J242" s="14" t="s">
        <v>18</v>
      </c>
      <c r="K242" s="15">
        <v>100</v>
      </c>
      <c r="L242" s="16">
        <v>140</v>
      </c>
      <c r="M242" s="9" t="s">
        <v>469</v>
      </c>
      <c r="N242" s="19" t="s">
        <v>222</v>
      </c>
      <c r="AA242" s="37" t="s">
        <v>480</v>
      </c>
      <c r="AB242" s="38" t="s">
        <v>867</v>
      </c>
    </row>
    <row r="243" spans="1:28" ht="12" customHeight="1" x14ac:dyDescent="0.25">
      <c r="A243" s="4">
        <v>1241</v>
      </c>
      <c r="B243" s="4" t="s">
        <v>96</v>
      </c>
      <c r="C243" s="5" t="s">
        <v>38</v>
      </c>
      <c r="D243" s="4" t="s">
        <v>15</v>
      </c>
      <c r="E243" s="18" t="str">
        <f t="shared" si="3"/>
        <v>Val Rois, Cotes du Rhone, Valreas</v>
      </c>
      <c r="F243" s="17" t="s">
        <v>483</v>
      </c>
      <c r="G243" s="4" t="s">
        <v>16</v>
      </c>
      <c r="H243" s="4">
        <v>12</v>
      </c>
      <c r="I243" s="4" t="s">
        <v>23</v>
      </c>
      <c r="J243" s="14" t="s">
        <v>18</v>
      </c>
      <c r="K243" s="15">
        <v>80</v>
      </c>
      <c r="L243" s="16">
        <v>100</v>
      </c>
      <c r="M243" s="9" t="s">
        <v>469</v>
      </c>
      <c r="N243" s="19" t="s">
        <v>222</v>
      </c>
      <c r="AA243" s="37" t="s">
        <v>482</v>
      </c>
      <c r="AB243" s="38" t="s">
        <v>868</v>
      </c>
    </row>
    <row r="244" spans="1:28" ht="12" customHeight="1" x14ac:dyDescent="0.25">
      <c r="A244" s="4">
        <v>1242</v>
      </c>
      <c r="B244" s="4" t="s">
        <v>24</v>
      </c>
      <c r="C244" s="5" t="s">
        <v>38</v>
      </c>
      <c r="D244" s="4" t="s">
        <v>15</v>
      </c>
      <c r="E244" s="18" t="str">
        <f t="shared" si="3"/>
        <v>1995/1996 Mixed Lot of Chateauneuf-du-Pape</v>
      </c>
      <c r="F244" s="17"/>
      <c r="G244" s="4" t="s">
        <v>16</v>
      </c>
      <c r="H244" s="4">
        <v>3</v>
      </c>
      <c r="I244" s="4" t="s">
        <v>17</v>
      </c>
      <c r="J244" s="14" t="s">
        <v>18</v>
      </c>
      <c r="K244" s="15">
        <v>100</v>
      </c>
      <c r="L244" s="16">
        <v>140</v>
      </c>
      <c r="M244" s="9" t="s">
        <v>485</v>
      </c>
      <c r="N244" s="19" t="s">
        <v>222</v>
      </c>
      <c r="AA244" s="37" t="s">
        <v>484</v>
      </c>
      <c r="AB244" s="38" t="s">
        <v>869</v>
      </c>
    </row>
    <row r="245" spans="1:28" ht="12" customHeight="1" x14ac:dyDescent="0.25">
      <c r="A245" s="4">
        <v>1243</v>
      </c>
      <c r="B245" s="4" t="s">
        <v>24</v>
      </c>
      <c r="C245" s="5" t="s">
        <v>38</v>
      </c>
      <c r="D245" s="4" t="s">
        <v>15</v>
      </c>
      <c r="E245" s="18" t="str">
        <f t="shared" si="3"/>
        <v>2007/2010 Mixed Lot of Rhone</v>
      </c>
      <c r="F245" s="17"/>
      <c r="G245" s="4" t="s">
        <v>16</v>
      </c>
      <c r="H245" s="4">
        <v>11</v>
      </c>
      <c r="I245" s="4" t="s">
        <v>17</v>
      </c>
      <c r="J245" s="14" t="s">
        <v>18</v>
      </c>
      <c r="K245" s="15">
        <v>80</v>
      </c>
      <c r="L245" s="16">
        <v>100</v>
      </c>
      <c r="M245" s="9" t="s">
        <v>487</v>
      </c>
      <c r="N245" s="19" t="s">
        <v>222</v>
      </c>
      <c r="AA245" s="37" t="s">
        <v>486</v>
      </c>
      <c r="AB245" s="38" t="s">
        <v>870</v>
      </c>
    </row>
    <row r="246" spans="1:28" ht="12" customHeight="1" x14ac:dyDescent="0.25">
      <c r="A246" s="4">
        <v>1244</v>
      </c>
      <c r="B246" s="4" t="s">
        <v>103</v>
      </c>
      <c r="C246" s="5" t="s">
        <v>38</v>
      </c>
      <c r="D246" s="4" t="s">
        <v>15</v>
      </c>
      <c r="E246" s="18" t="str">
        <f t="shared" si="3"/>
        <v>Domaine Font de Michelle, Chateauneuf-du-Pape</v>
      </c>
      <c r="F246" s="17" t="s">
        <v>489</v>
      </c>
      <c r="G246" s="4" t="s">
        <v>16</v>
      </c>
      <c r="H246" s="4">
        <v>6</v>
      </c>
      <c r="I246" s="4" t="s">
        <v>17</v>
      </c>
      <c r="J246" s="14" t="s">
        <v>18</v>
      </c>
      <c r="K246" s="15">
        <v>70</v>
      </c>
      <c r="L246" s="16">
        <v>100</v>
      </c>
      <c r="M246" s="9"/>
      <c r="N246" s="19" t="s">
        <v>222</v>
      </c>
      <c r="O246" s="25"/>
      <c r="P246" s="25"/>
      <c r="Q246" s="25"/>
      <c r="R246" s="25"/>
      <c r="S246" s="25"/>
      <c r="T246" s="25"/>
      <c r="U246" s="25"/>
      <c r="V246" s="25"/>
      <c r="W246" s="25"/>
      <c r="X246" s="25"/>
      <c r="Y246" s="25"/>
      <c r="Z246" s="25"/>
      <c r="AA246" s="37" t="s">
        <v>488</v>
      </c>
      <c r="AB246" s="38" t="s">
        <v>871</v>
      </c>
    </row>
    <row r="247" spans="1:28" ht="12" customHeight="1" x14ac:dyDescent="0.25">
      <c r="A247" s="4">
        <v>1245</v>
      </c>
      <c r="B247" s="4" t="s">
        <v>99</v>
      </c>
      <c r="C247" s="5" t="s">
        <v>38</v>
      </c>
      <c r="D247" s="4" t="s">
        <v>15</v>
      </c>
      <c r="E247" s="18" t="str">
        <f t="shared" si="3"/>
        <v>Mixed Lot of Gigondas</v>
      </c>
      <c r="F247" s="17"/>
      <c r="G247" s="4" t="s">
        <v>16</v>
      </c>
      <c r="H247" s="4">
        <v>12</v>
      </c>
      <c r="I247" s="4" t="s">
        <v>17</v>
      </c>
      <c r="J247" s="14" t="s">
        <v>18</v>
      </c>
      <c r="K247" s="15">
        <v>80</v>
      </c>
      <c r="L247" s="16">
        <v>140</v>
      </c>
      <c r="M247" s="9" t="s">
        <v>491</v>
      </c>
      <c r="N247" s="19" t="s">
        <v>222</v>
      </c>
      <c r="AA247" s="37" t="s">
        <v>490</v>
      </c>
      <c r="AB247" s="38" t="s">
        <v>872</v>
      </c>
    </row>
    <row r="248" spans="1:28" ht="12" customHeight="1" x14ac:dyDescent="0.25">
      <c r="A248" s="4">
        <v>1246</v>
      </c>
      <c r="B248" s="4" t="s">
        <v>95</v>
      </c>
      <c r="C248" s="5" t="s">
        <v>38</v>
      </c>
      <c r="D248" s="4" t="s">
        <v>15</v>
      </c>
      <c r="E248" s="18" t="str">
        <f t="shared" si="3"/>
        <v>Mixed Lot of Southern Belles from Cote du Rhone</v>
      </c>
      <c r="F248" s="17"/>
      <c r="G248" s="4" t="s">
        <v>16</v>
      </c>
      <c r="H248" s="4">
        <v>12</v>
      </c>
      <c r="I248" s="4" t="s">
        <v>17</v>
      </c>
      <c r="J248" s="14" t="s">
        <v>18</v>
      </c>
      <c r="K248" s="15">
        <v>80</v>
      </c>
      <c r="L248" s="16">
        <v>140</v>
      </c>
      <c r="M248" s="9" t="s">
        <v>493</v>
      </c>
      <c r="N248" s="19" t="s">
        <v>222</v>
      </c>
      <c r="AA248" s="37" t="s">
        <v>492</v>
      </c>
      <c r="AB248" s="38" t="s">
        <v>873</v>
      </c>
    </row>
    <row r="249" spans="1:28" ht="12" customHeight="1" x14ac:dyDescent="0.25">
      <c r="A249" s="4">
        <v>1247</v>
      </c>
      <c r="B249" s="4" t="s">
        <v>439</v>
      </c>
      <c r="C249" s="5" t="s">
        <v>497</v>
      </c>
      <c r="D249" s="4" t="s">
        <v>15</v>
      </c>
      <c r="E249" s="18" t="str">
        <f t="shared" si="3"/>
        <v>Clos Coutale, Cahors</v>
      </c>
      <c r="F249" s="17" t="s">
        <v>495</v>
      </c>
      <c r="G249" s="4" t="s">
        <v>16</v>
      </c>
      <c r="H249" s="4">
        <v>6</v>
      </c>
      <c r="I249" s="4" t="s">
        <v>17</v>
      </c>
      <c r="J249" s="14" t="s">
        <v>18</v>
      </c>
      <c r="K249" s="15">
        <v>80</v>
      </c>
      <c r="L249" s="16">
        <v>110</v>
      </c>
      <c r="M249" s="9" t="s">
        <v>496</v>
      </c>
      <c r="N249" s="19" t="s">
        <v>169</v>
      </c>
      <c r="AA249" s="37" t="s">
        <v>494</v>
      </c>
      <c r="AB249" s="38" t="s">
        <v>874</v>
      </c>
    </row>
    <row r="250" spans="1:28" ht="12" customHeight="1" x14ac:dyDescent="0.25">
      <c r="A250" s="4">
        <v>1248</v>
      </c>
      <c r="B250" s="4" t="s">
        <v>82</v>
      </c>
      <c r="C250" s="5" t="s">
        <v>110</v>
      </c>
      <c r="D250" s="4" t="s">
        <v>15</v>
      </c>
      <c r="E250" s="18" t="str">
        <f t="shared" si="3"/>
        <v>Prieure Saint Jean Bebian, Coteaux, Languedoc</v>
      </c>
      <c r="F250" s="17" t="s">
        <v>499</v>
      </c>
      <c r="G250" s="4" t="s">
        <v>16</v>
      </c>
      <c r="H250" s="4">
        <v>12</v>
      </c>
      <c r="I250" s="4" t="s">
        <v>17</v>
      </c>
      <c r="J250" s="14" t="s">
        <v>18</v>
      </c>
      <c r="K250" s="15">
        <v>200</v>
      </c>
      <c r="L250" s="16">
        <v>300</v>
      </c>
      <c r="M250" s="9" t="s">
        <v>500</v>
      </c>
      <c r="N250" s="19" t="s">
        <v>228</v>
      </c>
      <c r="AA250" s="37" t="s">
        <v>498</v>
      </c>
      <c r="AB250" s="38" t="s">
        <v>875</v>
      </c>
    </row>
    <row r="251" spans="1:28" ht="12" customHeight="1" x14ac:dyDescent="0.25">
      <c r="A251" s="4">
        <v>1249</v>
      </c>
      <c r="B251" s="4" t="s">
        <v>82</v>
      </c>
      <c r="C251" s="5" t="s">
        <v>110</v>
      </c>
      <c r="D251" s="4" t="s">
        <v>15</v>
      </c>
      <c r="E251" s="18" t="str">
        <f t="shared" si="3"/>
        <v>Prieure Saint Jean Bebian, Coteaux, Languedoc</v>
      </c>
      <c r="F251" s="17" t="s">
        <v>499</v>
      </c>
      <c r="G251" s="4" t="s">
        <v>16</v>
      </c>
      <c r="H251" s="4">
        <v>12</v>
      </c>
      <c r="I251" s="4" t="s">
        <v>17</v>
      </c>
      <c r="J251" s="14" t="s">
        <v>18</v>
      </c>
      <c r="K251" s="15">
        <v>200</v>
      </c>
      <c r="L251" s="16">
        <v>300</v>
      </c>
      <c r="M251" s="10" t="s">
        <v>501</v>
      </c>
      <c r="N251" s="19" t="s">
        <v>228</v>
      </c>
      <c r="AA251" s="37" t="s">
        <v>498</v>
      </c>
      <c r="AB251" s="38" t="s">
        <v>876</v>
      </c>
    </row>
    <row r="252" spans="1:28" ht="12" customHeight="1" x14ac:dyDescent="0.25">
      <c r="A252" s="4">
        <v>1250</v>
      </c>
      <c r="B252" s="4" t="s">
        <v>82</v>
      </c>
      <c r="C252" s="5" t="s">
        <v>110</v>
      </c>
      <c r="D252" s="4" t="s">
        <v>15</v>
      </c>
      <c r="E252" s="18" t="str">
        <f t="shared" si="3"/>
        <v>Mas de Daumas Gassac, Rouge, Saint-Guilhem-le-Desert</v>
      </c>
      <c r="F252" s="17" t="s">
        <v>503</v>
      </c>
      <c r="G252" s="4" t="s">
        <v>16</v>
      </c>
      <c r="H252" s="4">
        <v>12</v>
      </c>
      <c r="I252" s="4" t="s">
        <v>17</v>
      </c>
      <c r="J252" s="14" t="s">
        <v>18</v>
      </c>
      <c r="K252" s="15">
        <v>400</v>
      </c>
      <c r="L252" s="16">
        <v>600</v>
      </c>
      <c r="M252" s="10"/>
      <c r="N252" s="19" t="s">
        <v>228</v>
      </c>
      <c r="AA252" s="37" t="s">
        <v>502</v>
      </c>
      <c r="AB252" s="38" t="s">
        <v>877</v>
      </c>
    </row>
    <row r="253" spans="1:28" ht="12" customHeight="1" x14ac:dyDescent="0.25">
      <c r="A253" s="4">
        <v>1251</v>
      </c>
      <c r="B253" s="4" t="s">
        <v>89</v>
      </c>
      <c r="C253" s="5" t="s">
        <v>110</v>
      </c>
      <c r="D253" s="4" t="s">
        <v>15</v>
      </c>
      <c r="E253" s="18" t="str">
        <f t="shared" si="3"/>
        <v>Domaine de la Grange des Peres, Pays d'Herault, Rouge</v>
      </c>
      <c r="F253" s="17" t="s">
        <v>505</v>
      </c>
      <c r="G253" s="4" t="s">
        <v>16</v>
      </c>
      <c r="H253" s="4">
        <v>1</v>
      </c>
      <c r="I253" s="4" t="s">
        <v>17</v>
      </c>
      <c r="J253" s="14" t="s">
        <v>18</v>
      </c>
      <c r="K253" s="15">
        <v>200</v>
      </c>
      <c r="L253" s="16">
        <v>260</v>
      </c>
      <c r="M253" s="10" t="s">
        <v>506</v>
      </c>
      <c r="N253" s="19" t="s">
        <v>169</v>
      </c>
      <c r="AA253" s="37" t="s">
        <v>504</v>
      </c>
      <c r="AB253" s="38" t="s">
        <v>878</v>
      </c>
    </row>
    <row r="254" spans="1:28" ht="12" customHeight="1" x14ac:dyDescent="0.25">
      <c r="A254" s="4">
        <v>1252</v>
      </c>
      <c r="B254" s="4" t="s">
        <v>82</v>
      </c>
      <c r="C254" s="5" t="s">
        <v>111</v>
      </c>
      <c r="D254" s="4" t="s">
        <v>15</v>
      </c>
      <c r="E254" s="18" t="str">
        <f t="shared" si="3"/>
        <v>Domaine de Trevallon, Rouge, Bouches-du-Rhone IGP</v>
      </c>
      <c r="F254" s="17" t="s">
        <v>508</v>
      </c>
      <c r="G254" s="4" t="s">
        <v>16</v>
      </c>
      <c r="H254" s="4">
        <v>3</v>
      </c>
      <c r="I254" s="4" t="s">
        <v>17</v>
      </c>
      <c r="J254" s="14" t="s">
        <v>18</v>
      </c>
      <c r="K254" s="15">
        <v>130</v>
      </c>
      <c r="L254" s="16">
        <v>180</v>
      </c>
      <c r="M254" s="10" t="s">
        <v>509</v>
      </c>
      <c r="N254" s="19"/>
      <c r="AA254" s="37" t="s">
        <v>507</v>
      </c>
      <c r="AB254" s="38" t="s">
        <v>879</v>
      </c>
    </row>
    <row r="255" spans="1:28" ht="12" customHeight="1" x14ac:dyDescent="0.25">
      <c r="A255" s="4">
        <v>1253</v>
      </c>
      <c r="B255" s="4" t="s">
        <v>84</v>
      </c>
      <c r="C255" s="5" t="s">
        <v>111</v>
      </c>
      <c r="D255" s="4" t="s">
        <v>15</v>
      </c>
      <c r="E255" s="18" t="str">
        <f t="shared" si="3"/>
        <v>Domaine de Trevallon, Rouge, Alpilles IGP</v>
      </c>
      <c r="F255" s="17" t="s">
        <v>508</v>
      </c>
      <c r="G255" s="4" t="s">
        <v>16</v>
      </c>
      <c r="H255" s="4">
        <v>3</v>
      </c>
      <c r="I255" s="4" t="s">
        <v>19</v>
      </c>
      <c r="J255" s="14" t="s">
        <v>18</v>
      </c>
      <c r="K255" s="15">
        <v>150</v>
      </c>
      <c r="L255" s="16">
        <v>220</v>
      </c>
      <c r="M255" s="10" t="s">
        <v>511</v>
      </c>
      <c r="N255" s="19"/>
      <c r="AA255" s="37" t="s">
        <v>510</v>
      </c>
      <c r="AB255" s="38" t="s">
        <v>880</v>
      </c>
    </row>
    <row r="256" spans="1:28" ht="12" customHeight="1" x14ac:dyDescent="0.25">
      <c r="A256" s="4">
        <v>1254</v>
      </c>
      <c r="B256" s="4" t="s">
        <v>105</v>
      </c>
      <c r="C256" s="5" t="s">
        <v>512</v>
      </c>
      <c r="D256" s="4" t="s">
        <v>29</v>
      </c>
      <c r="E256" s="18" t="str">
        <f t="shared" si="3"/>
        <v>Domaine de Clos Naudin (Foreau), Vouvray, Moelleux Reserve - In Bond</v>
      </c>
      <c r="F256" s="17" t="s">
        <v>122</v>
      </c>
      <c r="G256" s="4" t="s">
        <v>16</v>
      </c>
      <c r="H256" s="4">
        <v>12</v>
      </c>
      <c r="I256" s="4" t="s">
        <v>23</v>
      </c>
      <c r="J256" s="14" t="s">
        <v>22</v>
      </c>
      <c r="K256" s="15">
        <v>180</v>
      </c>
      <c r="L256" s="16">
        <v>240</v>
      </c>
      <c r="M256" s="10" t="s">
        <v>62</v>
      </c>
      <c r="N256" s="19"/>
      <c r="AA256" s="37" t="s">
        <v>152</v>
      </c>
      <c r="AB256" s="38" t="s">
        <v>881</v>
      </c>
    </row>
    <row r="257" spans="1:28" ht="12" customHeight="1" x14ac:dyDescent="0.25">
      <c r="A257" s="4">
        <v>1255</v>
      </c>
      <c r="B257" s="4" t="s">
        <v>94</v>
      </c>
      <c r="C257" s="5" t="s">
        <v>512</v>
      </c>
      <c r="D257" s="4" t="s">
        <v>29</v>
      </c>
      <c r="E257" s="18" t="str">
        <f t="shared" si="3"/>
        <v>Domaine Huet, Vouvray, Bourg Moelleux</v>
      </c>
      <c r="F257" s="17" t="s">
        <v>514</v>
      </c>
      <c r="G257" s="4" t="s">
        <v>16</v>
      </c>
      <c r="H257" s="4">
        <v>6</v>
      </c>
      <c r="I257" s="4" t="s">
        <v>17</v>
      </c>
      <c r="J257" s="14" t="s">
        <v>18</v>
      </c>
      <c r="K257" s="15">
        <v>200</v>
      </c>
      <c r="L257" s="16">
        <v>260</v>
      </c>
      <c r="M257" s="10" t="s">
        <v>515</v>
      </c>
      <c r="N257" s="19" t="s">
        <v>169</v>
      </c>
      <c r="AA257" s="37" t="s">
        <v>513</v>
      </c>
      <c r="AB257" s="38" t="s">
        <v>882</v>
      </c>
    </row>
    <row r="258" spans="1:28" ht="12" customHeight="1" x14ac:dyDescent="0.25">
      <c r="A258" s="4">
        <v>1256</v>
      </c>
      <c r="B258" s="4" t="s">
        <v>106</v>
      </c>
      <c r="C258" s="5" t="s">
        <v>115</v>
      </c>
      <c r="D258" s="4" t="s">
        <v>29</v>
      </c>
      <c r="E258" s="18" t="str">
        <f t="shared" si="3"/>
        <v>Von Schubert, Maximin Grunhauser Abtsberg Riesling TBA, Mosel (Halves) - In Bond</v>
      </c>
      <c r="F258" s="17" t="s">
        <v>128</v>
      </c>
      <c r="G258" s="4" t="s">
        <v>31</v>
      </c>
      <c r="H258" s="4">
        <v>6</v>
      </c>
      <c r="I258" s="4" t="s">
        <v>23</v>
      </c>
      <c r="J258" s="14" t="s">
        <v>22</v>
      </c>
      <c r="K258" s="15">
        <v>800</v>
      </c>
      <c r="L258" s="16">
        <v>1400</v>
      </c>
      <c r="M258" s="10" t="s">
        <v>517</v>
      </c>
      <c r="N258" s="19"/>
      <c r="AA258" s="37" t="s">
        <v>516</v>
      </c>
      <c r="AB258" s="38" t="s">
        <v>883</v>
      </c>
    </row>
    <row r="259" spans="1:28" ht="12" customHeight="1" x14ac:dyDescent="0.25">
      <c r="A259" s="4">
        <v>1257</v>
      </c>
      <c r="B259" s="4" t="s">
        <v>94</v>
      </c>
      <c r="C259" s="5" t="s">
        <v>115</v>
      </c>
      <c r="D259" s="4" t="s">
        <v>29</v>
      </c>
      <c r="E259" s="18" t="str">
        <f t="shared" si="3"/>
        <v>Von Schubert, Maximin Grunhauser Bruderberg Riesling QBA, Mosel - In Bond</v>
      </c>
      <c r="F259" s="17" t="s">
        <v>128</v>
      </c>
      <c r="G259" s="4" t="s">
        <v>16</v>
      </c>
      <c r="H259" s="4">
        <v>12</v>
      </c>
      <c r="I259" s="4" t="s">
        <v>23</v>
      </c>
      <c r="J259" s="14" t="s">
        <v>22</v>
      </c>
      <c r="K259" s="15">
        <v>150</v>
      </c>
      <c r="L259" s="16">
        <v>200</v>
      </c>
      <c r="M259" s="10"/>
      <c r="N259" s="19"/>
      <c r="AA259" s="37" t="s">
        <v>160</v>
      </c>
      <c r="AB259" s="38" t="s">
        <v>884</v>
      </c>
    </row>
    <row r="260" spans="1:28" ht="12" customHeight="1" x14ac:dyDescent="0.25">
      <c r="A260" s="4">
        <v>1258</v>
      </c>
      <c r="B260" s="4" t="s">
        <v>100</v>
      </c>
      <c r="C260" s="5" t="s">
        <v>115</v>
      </c>
      <c r="D260" s="4" t="s">
        <v>29</v>
      </c>
      <c r="E260" s="18" t="str">
        <f t="shared" ref="E260:E323" si="4">HYPERLINK(AB260,AA260)</f>
        <v>von Hovel, Scharzhofberg Saar Riesling GG, Mosel - In Bond</v>
      </c>
      <c r="F260" s="17" t="s">
        <v>130</v>
      </c>
      <c r="G260" s="4" t="s">
        <v>16</v>
      </c>
      <c r="H260" s="4">
        <v>12</v>
      </c>
      <c r="I260" s="4" t="s">
        <v>23</v>
      </c>
      <c r="J260" s="14" t="s">
        <v>22</v>
      </c>
      <c r="K260" s="15">
        <v>240</v>
      </c>
      <c r="L260" s="16">
        <v>360</v>
      </c>
      <c r="M260" s="10" t="s">
        <v>282</v>
      </c>
      <c r="N260" s="19"/>
      <c r="AA260" s="37" t="s">
        <v>161</v>
      </c>
      <c r="AB260" s="38" t="s">
        <v>885</v>
      </c>
    </row>
    <row r="261" spans="1:28" ht="12" customHeight="1" x14ac:dyDescent="0.25">
      <c r="A261" s="4">
        <v>1259</v>
      </c>
      <c r="B261" s="4" t="s">
        <v>100</v>
      </c>
      <c r="C261" s="5" t="s">
        <v>115</v>
      </c>
      <c r="D261" s="4" t="s">
        <v>29</v>
      </c>
      <c r="E261" s="18" t="str">
        <f t="shared" si="4"/>
        <v>von Hovel, Scharzhofberg Saar Riesling GG, Mosel - In Bond</v>
      </c>
      <c r="F261" s="17" t="s">
        <v>130</v>
      </c>
      <c r="G261" s="4" t="s">
        <v>16</v>
      </c>
      <c r="H261" s="4">
        <v>12</v>
      </c>
      <c r="I261" s="4" t="s">
        <v>23</v>
      </c>
      <c r="J261" s="14" t="s">
        <v>22</v>
      </c>
      <c r="K261" s="15">
        <v>240</v>
      </c>
      <c r="L261" s="16">
        <v>360</v>
      </c>
      <c r="M261" s="9" t="s">
        <v>282</v>
      </c>
      <c r="N261" s="19"/>
      <c r="AA261" s="37" t="s">
        <v>161</v>
      </c>
      <c r="AB261" s="38" t="s">
        <v>886</v>
      </c>
    </row>
    <row r="262" spans="1:28" ht="12" customHeight="1" x14ac:dyDescent="0.25">
      <c r="A262" s="4">
        <v>1260</v>
      </c>
      <c r="B262" s="4" t="s">
        <v>96</v>
      </c>
      <c r="C262" s="5" t="s">
        <v>520</v>
      </c>
      <c r="D262" s="4" t="s">
        <v>29</v>
      </c>
      <c r="E262" s="18" t="str">
        <f t="shared" si="4"/>
        <v>Donnhoff, Niederhauser Hermannshohle Riesling Auslese Goldkapsel, Nahe (Halves) - In Bond</v>
      </c>
      <c r="F262" s="17" t="s">
        <v>519</v>
      </c>
      <c r="G262" s="4" t="s">
        <v>31</v>
      </c>
      <c r="H262" s="4">
        <v>6</v>
      </c>
      <c r="I262" s="4" t="s">
        <v>23</v>
      </c>
      <c r="J262" s="14" t="s">
        <v>22</v>
      </c>
      <c r="K262" s="15">
        <v>90</v>
      </c>
      <c r="L262" s="16">
        <v>120</v>
      </c>
      <c r="M262" s="10"/>
      <c r="N262" s="19"/>
      <c r="AA262" s="37" t="s">
        <v>518</v>
      </c>
      <c r="AB262" s="38" t="s">
        <v>887</v>
      </c>
    </row>
    <row r="263" spans="1:28" ht="12" customHeight="1" x14ac:dyDescent="0.25">
      <c r="A263" s="4">
        <v>1261</v>
      </c>
      <c r="B263" s="4" t="s">
        <v>96</v>
      </c>
      <c r="C263" s="5" t="s">
        <v>523</v>
      </c>
      <c r="D263" s="4" t="s">
        <v>29</v>
      </c>
      <c r="E263" s="18" t="str">
        <f t="shared" si="4"/>
        <v>Gunderloch, Nackenheim Rothenberg Riesling GG, Rheinhessen - In Bond</v>
      </c>
      <c r="F263" s="17" t="s">
        <v>522</v>
      </c>
      <c r="G263" s="4" t="s">
        <v>16</v>
      </c>
      <c r="H263" s="4">
        <v>6</v>
      </c>
      <c r="I263" s="4" t="s">
        <v>23</v>
      </c>
      <c r="J263" s="14" t="s">
        <v>22</v>
      </c>
      <c r="K263" s="15">
        <v>260</v>
      </c>
      <c r="L263" s="16">
        <v>360</v>
      </c>
      <c r="M263" s="10"/>
      <c r="N263" s="19"/>
      <c r="AA263" s="37" t="s">
        <v>521</v>
      </c>
      <c r="AB263" s="38" t="s">
        <v>888</v>
      </c>
    </row>
    <row r="264" spans="1:28" ht="12" customHeight="1" x14ac:dyDescent="0.25">
      <c r="A264" s="4">
        <v>1262</v>
      </c>
      <c r="B264" s="4" t="s">
        <v>96</v>
      </c>
      <c r="C264" s="5" t="s">
        <v>523</v>
      </c>
      <c r="D264" s="4" t="s">
        <v>29</v>
      </c>
      <c r="E264" s="18" t="str">
        <f t="shared" si="4"/>
        <v>Gunderloch, Nackenheim Rothenberg Riesling GG, Rheinhessen - In Bond</v>
      </c>
      <c r="F264" s="17" t="s">
        <v>522</v>
      </c>
      <c r="G264" s="4" t="s">
        <v>16</v>
      </c>
      <c r="H264" s="4">
        <v>6</v>
      </c>
      <c r="I264" s="4" t="s">
        <v>23</v>
      </c>
      <c r="J264" s="14" t="s">
        <v>22</v>
      </c>
      <c r="K264" s="15">
        <v>260</v>
      </c>
      <c r="L264" s="16">
        <v>360</v>
      </c>
      <c r="M264" s="10"/>
      <c r="N264" s="19"/>
      <c r="AA264" s="37" t="s">
        <v>521</v>
      </c>
      <c r="AB264" s="38" t="s">
        <v>889</v>
      </c>
    </row>
    <row r="265" spans="1:28" ht="12" customHeight="1" x14ac:dyDescent="0.25">
      <c r="A265" s="4">
        <v>1263</v>
      </c>
      <c r="B265" s="4" t="s">
        <v>97</v>
      </c>
      <c r="C265" s="5" t="s">
        <v>115</v>
      </c>
      <c r="D265" s="4" t="s">
        <v>29</v>
      </c>
      <c r="E265" s="18" t="str">
        <f t="shared" si="4"/>
        <v>Ansgar Clusserath, Trittenheimer Apotheke Riesling Trocken, Mosel - In Bond</v>
      </c>
      <c r="F265" s="17" t="s">
        <v>525</v>
      </c>
      <c r="G265" s="4" t="s">
        <v>16</v>
      </c>
      <c r="H265" s="4">
        <v>12</v>
      </c>
      <c r="I265" s="4" t="s">
        <v>23</v>
      </c>
      <c r="J265" s="14" t="s">
        <v>22</v>
      </c>
      <c r="K265" s="15">
        <v>100</v>
      </c>
      <c r="L265" s="16">
        <v>150</v>
      </c>
      <c r="M265" s="9"/>
      <c r="N265" s="19"/>
      <c r="AA265" s="37" t="s">
        <v>524</v>
      </c>
      <c r="AB265" s="38" t="s">
        <v>890</v>
      </c>
    </row>
    <row r="266" spans="1:28" ht="12" customHeight="1" x14ac:dyDescent="0.25">
      <c r="A266" s="4">
        <v>1264</v>
      </c>
      <c r="B266" s="4" t="s">
        <v>97</v>
      </c>
      <c r="C266" s="5" t="s">
        <v>115</v>
      </c>
      <c r="D266" s="4" t="s">
        <v>29</v>
      </c>
      <c r="E266" s="18" t="str">
        <f t="shared" si="4"/>
        <v>Weingut Vollenweider, Wolfer Goldgrube Riesling Auslese Goldkapsel, Mosel - In Bond</v>
      </c>
      <c r="F266" s="17" t="s">
        <v>129</v>
      </c>
      <c r="G266" s="4" t="s">
        <v>16</v>
      </c>
      <c r="H266" s="4">
        <v>12</v>
      </c>
      <c r="I266" s="4" t="s">
        <v>23</v>
      </c>
      <c r="J266" s="14" t="s">
        <v>22</v>
      </c>
      <c r="K266" s="15">
        <v>180</v>
      </c>
      <c r="L266" s="16">
        <v>280</v>
      </c>
      <c r="M266" s="9" t="s">
        <v>282</v>
      </c>
      <c r="N266" s="19"/>
      <c r="AA266" s="37" t="s">
        <v>162</v>
      </c>
      <c r="AB266" s="38" t="s">
        <v>891</v>
      </c>
    </row>
    <row r="267" spans="1:28" ht="12" customHeight="1" x14ac:dyDescent="0.25">
      <c r="A267" s="4">
        <v>1265</v>
      </c>
      <c r="B267" s="4" t="s">
        <v>86</v>
      </c>
      <c r="C267" s="5" t="s">
        <v>523</v>
      </c>
      <c r="D267" s="4" t="s">
        <v>29</v>
      </c>
      <c r="E267" s="18" t="str">
        <f t="shared" si="4"/>
        <v>Gunderloch Fenchelberg Riesling GG, Rheinhessen - In Bond</v>
      </c>
      <c r="F267" s="17" t="s">
        <v>522</v>
      </c>
      <c r="G267" s="4" t="s">
        <v>16</v>
      </c>
      <c r="H267" s="4">
        <v>6</v>
      </c>
      <c r="I267" s="4" t="s">
        <v>23</v>
      </c>
      <c r="J267" s="14" t="s">
        <v>22</v>
      </c>
      <c r="K267" s="15">
        <v>260</v>
      </c>
      <c r="L267" s="16">
        <v>360</v>
      </c>
      <c r="M267" s="10"/>
      <c r="N267" s="19"/>
      <c r="AA267" s="37" t="s">
        <v>526</v>
      </c>
      <c r="AB267" s="38" t="s">
        <v>892</v>
      </c>
    </row>
    <row r="268" spans="1:28" ht="12" customHeight="1" x14ac:dyDescent="0.25">
      <c r="A268" s="4">
        <v>1266</v>
      </c>
      <c r="B268" s="4" t="s">
        <v>86</v>
      </c>
      <c r="C268" s="5" t="s">
        <v>523</v>
      </c>
      <c r="D268" s="4" t="s">
        <v>29</v>
      </c>
      <c r="E268" s="18" t="str">
        <f t="shared" si="4"/>
        <v>Gunderloch Fenchelberg Riesling GG, Rheinhessen - In Bond</v>
      </c>
      <c r="F268" s="17" t="s">
        <v>522</v>
      </c>
      <c r="G268" s="4" t="s">
        <v>16</v>
      </c>
      <c r="H268" s="4">
        <v>6</v>
      </c>
      <c r="I268" s="4" t="s">
        <v>23</v>
      </c>
      <c r="J268" s="14" t="s">
        <v>22</v>
      </c>
      <c r="K268" s="15">
        <v>260</v>
      </c>
      <c r="L268" s="16">
        <v>360</v>
      </c>
      <c r="M268" s="10"/>
      <c r="N268" s="19"/>
      <c r="AA268" s="37" t="s">
        <v>526</v>
      </c>
      <c r="AB268" s="38" t="s">
        <v>893</v>
      </c>
    </row>
    <row r="269" spans="1:28" ht="12" customHeight="1" x14ac:dyDescent="0.25">
      <c r="A269" s="4">
        <v>1267</v>
      </c>
      <c r="B269" s="4" t="s">
        <v>86</v>
      </c>
      <c r="C269" s="5" t="s">
        <v>523</v>
      </c>
      <c r="D269" s="4" t="s">
        <v>29</v>
      </c>
      <c r="E269" s="18" t="str">
        <f t="shared" si="4"/>
        <v>Gunderloch, Niersteiner Hipping Riesling GG, Rheinhessen - In Bond</v>
      </c>
      <c r="F269" s="17" t="s">
        <v>522</v>
      </c>
      <c r="G269" s="4" t="s">
        <v>16</v>
      </c>
      <c r="H269" s="4">
        <v>6</v>
      </c>
      <c r="I269" s="4" t="s">
        <v>23</v>
      </c>
      <c r="J269" s="14" t="s">
        <v>22</v>
      </c>
      <c r="K269" s="15">
        <v>70</v>
      </c>
      <c r="L269" s="16">
        <v>100</v>
      </c>
      <c r="M269" s="10"/>
      <c r="N269" s="19"/>
      <c r="AA269" s="37" t="s">
        <v>527</v>
      </c>
      <c r="AB269" s="38" t="s">
        <v>894</v>
      </c>
    </row>
    <row r="270" spans="1:28" ht="12" customHeight="1" x14ac:dyDescent="0.25">
      <c r="A270" s="4">
        <v>1268</v>
      </c>
      <c r="B270" s="4" t="s">
        <v>86</v>
      </c>
      <c r="C270" s="5" t="s">
        <v>523</v>
      </c>
      <c r="D270" s="4" t="s">
        <v>29</v>
      </c>
      <c r="E270" s="18" t="str">
        <f t="shared" si="4"/>
        <v>Gunderloch, Nierstein Pettenthal Riesling GG, Rheinhessen - In Bond</v>
      </c>
      <c r="F270" s="17" t="s">
        <v>522</v>
      </c>
      <c r="G270" s="4" t="s">
        <v>16</v>
      </c>
      <c r="H270" s="4">
        <v>6</v>
      </c>
      <c r="I270" s="4" t="s">
        <v>23</v>
      </c>
      <c r="J270" s="14" t="s">
        <v>22</v>
      </c>
      <c r="K270" s="15">
        <v>70</v>
      </c>
      <c r="L270" s="16">
        <v>100</v>
      </c>
      <c r="M270" s="10"/>
      <c r="N270" s="19"/>
      <c r="AA270" s="37" t="s">
        <v>528</v>
      </c>
      <c r="AB270" s="38" t="s">
        <v>895</v>
      </c>
    </row>
    <row r="271" spans="1:28" ht="12" customHeight="1" x14ac:dyDescent="0.25">
      <c r="A271" s="4">
        <v>1269</v>
      </c>
      <c r="B271" s="4" t="s">
        <v>89</v>
      </c>
      <c r="C271" s="5"/>
      <c r="D271" s="4" t="s">
        <v>29</v>
      </c>
      <c r="E271" s="18" t="str">
        <f t="shared" si="4"/>
        <v>Nekowitsch, Welschriesling Beerenauslese (Halves)</v>
      </c>
      <c r="F271" s="17" t="s">
        <v>530</v>
      </c>
      <c r="G271" s="4" t="s">
        <v>31</v>
      </c>
      <c r="H271" s="4">
        <v>8</v>
      </c>
      <c r="I271" s="4" t="s">
        <v>17</v>
      </c>
      <c r="J271" s="14" t="s">
        <v>18</v>
      </c>
      <c r="K271" s="15">
        <v>100</v>
      </c>
      <c r="L271" s="16">
        <v>150</v>
      </c>
      <c r="M271" s="10"/>
      <c r="N271" s="19"/>
      <c r="AA271" s="37" t="s">
        <v>529</v>
      </c>
      <c r="AB271" s="38" t="s">
        <v>896</v>
      </c>
    </row>
    <row r="272" spans="1:28" ht="12" customHeight="1" x14ac:dyDescent="0.25">
      <c r="A272" s="4">
        <v>1270</v>
      </c>
      <c r="B272" s="4" t="s">
        <v>98</v>
      </c>
      <c r="C272" s="5" t="s">
        <v>40</v>
      </c>
      <c r="D272" s="4" t="s">
        <v>15</v>
      </c>
      <c r="E272" s="18" t="str">
        <f t="shared" si="4"/>
        <v>Villa Le Prata, Brunello di Montalcino</v>
      </c>
      <c r="F272" s="17" t="s">
        <v>532</v>
      </c>
      <c r="G272" s="4" t="s">
        <v>16</v>
      </c>
      <c r="H272" s="4">
        <v>6</v>
      </c>
      <c r="I272" s="4" t="s">
        <v>23</v>
      </c>
      <c r="J272" s="14" t="s">
        <v>18</v>
      </c>
      <c r="K272" s="15">
        <v>160</v>
      </c>
      <c r="L272" s="16">
        <v>220</v>
      </c>
      <c r="M272" s="9" t="s">
        <v>533</v>
      </c>
      <c r="N272" s="19" t="s">
        <v>169</v>
      </c>
      <c r="AA272" s="37" t="s">
        <v>531</v>
      </c>
      <c r="AB272" s="38" t="s">
        <v>897</v>
      </c>
    </row>
    <row r="273" spans="1:28" ht="12" customHeight="1" x14ac:dyDescent="0.25">
      <c r="A273" s="4">
        <v>1271</v>
      </c>
      <c r="B273" s="4" t="s">
        <v>107</v>
      </c>
      <c r="C273" s="5" t="s">
        <v>50</v>
      </c>
      <c r="D273" s="4" t="s">
        <v>15</v>
      </c>
      <c r="E273" s="18" t="str">
        <f t="shared" si="4"/>
        <v>Sandrone, Barolo, Cannubi Boschis (Magnums) - In Bond</v>
      </c>
      <c r="F273" s="17" t="s">
        <v>535</v>
      </c>
      <c r="G273" s="4" t="s">
        <v>21</v>
      </c>
      <c r="H273" s="4">
        <v>2</v>
      </c>
      <c r="I273" s="4" t="s">
        <v>17</v>
      </c>
      <c r="J273" s="14" t="s">
        <v>22</v>
      </c>
      <c r="K273" s="15">
        <v>400</v>
      </c>
      <c r="L273" s="16">
        <v>600</v>
      </c>
      <c r="M273" s="10" t="s">
        <v>379</v>
      </c>
      <c r="N273" s="19"/>
      <c r="AA273" s="37" t="s">
        <v>534</v>
      </c>
      <c r="AB273" s="38" t="s">
        <v>898</v>
      </c>
    </row>
    <row r="274" spans="1:28" ht="12" customHeight="1" x14ac:dyDescent="0.25">
      <c r="A274" s="4">
        <v>1272</v>
      </c>
      <c r="B274" s="4" t="s">
        <v>106</v>
      </c>
      <c r="C274" s="5" t="s">
        <v>50</v>
      </c>
      <c r="D274" s="4" t="s">
        <v>15</v>
      </c>
      <c r="E274" s="18" t="str">
        <f t="shared" si="4"/>
        <v>Giuseppe Mascarello e Figlio, Barolo, Monprivato Ca D'Morissio Riserva - In Bond</v>
      </c>
      <c r="F274" s="17" t="s">
        <v>537</v>
      </c>
      <c r="G274" s="4" t="s">
        <v>16</v>
      </c>
      <c r="H274" s="4">
        <v>6</v>
      </c>
      <c r="I274" s="4" t="s">
        <v>19</v>
      </c>
      <c r="J274" s="14" t="s">
        <v>22</v>
      </c>
      <c r="K274" s="15">
        <v>1100</v>
      </c>
      <c r="L274" s="16">
        <v>1400</v>
      </c>
      <c r="M274" s="10"/>
      <c r="N274" s="19"/>
      <c r="AA274" s="37" t="s">
        <v>536</v>
      </c>
      <c r="AB274" s="38" t="s">
        <v>899</v>
      </c>
    </row>
    <row r="275" spans="1:28" ht="12" customHeight="1" x14ac:dyDescent="0.25">
      <c r="A275" s="4">
        <v>1273</v>
      </c>
      <c r="B275" s="4" t="s">
        <v>92</v>
      </c>
      <c r="C275" s="5" t="s">
        <v>50</v>
      </c>
      <c r="D275" s="4" t="s">
        <v>15</v>
      </c>
      <c r="E275" s="18" t="str">
        <f t="shared" si="4"/>
        <v>Gaja, Barolo, Conteisa - In Bond</v>
      </c>
      <c r="F275" s="17" t="s">
        <v>539</v>
      </c>
      <c r="G275" s="4" t="s">
        <v>16</v>
      </c>
      <c r="H275" s="4">
        <v>6</v>
      </c>
      <c r="I275" s="4" t="s">
        <v>17</v>
      </c>
      <c r="J275" s="14" t="s">
        <v>22</v>
      </c>
      <c r="K275" s="15">
        <v>600</v>
      </c>
      <c r="L275" s="16">
        <v>800</v>
      </c>
      <c r="M275" s="9"/>
      <c r="N275" s="19"/>
      <c r="AA275" s="37" t="s">
        <v>538</v>
      </c>
      <c r="AB275" s="38" t="s">
        <v>900</v>
      </c>
    </row>
    <row r="276" spans="1:28" ht="12" customHeight="1" x14ac:dyDescent="0.25">
      <c r="A276" s="4">
        <v>1274</v>
      </c>
      <c r="B276" s="4" t="s">
        <v>92</v>
      </c>
      <c r="C276" s="5" t="s">
        <v>50</v>
      </c>
      <c r="D276" s="4" t="s">
        <v>15</v>
      </c>
      <c r="E276" s="18" t="str">
        <f t="shared" si="4"/>
        <v>Paolo Conterno, Barolo, Ginestra (Magnum) - In Bond</v>
      </c>
      <c r="F276" s="17" t="s">
        <v>541</v>
      </c>
      <c r="G276" s="4" t="s">
        <v>21</v>
      </c>
      <c r="H276" s="4">
        <v>1</v>
      </c>
      <c r="I276" s="4" t="s">
        <v>23</v>
      </c>
      <c r="J276" s="14" t="s">
        <v>22</v>
      </c>
      <c r="K276" s="15">
        <v>55</v>
      </c>
      <c r="L276" s="16">
        <v>75</v>
      </c>
      <c r="M276" s="10"/>
      <c r="N276" s="19"/>
      <c r="O276" s="25"/>
      <c r="P276" s="25"/>
      <c r="Q276" s="25"/>
      <c r="R276" s="25"/>
      <c r="S276" s="25"/>
      <c r="T276" s="25"/>
      <c r="U276" s="25"/>
      <c r="V276" s="25"/>
      <c r="W276" s="25"/>
      <c r="X276" s="25"/>
      <c r="Y276" s="25"/>
      <c r="Z276" s="25"/>
      <c r="AA276" s="37" t="s">
        <v>540</v>
      </c>
      <c r="AB276" s="38" t="s">
        <v>901</v>
      </c>
    </row>
    <row r="277" spans="1:28" ht="12" customHeight="1" x14ac:dyDescent="0.25">
      <c r="A277" s="4">
        <v>1275</v>
      </c>
      <c r="B277" s="4" t="s">
        <v>92</v>
      </c>
      <c r="C277" s="5" t="s">
        <v>50</v>
      </c>
      <c r="D277" s="4" t="s">
        <v>15</v>
      </c>
      <c r="E277" s="18" t="str">
        <f t="shared" si="4"/>
        <v>Giacomo Conterno, Barbera d'Alba, Cascina Francia - In Bond</v>
      </c>
      <c r="F277" s="17" t="s">
        <v>543</v>
      </c>
      <c r="G277" s="4" t="s">
        <v>16</v>
      </c>
      <c r="H277" s="4">
        <v>12</v>
      </c>
      <c r="I277" s="4" t="s">
        <v>17</v>
      </c>
      <c r="J277" s="14" t="s">
        <v>22</v>
      </c>
      <c r="K277" s="15">
        <v>300</v>
      </c>
      <c r="L277" s="16">
        <v>400</v>
      </c>
      <c r="M277" s="10"/>
      <c r="N277" s="19"/>
      <c r="O277" s="25"/>
      <c r="P277" s="25"/>
      <c r="Q277" s="25"/>
      <c r="R277" s="25"/>
      <c r="S277" s="25"/>
      <c r="T277" s="25"/>
      <c r="U277" s="25"/>
      <c r="V277" s="25"/>
      <c r="W277" s="25"/>
      <c r="X277" s="25"/>
      <c r="Y277" s="25"/>
      <c r="Z277" s="25"/>
      <c r="AA277" s="37" t="s">
        <v>542</v>
      </c>
      <c r="AB277" s="38" t="s">
        <v>902</v>
      </c>
    </row>
    <row r="278" spans="1:28" ht="12" customHeight="1" x14ac:dyDescent="0.25">
      <c r="A278" s="4">
        <v>1276</v>
      </c>
      <c r="B278" s="4" t="s">
        <v>102</v>
      </c>
      <c r="C278" s="5" t="s">
        <v>50</v>
      </c>
      <c r="D278" s="4" t="s">
        <v>15</v>
      </c>
      <c r="E278" s="18" t="str">
        <f t="shared" si="4"/>
        <v>Gigi Rosso, Barolo, Arione dell'Ulivo Riserva (Magnum) - In Bond</v>
      </c>
      <c r="F278" s="17" t="s">
        <v>545</v>
      </c>
      <c r="G278" s="4" t="s">
        <v>21</v>
      </c>
      <c r="H278" s="4">
        <v>1</v>
      </c>
      <c r="I278" s="4" t="s">
        <v>23</v>
      </c>
      <c r="J278" s="14" t="s">
        <v>22</v>
      </c>
      <c r="K278" s="15">
        <v>90</v>
      </c>
      <c r="L278" s="16">
        <v>120</v>
      </c>
      <c r="M278" s="10"/>
      <c r="N278" s="19"/>
      <c r="O278" s="25"/>
      <c r="P278" s="25"/>
      <c r="Q278" s="25"/>
      <c r="R278" s="25"/>
      <c r="S278" s="25"/>
      <c r="T278" s="25"/>
      <c r="U278" s="25"/>
      <c r="V278" s="25"/>
      <c r="W278" s="25"/>
      <c r="X278" s="25"/>
      <c r="Y278" s="25"/>
      <c r="Z278" s="25"/>
      <c r="AA278" s="37" t="s">
        <v>544</v>
      </c>
      <c r="AB278" s="38" t="s">
        <v>903</v>
      </c>
    </row>
    <row r="279" spans="1:28" ht="12" customHeight="1" x14ac:dyDescent="0.25">
      <c r="A279" s="4">
        <v>1277</v>
      </c>
      <c r="B279" s="4" t="s">
        <v>102</v>
      </c>
      <c r="C279" s="5" t="s">
        <v>50</v>
      </c>
      <c r="D279" s="4" t="s">
        <v>15</v>
      </c>
      <c r="E279" s="18" t="str">
        <f t="shared" si="4"/>
        <v>Gianni Voerzio, Barolo, La Serra - In Bond</v>
      </c>
      <c r="F279" s="17" t="s">
        <v>547</v>
      </c>
      <c r="G279" s="4" t="s">
        <v>16</v>
      </c>
      <c r="H279" s="4">
        <v>6</v>
      </c>
      <c r="I279" s="4" t="s">
        <v>17</v>
      </c>
      <c r="J279" s="14" t="s">
        <v>22</v>
      </c>
      <c r="K279" s="15">
        <v>220</v>
      </c>
      <c r="L279" s="16">
        <v>280</v>
      </c>
      <c r="M279" s="9"/>
      <c r="N279" s="19"/>
      <c r="AA279" s="37" t="s">
        <v>546</v>
      </c>
      <c r="AB279" s="38" t="s">
        <v>904</v>
      </c>
    </row>
    <row r="280" spans="1:28" ht="12" customHeight="1" x14ac:dyDescent="0.25">
      <c r="A280" s="4">
        <v>1278</v>
      </c>
      <c r="B280" s="4" t="s">
        <v>103</v>
      </c>
      <c r="C280" s="5" t="s">
        <v>40</v>
      </c>
      <c r="D280" s="4" t="s">
        <v>15</v>
      </c>
      <c r="E280" s="18" t="str">
        <f t="shared" si="4"/>
        <v>Le Serre Nuove dell'Ornellaia, Bolgheri - In Bond</v>
      </c>
      <c r="F280" s="17" t="s">
        <v>549</v>
      </c>
      <c r="G280" s="4" t="s">
        <v>16</v>
      </c>
      <c r="H280" s="4">
        <v>6</v>
      </c>
      <c r="I280" s="4" t="s">
        <v>17</v>
      </c>
      <c r="J280" s="14" t="s">
        <v>22</v>
      </c>
      <c r="K280" s="15">
        <v>200</v>
      </c>
      <c r="L280" s="16">
        <v>260</v>
      </c>
      <c r="M280" s="9"/>
      <c r="N280" s="19"/>
      <c r="AA280" s="37" t="s">
        <v>548</v>
      </c>
      <c r="AB280" s="38" t="s">
        <v>905</v>
      </c>
    </row>
    <row r="281" spans="1:28" ht="12" customHeight="1" x14ac:dyDescent="0.25">
      <c r="A281" s="4">
        <v>1279</v>
      </c>
      <c r="B281" s="4" t="s">
        <v>103</v>
      </c>
      <c r="C281" s="5" t="s">
        <v>40</v>
      </c>
      <c r="D281" s="4" t="s">
        <v>15</v>
      </c>
      <c r="E281" s="18" t="str">
        <f t="shared" si="4"/>
        <v>Le Macchiole, Scrio, Toscana - In Bond</v>
      </c>
      <c r="F281" s="17" t="s">
        <v>65</v>
      </c>
      <c r="G281" s="4" t="s">
        <v>16</v>
      </c>
      <c r="H281" s="4">
        <v>6</v>
      </c>
      <c r="I281" s="4" t="s">
        <v>23</v>
      </c>
      <c r="J281" s="14" t="s">
        <v>22</v>
      </c>
      <c r="K281" s="15">
        <v>380</v>
      </c>
      <c r="L281" s="16">
        <v>480</v>
      </c>
      <c r="M281" s="9"/>
      <c r="N281" s="19"/>
      <c r="AA281" s="37" t="s">
        <v>64</v>
      </c>
      <c r="AB281" s="38" t="s">
        <v>906</v>
      </c>
    </row>
    <row r="282" spans="1:28" ht="12" customHeight="1" x14ac:dyDescent="0.25">
      <c r="A282" s="4">
        <v>1280</v>
      </c>
      <c r="B282" s="4" t="s">
        <v>94</v>
      </c>
      <c r="C282" s="5" t="s">
        <v>63</v>
      </c>
      <c r="D282" s="4" t="s">
        <v>15</v>
      </c>
      <c r="E282" s="18" t="str">
        <f t="shared" si="4"/>
        <v>Dal Forno Romano, Valpolicella, Superiore Monte Lodoletta (Jeroboam) - In Bond</v>
      </c>
      <c r="F282" s="17" t="s">
        <v>551</v>
      </c>
      <c r="G282" s="4" t="s">
        <v>552</v>
      </c>
      <c r="H282" s="4">
        <v>1</v>
      </c>
      <c r="I282" s="4" t="s">
        <v>19</v>
      </c>
      <c r="J282" s="14" t="s">
        <v>22</v>
      </c>
      <c r="K282" s="15">
        <v>400</v>
      </c>
      <c r="L282" s="16">
        <v>460</v>
      </c>
      <c r="M282" s="10"/>
      <c r="N282" s="19"/>
      <c r="AA282" s="37" t="s">
        <v>550</v>
      </c>
      <c r="AB282" s="38" t="s">
        <v>907</v>
      </c>
    </row>
    <row r="283" spans="1:28" ht="12" customHeight="1" x14ac:dyDescent="0.25">
      <c r="A283" s="4">
        <v>1281</v>
      </c>
      <c r="B283" s="4" t="s">
        <v>85</v>
      </c>
      <c r="C283" s="5" t="s">
        <v>50</v>
      </c>
      <c r="D283" s="4" t="s">
        <v>15</v>
      </c>
      <c r="E283" s="18" t="str">
        <f t="shared" si="4"/>
        <v>Giuseppe Mascarello e Figlio, Barolo, Monprivato Ca D'Morissio Riserva - In Bond</v>
      </c>
      <c r="F283" s="17" t="s">
        <v>537</v>
      </c>
      <c r="G283" s="4" t="s">
        <v>16</v>
      </c>
      <c r="H283" s="4">
        <v>6</v>
      </c>
      <c r="I283" s="4" t="s">
        <v>19</v>
      </c>
      <c r="J283" s="14" t="s">
        <v>22</v>
      </c>
      <c r="K283" s="15">
        <v>1000</v>
      </c>
      <c r="L283" s="16">
        <v>1200</v>
      </c>
      <c r="M283" s="10"/>
      <c r="N283" s="19"/>
      <c r="AA283" s="37" t="s">
        <v>536</v>
      </c>
      <c r="AB283" s="38" t="s">
        <v>908</v>
      </c>
    </row>
    <row r="284" spans="1:28" ht="12" customHeight="1" x14ac:dyDescent="0.25">
      <c r="A284" s="4">
        <v>1282</v>
      </c>
      <c r="B284" s="4" t="s">
        <v>100</v>
      </c>
      <c r="C284" s="5" t="s">
        <v>50</v>
      </c>
      <c r="D284" s="4" t="s">
        <v>15</v>
      </c>
      <c r="E284" s="18" t="str">
        <f t="shared" si="4"/>
        <v>Nada Fiorenzo, Langhe, Seifile - In Bond</v>
      </c>
      <c r="F284" s="17" t="s">
        <v>554</v>
      </c>
      <c r="G284" s="4" t="s">
        <v>16</v>
      </c>
      <c r="H284" s="4">
        <v>6</v>
      </c>
      <c r="I284" s="4" t="s">
        <v>23</v>
      </c>
      <c r="J284" s="14" t="s">
        <v>22</v>
      </c>
      <c r="K284" s="15">
        <v>100</v>
      </c>
      <c r="L284" s="16">
        <v>180</v>
      </c>
      <c r="M284" s="10"/>
      <c r="N284" s="19"/>
      <c r="AA284" s="37" t="s">
        <v>553</v>
      </c>
      <c r="AB284" s="38" t="s">
        <v>909</v>
      </c>
    </row>
    <row r="285" spans="1:28" ht="12" customHeight="1" x14ac:dyDescent="0.25">
      <c r="A285" s="4">
        <v>1283</v>
      </c>
      <c r="B285" s="4" t="s">
        <v>97</v>
      </c>
      <c r="C285" s="5" t="s">
        <v>40</v>
      </c>
      <c r="D285" s="4" t="s">
        <v>15</v>
      </c>
      <c r="E285" s="18" t="str">
        <f t="shared" si="4"/>
        <v>Castello di Ama, Apparita, Toscana - In Bond</v>
      </c>
      <c r="F285" s="17" t="s">
        <v>556</v>
      </c>
      <c r="G285" s="4" t="s">
        <v>16</v>
      </c>
      <c r="H285" s="4">
        <v>6</v>
      </c>
      <c r="I285" s="4" t="s">
        <v>23</v>
      </c>
      <c r="J285" s="14" t="s">
        <v>22</v>
      </c>
      <c r="K285" s="15">
        <v>340</v>
      </c>
      <c r="L285" s="16">
        <v>460</v>
      </c>
      <c r="M285" s="10"/>
      <c r="N285" s="19"/>
      <c r="O285" s="25"/>
      <c r="P285" s="25"/>
      <c r="Q285" s="25"/>
      <c r="R285" s="25"/>
      <c r="S285" s="25"/>
      <c r="T285" s="25"/>
      <c r="U285" s="25"/>
      <c r="V285" s="25"/>
      <c r="W285" s="25"/>
      <c r="X285" s="25"/>
      <c r="Y285" s="25"/>
      <c r="Z285" s="25"/>
      <c r="AA285" s="37" t="s">
        <v>555</v>
      </c>
      <c r="AB285" s="38" t="s">
        <v>910</v>
      </c>
    </row>
    <row r="286" spans="1:28" ht="12" customHeight="1" x14ac:dyDescent="0.25">
      <c r="A286" s="4">
        <v>1284</v>
      </c>
      <c r="B286" s="4" t="s">
        <v>24</v>
      </c>
      <c r="C286" s="5"/>
      <c r="D286" s="4" t="s">
        <v>15</v>
      </c>
      <c r="E286" s="18" t="str">
        <f t="shared" si="4"/>
        <v>1990/1998 Mixed Lot of Brunello di Montalcino and Barolo</v>
      </c>
      <c r="F286" s="17"/>
      <c r="G286" s="4" t="s">
        <v>16</v>
      </c>
      <c r="H286" s="4">
        <v>6</v>
      </c>
      <c r="I286" s="4" t="s">
        <v>17</v>
      </c>
      <c r="J286" s="14" t="s">
        <v>18</v>
      </c>
      <c r="K286" s="15">
        <v>80</v>
      </c>
      <c r="L286" s="16">
        <v>120</v>
      </c>
      <c r="M286" s="10" t="s">
        <v>558</v>
      </c>
      <c r="N286" s="19" t="s">
        <v>222</v>
      </c>
      <c r="AA286" s="37" t="s">
        <v>557</v>
      </c>
      <c r="AB286" s="38" t="s">
        <v>911</v>
      </c>
    </row>
    <row r="287" spans="1:28" ht="12" customHeight="1" x14ac:dyDescent="0.25">
      <c r="A287" s="4">
        <v>1285</v>
      </c>
      <c r="B287" s="4" t="s">
        <v>24</v>
      </c>
      <c r="C287" s="5"/>
      <c r="D287" s="4" t="s">
        <v>15</v>
      </c>
      <c r="E287" s="18" t="str">
        <f t="shared" si="4"/>
        <v>1999/2010 Mixed Lot of Italian Red</v>
      </c>
      <c r="F287" s="17"/>
      <c r="G287" s="4" t="s">
        <v>16</v>
      </c>
      <c r="H287" s="4">
        <v>7</v>
      </c>
      <c r="I287" s="4" t="s">
        <v>17</v>
      </c>
      <c r="J287" s="14" t="s">
        <v>18</v>
      </c>
      <c r="K287" s="15">
        <v>150</v>
      </c>
      <c r="L287" s="16">
        <v>200</v>
      </c>
      <c r="M287" s="10" t="s">
        <v>560</v>
      </c>
      <c r="N287" s="19"/>
      <c r="O287" s="25"/>
      <c r="P287" s="25"/>
      <c r="Q287" s="25"/>
      <c r="R287" s="25"/>
      <c r="S287" s="25"/>
      <c r="T287" s="25"/>
      <c r="U287" s="25"/>
      <c r="V287" s="25"/>
      <c r="W287" s="25"/>
      <c r="X287" s="25"/>
      <c r="Y287" s="25"/>
      <c r="Z287" s="25"/>
      <c r="AA287" s="37" t="s">
        <v>559</v>
      </c>
      <c r="AB287" s="38" t="s">
        <v>912</v>
      </c>
    </row>
    <row r="288" spans="1:28" ht="12" customHeight="1" x14ac:dyDescent="0.25">
      <c r="A288" s="4">
        <v>1286</v>
      </c>
      <c r="B288" s="4" t="s">
        <v>87</v>
      </c>
      <c r="C288" s="5" t="s">
        <v>113</v>
      </c>
      <c r="D288" s="4" t="s">
        <v>15</v>
      </c>
      <c r="E288" s="18" t="str">
        <f t="shared" si="4"/>
        <v>Vega Sicilia, Valbuena 5.°, Ribera del Duero</v>
      </c>
      <c r="F288" s="17" t="s">
        <v>562</v>
      </c>
      <c r="G288" s="4" t="s">
        <v>16</v>
      </c>
      <c r="H288" s="4">
        <v>1</v>
      </c>
      <c r="I288" s="4" t="s">
        <v>17</v>
      </c>
      <c r="J288" s="14" t="s">
        <v>18</v>
      </c>
      <c r="K288" s="15">
        <v>100</v>
      </c>
      <c r="L288" s="16">
        <v>150</v>
      </c>
      <c r="M288" s="10" t="s">
        <v>563</v>
      </c>
      <c r="N288" s="19" t="s">
        <v>169</v>
      </c>
      <c r="AA288" s="37" t="s">
        <v>561</v>
      </c>
      <c r="AB288" s="38" t="s">
        <v>913</v>
      </c>
    </row>
    <row r="289" spans="1:28" ht="12" customHeight="1" x14ac:dyDescent="0.25">
      <c r="A289" s="4">
        <v>1287</v>
      </c>
      <c r="B289" s="4" t="s">
        <v>98</v>
      </c>
      <c r="C289" s="5" t="s">
        <v>113</v>
      </c>
      <c r="D289" s="4" t="s">
        <v>15</v>
      </c>
      <c r="E289" s="18" t="str">
        <f t="shared" si="4"/>
        <v>Mauro, Terreus, Castilla y Leon</v>
      </c>
      <c r="F289" s="17" t="s">
        <v>67</v>
      </c>
      <c r="G289" s="4" t="s">
        <v>16</v>
      </c>
      <c r="H289" s="4">
        <v>2</v>
      </c>
      <c r="I289" s="4" t="s">
        <v>17</v>
      </c>
      <c r="J289" s="14" t="s">
        <v>18</v>
      </c>
      <c r="K289" s="15">
        <v>100</v>
      </c>
      <c r="L289" s="16">
        <v>150</v>
      </c>
      <c r="M289" s="10"/>
      <c r="N289" s="19"/>
      <c r="AA289" s="37" t="s">
        <v>564</v>
      </c>
      <c r="AB289" s="38" t="s">
        <v>914</v>
      </c>
    </row>
    <row r="290" spans="1:28" ht="12" customHeight="1" x14ac:dyDescent="0.25">
      <c r="A290" s="4">
        <v>1288</v>
      </c>
      <c r="B290" s="4" t="s">
        <v>94</v>
      </c>
      <c r="C290" s="5" t="s">
        <v>113</v>
      </c>
      <c r="D290" s="4" t="s">
        <v>15</v>
      </c>
      <c r="E290" s="18" t="str">
        <f t="shared" si="4"/>
        <v>Aalto, Ribera del Duero DO</v>
      </c>
      <c r="F290" s="17" t="s">
        <v>66</v>
      </c>
      <c r="G290" s="4" t="s">
        <v>16</v>
      </c>
      <c r="H290" s="4">
        <v>6</v>
      </c>
      <c r="I290" s="4" t="s">
        <v>23</v>
      </c>
      <c r="J290" s="14" t="s">
        <v>18</v>
      </c>
      <c r="K290" s="15">
        <v>140</v>
      </c>
      <c r="L290" s="16">
        <v>180</v>
      </c>
      <c r="M290" s="10"/>
      <c r="N290" s="19"/>
      <c r="AA290" s="37" t="s">
        <v>565</v>
      </c>
      <c r="AB290" s="38" t="s">
        <v>915</v>
      </c>
    </row>
    <row r="291" spans="1:28" ht="12" customHeight="1" x14ac:dyDescent="0.25">
      <c r="A291" s="4">
        <v>1289</v>
      </c>
      <c r="B291" s="4" t="s">
        <v>77</v>
      </c>
      <c r="C291" s="5" t="s">
        <v>568</v>
      </c>
      <c r="D291" s="4" t="s">
        <v>15</v>
      </c>
      <c r="E291" s="18" t="str">
        <f t="shared" si="4"/>
        <v>Alvaro Palacios, Finca Dofi, Priorat DOC</v>
      </c>
      <c r="F291" s="17" t="s">
        <v>567</v>
      </c>
      <c r="G291" s="4" t="s">
        <v>16</v>
      </c>
      <c r="H291" s="4">
        <v>3</v>
      </c>
      <c r="I291" s="4" t="s">
        <v>17</v>
      </c>
      <c r="J291" s="14" t="s">
        <v>18</v>
      </c>
      <c r="K291" s="15">
        <v>100</v>
      </c>
      <c r="L291" s="16">
        <v>200</v>
      </c>
      <c r="M291" s="10"/>
      <c r="N291" s="19" t="s">
        <v>262</v>
      </c>
      <c r="AA291" s="37" t="s">
        <v>566</v>
      </c>
      <c r="AB291" s="38" t="s">
        <v>916</v>
      </c>
    </row>
    <row r="292" spans="1:28" ht="12" customHeight="1" x14ac:dyDescent="0.25">
      <c r="A292" s="4">
        <v>1290</v>
      </c>
      <c r="B292" s="4" t="s">
        <v>85</v>
      </c>
      <c r="C292" s="5" t="s">
        <v>113</v>
      </c>
      <c r="D292" s="4" t="s">
        <v>15</v>
      </c>
      <c r="E292" s="18" t="str">
        <f t="shared" si="4"/>
        <v>Mixed Lot of Protos, Ribera del Duero, Reserva and Gran Reserva</v>
      </c>
      <c r="F292" s="17" t="s">
        <v>570</v>
      </c>
      <c r="G292" s="4" t="s">
        <v>16</v>
      </c>
      <c r="H292" s="4">
        <v>12</v>
      </c>
      <c r="I292" s="4" t="s">
        <v>17</v>
      </c>
      <c r="J292" s="14" t="s">
        <v>18</v>
      </c>
      <c r="K292" s="15">
        <v>150</v>
      </c>
      <c r="L292" s="16">
        <v>250</v>
      </c>
      <c r="M292" s="10" t="s">
        <v>571</v>
      </c>
      <c r="N292" s="19" t="s">
        <v>262</v>
      </c>
      <c r="AA292" s="37" t="s">
        <v>569</v>
      </c>
      <c r="AB292" s="38" t="s">
        <v>917</v>
      </c>
    </row>
    <row r="293" spans="1:28" ht="12" customHeight="1" x14ac:dyDescent="0.25">
      <c r="A293" s="4">
        <v>1291</v>
      </c>
      <c r="B293" s="4" t="s">
        <v>78</v>
      </c>
      <c r="C293" s="5" t="s">
        <v>112</v>
      </c>
      <c r="D293" s="4" t="s">
        <v>15</v>
      </c>
      <c r="E293" s="18" t="str">
        <f t="shared" si="4"/>
        <v>Muriel, Baron de Barbon Selection Especial, Rioja (Double Magnum)</v>
      </c>
      <c r="F293" s="17" t="s">
        <v>573</v>
      </c>
      <c r="G293" s="4" t="s">
        <v>362</v>
      </c>
      <c r="H293" s="4">
        <v>1</v>
      </c>
      <c r="I293" s="4" t="s">
        <v>17</v>
      </c>
      <c r="J293" s="14" t="s">
        <v>18</v>
      </c>
      <c r="K293" s="15">
        <v>50</v>
      </c>
      <c r="L293" s="16">
        <v>80</v>
      </c>
      <c r="M293" s="10"/>
      <c r="N293" s="19" t="s">
        <v>262</v>
      </c>
      <c r="AA293" s="37" t="s">
        <v>572</v>
      </c>
      <c r="AB293" s="38" t="s">
        <v>918</v>
      </c>
    </row>
    <row r="294" spans="1:28" ht="12" customHeight="1" x14ac:dyDescent="0.25">
      <c r="A294" s="4">
        <v>1292</v>
      </c>
      <c r="B294" s="4" t="s">
        <v>79</v>
      </c>
      <c r="C294" s="5" t="s">
        <v>113</v>
      </c>
      <c r="D294" s="4" t="s">
        <v>29</v>
      </c>
      <c r="E294" s="18" t="str">
        <f t="shared" si="4"/>
        <v>Ismael Gozalo, Isse Vinador Sonador, Castilla y Leon - In Bond</v>
      </c>
      <c r="F294" s="17" t="s">
        <v>124</v>
      </c>
      <c r="G294" s="4" t="s">
        <v>16</v>
      </c>
      <c r="H294" s="4">
        <v>6</v>
      </c>
      <c r="I294" s="4" t="s">
        <v>19</v>
      </c>
      <c r="J294" s="14" t="s">
        <v>22</v>
      </c>
      <c r="K294" s="15">
        <v>200</v>
      </c>
      <c r="L294" s="16">
        <v>300</v>
      </c>
      <c r="M294" s="10" t="s">
        <v>574</v>
      </c>
      <c r="N294" s="19"/>
      <c r="AA294" s="37" t="s">
        <v>156</v>
      </c>
      <c r="AB294" s="38" t="s">
        <v>919</v>
      </c>
    </row>
    <row r="295" spans="1:28" s="25" customFormat="1" ht="12" customHeight="1" x14ac:dyDescent="0.25">
      <c r="A295" s="4">
        <v>1293</v>
      </c>
      <c r="B295" s="4" t="s">
        <v>79</v>
      </c>
      <c r="C295" s="5" t="s">
        <v>113</v>
      </c>
      <c r="D295" s="4" t="s">
        <v>29</v>
      </c>
      <c r="E295" s="18" t="str">
        <f t="shared" si="4"/>
        <v>Ismael Gozalo, Isse Vinador Sonador, Castilla y Leon - In Bond</v>
      </c>
      <c r="F295" s="17" t="s">
        <v>124</v>
      </c>
      <c r="G295" s="4" t="s">
        <v>16</v>
      </c>
      <c r="H295" s="4">
        <v>6</v>
      </c>
      <c r="I295" s="4" t="s">
        <v>19</v>
      </c>
      <c r="J295" s="14" t="s">
        <v>22</v>
      </c>
      <c r="K295" s="15">
        <v>200</v>
      </c>
      <c r="L295" s="16">
        <v>300</v>
      </c>
      <c r="M295" s="9" t="s">
        <v>574</v>
      </c>
      <c r="N295" s="19"/>
      <c r="AA295" s="37" t="s">
        <v>156</v>
      </c>
      <c r="AB295" s="38" t="s">
        <v>920</v>
      </c>
    </row>
    <row r="296" spans="1:28" s="25" customFormat="1" ht="12" customHeight="1" x14ac:dyDescent="0.25">
      <c r="A296" s="4">
        <v>1294</v>
      </c>
      <c r="B296" s="4" t="s">
        <v>24</v>
      </c>
      <c r="C296" s="5" t="s">
        <v>577</v>
      </c>
      <c r="D296" s="4" t="s">
        <v>15</v>
      </c>
      <c r="E296" s="18" t="str">
        <f t="shared" si="4"/>
        <v>1999/2017 Mixed Lot of Chateau Musar and Ksara</v>
      </c>
      <c r="F296" s="17"/>
      <c r="G296" s="4" t="s">
        <v>16</v>
      </c>
      <c r="H296" s="4">
        <v>4</v>
      </c>
      <c r="I296" s="4" t="s">
        <v>17</v>
      </c>
      <c r="J296" s="14" t="s">
        <v>18</v>
      </c>
      <c r="K296" s="15">
        <v>80</v>
      </c>
      <c r="L296" s="16">
        <v>120</v>
      </c>
      <c r="M296" s="10" t="s">
        <v>576</v>
      </c>
      <c r="N296" s="19" t="s">
        <v>222</v>
      </c>
      <c r="O296" s="21"/>
      <c r="P296" s="21"/>
      <c r="Q296" s="21"/>
      <c r="R296" s="21"/>
      <c r="S296" s="21"/>
      <c r="T296" s="21"/>
      <c r="U296" s="21"/>
      <c r="V296" s="21"/>
      <c r="W296" s="21"/>
      <c r="X296" s="21"/>
      <c r="Y296" s="21"/>
      <c r="Z296" s="21"/>
      <c r="AA296" s="37" t="s">
        <v>575</v>
      </c>
      <c r="AB296" s="38" t="s">
        <v>921</v>
      </c>
    </row>
    <row r="297" spans="1:28" s="25" customFormat="1" ht="12" customHeight="1" x14ac:dyDescent="0.25">
      <c r="A297" s="4">
        <v>1295</v>
      </c>
      <c r="B297" s="4" t="s">
        <v>89</v>
      </c>
      <c r="C297" s="5" t="s">
        <v>52</v>
      </c>
      <c r="D297" s="4" t="s">
        <v>15</v>
      </c>
      <c r="E297" s="18" t="str">
        <f t="shared" si="4"/>
        <v>Henschke, Hill of Grace Vineyard, Eden Valley</v>
      </c>
      <c r="F297" s="17" t="s">
        <v>579</v>
      </c>
      <c r="G297" s="4" t="s">
        <v>16</v>
      </c>
      <c r="H297" s="4">
        <v>1</v>
      </c>
      <c r="I297" s="4" t="s">
        <v>17</v>
      </c>
      <c r="J297" s="14" t="s">
        <v>18</v>
      </c>
      <c r="K297" s="15">
        <v>320</v>
      </c>
      <c r="L297" s="16">
        <v>420</v>
      </c>
      <c r="M297" s="10" t="s">
        <v>580</v>
      </c>
      <c r="N297" s="19"/>
      <c r="AA297" s="37" t="s">
        <v>578</v>
      </c>
      <c r="AB297" s="38" t="s">
        <v>922</v>
      </c>
    </row>
    <row r="298" spans="1:28" s="25" customFormat="1" ht="12" customHeight="1" x14ac:dyDescent="0.25">
      <c r="A298" s="4">
        <v>1296</v>
      </c>
      <c r="B298" s="4" t="s">
        <v>90</v>
      </c>
      <c r="C298" s="5" t="s">
        <v>52</v>
      </c>
      <c r="D298" s="4" t="s">
        <v>15</v>
      </c>
      <c r="E298" s="18" t="str">
        <f t="shared" si="4"/>
        <v>Penfolds, Bin 707 Cabernet Sauvignon, South Australia</v>
      </c>
      <c r="F298" s="17" t="s">
        <v>68</v>
      </c>
      <c r="G298" s="4" t="s">
        <v>16</v>
      </c>
      <c r="H298" s="4">
        <v>10</v>
      </c>
      <c r="I298" s="4" t="s">
        <v>17</v>
      </c>
      <c r="J298" s="14" t="s">
        <v>18</v>
      </c>
      <c r="K298" s="15">
        <v>950</v>
      </c>
      <c r="L298" s="16">
        <v>1300</v>
      </c>
      <c r="M298" s="9" t="s">
        <v>133</v>
      </c>
      <c r="N298" s="19"/>
      <c r="AA298" s="37" t="s">
        <v>157</v>
      </c>
      <c r="AB298" s="38" t="s">
        <v>923</v>
      </c>
    </row>
    <row r="299" spans="1:28" s="25" customFormat="1" ht="12" customHeight="1" x14ac:dyDescent="0.25">
      <c r="A299" s="4">
        <v>1297</v>
      </c>
      <c r="B299" s="4" t="s">
        <v>90</v>
      </c>
      <c r="C299" s="5" t="s">
        <v>583</v>
      </c>
      <c r="D299" s="4" t="s">
        <v>15</v>
      </c>
      <c r="E299" s="18" t="str">
        <f t="shared" si="4"/>
        <v>Summerfield, Reserve Cabernet Sauvignon, Pyrenees</v>
      </c>
      <c r="F299" s="17" t="s">
        <v>582</v>
      </c>
      <c r="G299" s="4" t="s">
        <v>16</v>
      </c>
      <c r="H299" s="4">
        <v>6</v>
      </c>
      <c r="I299" s="4" t="s">
        <v>17</v>
      </c>
      <c r="J299" s="14" t="s">
        <v>18</v>
      </c>
      <c r="K299" s="15">
        <v>110</v>
      </c>
      <c r="L299" s="16">
        <v>160</v>
      </c>
      <c r="M299" s="10"/>
      <c r="N299" s="19" t="s">
        <v>169</v>
      </c>
      <c r="AA299" s="37" t="s">
        <v>581</v>
      </c>
      <c r="AB299" s="38" t="s">
        <v>924</v>
      </c>
    </row>
    <row r="300" spans="1:28" s="25" customFormat="1" ht="12" customHeight="1" x14ac:dyDescent="0.25">
      <c r="A300" s="4">
        <v>1298</v>
      </c>
      <c r="B300" s="4" t="s">
        <v>98</v>
      </c>
      <c r="C300" s="5" t="s">
        <v>52</v>
      </c>
      <c r="D300" s="4" t="s">
        <v>15</v>
      </c>
      <c r="E300" s="18" t="str">
        <f t="shared" si="4"/>
        <v>Penfolds, Grange, South Australia</v>
      </c>
      <c r="F300" s="17" t="s">
        <v>68</v>
      </c>
      <c r="G300" s="4" t="s">
        <v>16</v>
      </c>
      <c r="H300" s="4">
        <v>1</v>
      </c>
      <c r="I300" s="4" t="s">
        <v>17</v>
      </c>
      <c r="J300" s="14" t="s">
        <v>18</v>
      </c>
      <c r="K300" s="15">
        <v>140</v>
      </c>
      <c r="L300" s="16">
        <v>180</v>
      </c>
      <c r="M300" s="10"/>
      <c r="N300" s="19"/>
      <c r="AA300" s="37" t="s">
        <v>584</v>
      </c>
      <c r="AB300" s="38" t="s">
        <v>925</v>
      </c>
    </row>
    <row r="301" spans="1:28" s="25" customFormat="1" ht="12" customHeight="1" x14ac:dyDescent="0.25">
      <c r="A301" s="4">
        <v>1299</v>
      </c>
      <c r="B301" s="4" t="s">
        <v>76</v>
      </c>
      <c r="C301" s="5" t="s">
        <v>52</v>
      </c>
      <c r="D301" s="4" t="s">
        <v>15</v>
      </c>
      <c r="E301" s="18" t="str">
        <f t="shared" si="4"/>
        <v>Rolf Binder, Hanisch Shiraz, Barossa Valley</v>
      </c>
      <c r="F301" s="17" t="s">
        <v>125</v>
      </c>
      <c r="G301" s="4" t="s">
        <v>16</v>
      </c>
      <c r="H301" s="4">
        <v>11</v>
      </c>
      <c r="I301" s="4" t="s">
        <v>17</v>
      </c>
      <c r="J301" s="14" t="s">
        <v>18</v>
      </c>
      <c r="K301" s="15">
        <v>280</v>
      </c>
      <c r="L301" s="16">
        <v>380</v>
      </c>
      <c r="M301" s="10"/>
      <c r="N301" s="19"/>
      <c r="AA301" s="37" t="s">
        <v>158</v>
      </c>
      <c r="AB301" s="38" t="s">
        <v>926</v>
      </c>
    </row>
    <row r="302" spans="1:28" ht="12" customHeight="1" x14ac:dyDescent="0.25">
      <c r="A302" s="4">
        <v>1300</v>
      </c>
      <c r="B302" s="4" t="s">
        <v>106</v>
      </c>
      <c r="C302" s="5" t="s">
        <v>52</v>
      </c>
      <c r="D302" s="4" t="s">
        <v>15</v>
      </c>
      <c r="E302" s="18" t="str">
        <f t="shared" si="4"/>
        <v>Clarendon Hills, Moritz Syrah, South Australia</v>
      </c>
      <c r="F302" s="17" t="s">
        <v>586</v>
      </c>
      <c r="G302" s="4" t="s">
        <v>16</v>
      </c>
      <c r="H302" s="4">
        <v>12</v>
      </c>
      <c r="I302" s="4" t="s">
        <v>23</v>
      </c>
      <c r="J302" s="14" t="s">
        <v>18</v>
      </c>
      <c r="K302" s="15">
        <v>150</v>
      </c>
      <c r="L302" s="16">
        <v>200</v>
      </c>
      <c r="M302" s="10" t="s">
        <v>587</v>
      </c>
      <c r="N302" s="19" t="s">
        <v>191</v>
      </c>
      <c r="AA302" s="37" t="s">
        <v>585</v>
      </c>
      <c r="AB302" s="38" t="s">
        <v>927</v>
      </c>
    </row>
    <row r="303" spans="1:28" s="25" customFormat="1" ht="12" customHeight="1" x14ac:dyDescent="0.25">
      <c r="A303" s="4">
        <v>1301</v>
      </c>
      <c r="B303" s="4" t="s">
        <v>106</v>
      </c>
      <c r="C303" s="5" t="s">
        <v>52</v>
      </c>
      <c r="D303" s="4" t="s">
        <v>15</v>
      </c>
      <c r="E303" s="18" t="str">
        <f t="shared" si="4"/>
        <v>Fox Creek, Short Row Shiraz, McLaren Vale</v>
      </c>
      <c r="F303" s="17" t="s">
        <v>589</v>
      </c>
      <c r="G303" s="4" t="s">
        <v>16</v>
      </c>
      <c r="H303" s="4">
        <v>12</v>
      </c>
      <c r="I303" s="4" t="s">
        <v>23</v>
      </c>
      <c r="J303" s="14" t="s">
        <v>18</v>
      </c>
      <c r="K303" s="15">
        <v>140</v>
      </c>
      <c r="L303" s="16">
        <v>200</v>
      </c>
      <c r="M303" s="10"/>
      <c r="N303" s="19" t="s">
        <v>169</v>
      </c>
      <c r="AA303" s="37" t="s">
        <v>588</v>
      </c>
      <c r="AB303" s="38" t="s">
        <v>928</v>
      </c>
    </row>
    <row r="304" spans="1:28" s="25" customFormat="1" ht="12" customHeight="1" x14ac:dyDescent="0.25">
      <c r="A304" s="4">
        <v>1302</v>
      </c>
      <c r="B304" s="4" t="s">
        <v>92</v>
      </c>
      <c r="C304" s="5" t="s">
        <v>52</v>
      </c>
      <c r="D304" s="4" t="s">
        <v>15</v>
      </c>
      <c r="E304" s="18" t="str">
        <f t="shared" si="4"/>
        <v>Two Hands, Bella's Garden Shiraz, Barossa Valley</v>
      </c>
      <c r="F304" s="17" t="s">
        <v>69</v>
      </c>
      <c r="G304" s="4" t="s">
        <v>16</v>
      </c>
      <c r="H304" s="4">
        <v>12</v>
      </c>
      <c r="I304" s="4" t="s">
        <v>23</v>
      </c>
      <c r="J304" s="14" t="s">
        <v>18</v>
      </c>
      <c r="K304" s="15">
        <v>650</v>
      </c>
      <c r="L304" s="16">
        <v>850</v>
      </c>
      <c r="M304" s="10" t="s">
        <v>591</v>
      </c>
      <c r="N304" s="19" t="s">
        <v>191</v>
      </c>
      <c r="AA304" s="37" t="s">
        <v>590</v>
      </c>
      <c r="AB304" s="38" t="s">
        <v>929</v>
      </c>
    </row>
    <row r="305" spans="1:28" s="25" customFormat="1" ht="12" customHeight="1" x14ac:dyDescent="0.25">
      <c r="A305" s="4">
        <v>1303</v>
      </c>
      <c r="B305" s="4" t="s">
        <v>92</v>
      </c>
      <c r="C305" s="5" t="s">
        <v>52</v>
      </c>
      <c r="D305" s="4" t="s">
        <v>15</v>
      </c>
      <c r="E305" s="18" t="str">
        <f t="shared" si="4"/>
        <v>Two Hands, My Hands, Barossa Valley</v>
      </c>
      <c r="F305" s="17" t="s">
        <v>69</v>
      </c>
      <c r="G305" s="4" t="s">
        <v>16</v>
      </c>
      <c r="H305" s="4">
        <v>1</v>
      </c>
      <c r="I305" s="4" t="s">
        <v>17</v>
      </c>
      <c r="J305" s="14" t="s">
        <v>18</v>
      </c>
      <c r="K305" s="15">
        <v>150</v>
      </c>
      <c r="L305" s="16">
        <v>220</v>
      </c>
      <c r="M305" s="10"/>
      <c r="N305" s="19"/>
      <c r="AA305" s="37" t="s">
        <v>592</v>
      </c>
      <c r="AB305" s="38" t="s">
        <v>930</v>
      </c>
    </row>
    <row r="306" spans="1:28" s="25" customFormat="1" ht="12" customHeight="1" x14ac:dyDescent="0.25">
      <c r="A306" s="4">
        <v>1304</v>
      </c>
      <c r="B306" s="4" t="s">
        <v>83</v>
      </c>
      <c r="C306" s="5" t="s">
        <v>52</v>
      </c>
      <c r="D306" s="4" t="s">
        <v>15</v>
      </c>
      <c r="E306" s="18" t="str">
        <f t="shared" si="4"/>
        <v>d'Arenberg, The Coppermine Road Cabernet Sauvignon, McLaren Vale</v>
      </c>
      <c r="F306" s="17" t="s">
        <v>126</v>
      </c>
      <c r="G306" s="4" t="s">
        <v>16</v>
      </c>
      <c r="H306" s="4">
        <v>6</v>
      </c>
      <c r="I306" s="4" t="s">
        <v>17</v>
      </c>
      <c r="J306" s="14" t="s">
        <v>18</v>
      </c>
      <c r="K306" s="15">
        <v>80</v>
      </c>
      <c r="L306" s="16">
        <v>150</v>
      </c>
      <c r="M306" s="9" t="s">
        <v>593</v>
      </c>
      <c r="N306" s="19"/>
      <c r="AA306" s="37" t="s">
        <v>159</v>
      </c>
      <c r="AB306" s="38" t="s">
        <v>931</v>
      </c>
    </row>
    <row r="307" spans="1:28" s="25" customFormat="1" ht="12" customHeight="1" x14ac:dyDescent="0.25">
      <c r="A307" s="4">
        <v>1305</v>
      </c>
      <c r="B307" s="4" t="s">
        <v>83</v>
      </c>
      <c r="C307" s="5" t="s">
        <v>52</v>
      </c>
      <c r="D307" s="4" t="s">
        <v>15</v>
      </c>
      <c r="E307" s="18" t="str">
        <f t="shared" si="4"/>
        <v>Clarendon Hills, Hickinbotham Syrah, South Australia</v>
      </c>
      <c r="F307" s="17" t="s">
        <v>586</v>
      </c>
      <c r="G307" s="4" t="s">
        <v>16</v>
      </c>
      <c r="H307" s="4">
        <v>12</v>
      </c>
      <c r="I307" s="4" t="s">
        <v>23</v>
      </c>
      <c r="J307" s="14" t="s">
        <v>18</v>
      </c>
      <c r="K307" s="15">
        <v>650</v>
      </c>
      <c r="L307" s="16">
        <v>900</v>
      </c>
      <c r="M307" s="9"/>
      <c r="N307" s="19" t="s">
        <v>191</v>
      </c>
      <c r="AA307" s="37" t="s">
        <v>594</v>
      </c>
      <c r="AB307" s="38" t="s">
        <v>932</v>
      </c>
    </row>
    <row r="308" spans="1:28" s="25" customFormat="1" ht="12" customHeight="1" x14ac:dyDescent="0.25">
      <c r="A308" s="4">
        <v>1306</v>
      </c>
      <c r="B308" s="4" t="s">
        <v>102</v>
      </c>
      <c r="C308" s="5" t="s">
        <v>52</v>
      </c>
      <c r="D308" s="4" t="s">
        <v>15</v>
      </c>
      <c r="E308" s="18" t="str">
        <f t="shared" si="4"/>
        <v>Clarendon Hills, Piggott Range Syrah, South Australia</v>
      </c>
      <c r="F308" s="17" t="s">
        <v>586</v>
      </c>
      <c r="G308" s="4" t="s">
        <v>16</v>
      </c>
      <c r="H308" s="4">
        <v>3</v>
      </c>
      <c r="I308" s="4" t="s">
        <v>23</v>
      </c>
      <c r="J308" s="14" t="s">
        <v>18</v>
      </c>
      <c r="K308" s="15">
        <v>120</v>
      </c>
      <c r="L308" s="16">
        <v>160</v>
      </c>
      <c r="M308" s="9"/>
      <c r="N308" s="19" t="s">
        <v>191</v>
      </c>
      <c r="AA308" s="37" t="s">
        <v>595</v>
      </c>
      <c r="AB308" s="38" t="s">
        <v>933</v>
      </c>
    </row>
    <row r="309" spans="1:28" s="25" customFormat="1" ht="12" customHeight="1" x14ac:dyDescent="0.25">
      <c r="A309" s="4">
        <v>1307</v>
      </c>
      <c r="B309" s="4" t="s">
        <v>94</v>
      </c>
      <c r="C309" s="5" t="s">
        <v>596</v>
      </c>
      <c r="D309" s="4" t="s">
        <v>15</v>
      </c>
      <c r="E309" s="18" t="str">
        <f t="shared" si="4"/>
        <v>Ata Rangi, Pinot Noir, Martinborough - In Bond</v>
      </c>
      <c r="F309" s="17" t="s">
        <v>71</v>
      </c>
      <c r="G309" s="4" t="s">
        <v>16</v>
      </c>
      <c r="H309" s="4">
        <v>5</v>
      </c>
      <c r="I309" s="4" t="s">
        <v>23</v>
      </c>
      <c r="J309" s="14" t="s">
        <v>22</v>
      </c>
      <c r="K309" s="15">
        <v>150</v>
      </c>
      <c r="L309" s="16">
        <v>200</v>
      </c>
      <c r="M309" s="9"/>
      <c r="N309" s="19"/>
      <c r="AA309" s="37" t="s">
        <v>70</v>
      </c>
      <c r="AB309" s="38" t="s">
        <v>934</v>
      </c>
    </row>
    <row r="310" spans="1:28" s="25" customFormat="1" ht="12" customHeight="1" x14ac:dyDescent="0.25">
      <c r="A310" s="4">
        <v>1308</v>
      </c>
      <c r="B310" s="4" t="s">
        <v>99</v>
      </c>
      <c r="C310" s="5" t="s">
        <v>114</v>
      </c>
      <c r="D310" s="4" t="s">
        <v>15</v>
      </c>
      <c r="E310" s="18" t="str">
        <f t="shared" si="4"/>
        <v>Felton Road, Cornish Point Pinot Noir, Central Otago</v>
      </c>
      <c r="F310" s="17" t="s">
        <v>127</v>
      </c>
      <c r="G310" s="4" t="s">
        <v>16</v>
      </c>
      <c r="H310" s="4">
        <v>6</v>
      </c>
      <c r="I310" s="4" t="s">
        <v>23</v>
      </c>
      <c r="J310" s="14" t="s">
        <v>18</v>
      </c>
      <c r="K310" s="15">
        <v>180</v>
      </c>
      <c r="L310" s="16">
        <v>240</v>
      </c>
      <c r="M310" s="10" t="s">
        <v>598</v>
      </c>
      <c r="N310" s="19" t="s">
        <v>191</v>
      </c>
      <c r="AA310" s="37" t="s">
        <v>597</v>
      </c>
      <c r="AB310" s="38" t="s">
        <v>935</v>
      </c>
    </row>
    <row r="311" spans="1:28" s="25" customFormat="1" ht="12" customHeight="1" x14ac:dyDescent="0.25">
      <c r="A311" s="4">
        <v>1309</v>
      </c>
      <c r="B311" s="4" t="s">
        <v>103</v>
      </c>
      <c r="C311" s="5" t="s">
        <v>601</v>
      </c>
      <c r="D311" s="4" t="s">
        <v>15</v>
      </c>
      <c r="E311" s="18" t="str">
        <f t="shared" si="4"/>
        <v>Cape Winemakers Guild (Abrie Beeslaar), Kanonkop CWG Paul Sauer, Stellenbosch</v>
      </c>
      <c r="F311" s="17" t="s">
        <v>600</v>
      </c>
      <c r="G311" s="4" t="s">
        <v>16</v>
      </c>
      <c r="H311" s="4">
        <v>6</v>
      </c>
      <c r="I311" s="4" t="s">
        <v>17</v>
      </c>
      <c r="J311" s="14" t="s">
        <v>18</v>
      </c>
      <c r="K311" s="15">
        <v>360</v>
      </c>
      <c r="L311" s="16">
        <v>500</v>
      </c>
      <c r="M311" s="10"/>
      <c r="N311" s="19" t="s">
        <v>169</v>
      </c>
      <c r="AA311" s="37" t="s">
        <v>599</v>
      </c>
      <c r="AB311" s="38" t="s">
        <v>936</v>
      </c>
    </row>
    <row r="312" spans="1:28" s="25" customFormat="1" ht="12" customHeight="1" x14ac:dyDescent="0.25">
      <c r="A312" s="4">
        <v>1310</v>
      </c>
      <c r="B312" s="4" t="s">
        <v>220</v>
      </c>
      <c r="C312" s="5" t="s">
        <v>51</v>
      </c>
      <c r="D312" s="4" t="s">
        <v>15</v>
      </c>
      <c r="E312" s="18" t="str">
        <f t="shared" si="4"/>
        <v>Robert Mondavi Winery, Cabernet Sauvignon, Napa Valley</v>
      </c>
      <c r="F312" s="17" t="s">
        <v>603</v>
      </c>
      <c r="G312" s="4" t="s">
        <v>16</v>
      </c>
      <c r="H312" s="4">
        <v>1</v>
      </c>
      <c r="I312" s="4" t="s">
        <v>17</v>
      </c>
      <c r="J312" s="14" t="s">
        <v>18</v>
      </c>
      <c r="K312" s="15">
        <v>90</v>
      </c>
      <c r="L312" s="16">
        <v>120</v>
      </c>
      <c r="M312" s="10" t="s">
        <v>604</v>
      </c>
      <c r="N312" s="19" t="s">
        <v>169</v>
      </c>
      <c r="AA312" s="37" t="s">
        <v>602</v>
      </c>
      <c r="AB312" s="38" t="s">
        <v>937</v>
      </c>
    </row>
    <row r="313" spans="1:28" s="25" customFormat="1" ht="12" customHeight="1" x14ac:dyDescent="0.25">
      <c r="A313" s="4">
        <v>1311</v>
      </c>
      <c r="B313" s="4" t="s">
        <v>94</v>
      </c>
      <c r="C313" s="5" t="s">
        <v>51</v>
      </c>
      <c r="D313" s="4" t="s">
        <v>29</v>
      </c>
      <c r="E313" s="18" t="str">
        <f t="shared" si="4"/>
        <v>Kistler, Chardonnay, Kistler Vineyard, Sonoma Valley</v>
      </c>
      <c r="F313" s="17" t="s">
        <v>606</v>
      </c>
      <c r="G313" s="4" t="s">
        <v>16</v>
      </c>
      <c r="H313" s="4">
        <v>12</v>
      </c>
      <c r="I313" s="4" t="s">
        <v>17</v>
      </c>
      <c r="J313" s="14" t="s">
        <v>18</v>
      </c>
      <c r="K313" s="15">
        <v>500</v>
      </c>
      <c r="L313" s="16">
        <v>700</v>
      </c>
      <c r="M313" s="10" t="s">
        <v>404</v>
      </c>
      <c r="N313" s="19"/>
      <c r="O313" s="21"/>
      <c r="P313" s="21"/>
      <c r="Q313" s="21"/>
      <c r="R313" s="21"/>
      <c r="S313" s="21"/>
      <c r="T313" s="21"/>
      <c r="U313" s="21"/>
      <c r="V313" s="21"/>
      <c r="W313" s="21"/>
      <c r="X313" s="21"/>
      <c r="Y313" s="21"/>
      <c r="Z313" s="21"/>
      <c r="AA313" s="37" t="s">
        <v>605</v>
      </c>
      <c r="AB313" s="38" t="s">
        <v>938</v>
      </c>
    </row>
    <row r="314" spans="1:28" s="25" customFormat="1" ht="12" customHeight="1" x14ac:dyDescent="0.25">
      <c r="A314" s="4">
        <v>1312</v>
      </c>
      <c r="B314" s="4" t="s">
        <v>94</v>
      </c>
      <c r="C314" s="5" t="s">
        <v>51</v>
      </c>
      <c r="D314" s="4" t="s">
        <v>29</v>
      </c>
      <c r="E314" s="18" t="str">
        <f t="shared" si="4"/>
        <v>Kistler, McCrea Vineyard, Athearn Estate, Sonoma Mountain</v>
      </c>
      <c r="F314" s="17" t="s">
        <v>606</v>
      </c>
      <c r="G314" s="4" t="s">
        <v>16</v>
      </c>
      <c r="H314" s="4">
        <v>5</v>
      </c>
      <c r="I314" s="4" t="s">
        <v>17</v>
      </c>
      <c r="J314" s="14" t="s">
        <v>18</v>
      </c>
      <c r="K314" s="15">
        <v>260</v>
      </c>
      <c r="L314" s="16">
        <v>380</v>
      </c>
      <c r="M314" s="9" t="s">
        <v>404</v>
      </c>
      <c r="N314" s="19"/>
      <c r="AA314" s="37" t="s">
        <v>607</v>
      </c>
      <c r="AB314" s="38" t="s">
        <v>939</v>
      </c>
    </row>
    <row r="315" spans="1:28" s="25" customFormat="1" ht="12" customHeight="1" x14ac:dyDescent="0.25">
      <c r="A315" s="4">
        <v>1313</v>
      </c>
      <c r="B315" s="4" t="s">
        <v>94</v>
      </c>
      <c r="C315" s="5" t="s">
        <v>51</v>
      </c>
      <c r="D315" s="4" t="s">
        <v>15</v>
      </c>
      <c r="E315" s="18" t="str">
        <f t="shared" si="4"/>
        <v>Kistler, Pinot Noir, Kistler Vineyard, Sonoma Coast</v>
      </c>
      <c r="F315" s="17" t="s">
        <v>606</v>
      </c>
      <c r="G315" s="4" t="s">
        <v>16</v>
      </c>
      <c r="H315" s="4">
        <v>5</v>
      </c>
      <c r="I315" s="4" t="s">
        <v>17</v>
      </c>
      <c r="J315" s="14" t="s">
        <v>18</v>
      </c>
      <c r="K315" s="15">
        <v>240</v>
      </c>
      <c r="L315" s="16">
        <v>340</v>
      </c>
      <c r="M315" s="9"/>
      <c r="N315" s="19"/>
      <c r="AA315" s="37" t="s">
        <v>608</v>
      </c>
      <c r="AB315" s="38" t="s">
        <v>940</v>
      </c>
    </row>
    <row r="316" spans="1:28" s="25" customFormat="1" ht="12" customHeight="1" x14ac:dyDescent="0.25">
      <c r="A316" s="4">
        <v>1314</v>
      </c>
      <c r="B316" s="4" t="s">
        <v>94</v>
      </c>
      <c r="C316" s="5" t="s">
        <v>51</v>
      </c>
      <c r="D316" s="4" t="s">
        <v>15</v>
      </c>
      <c r="E316" s="18" t="str">
        <f t="shared" si="4"/>
        <v>Kistler, Silver Belt Vineyard Cuvee Natalie, Sonoma Coast</v>
      </c>
      <c r="F316" s="17" t="s">
        <v>606</v>
      </c>
      <c r="G316" s="4" t="s">
        <v>16</v>
      </c>
      <c r="H316" s="4">
        <v>2</v>
      </c>
      <c r="I316" s="4" t="s">
        <v>17</v>
      </c>
      <c r="J316" s="14" t="s">
        <v>18</v>
      </c>
      <c r="K316" s="15">
        <v>140</v>
      </c>
      <c r="L316" s="16">
        <v>180</v>
      </c>
      <c r="M316" s="9"/>
      <c r="N316" s="19"/>
      <c r="AA316" s="37" t="s">
        <v>609</v>
      </c>
      <c r="AB316" s="38" t="s">
        <v>941</v>
      </c>
    </row>
    <row r="317" spans="1:28" s="25" customFormat="1" ht="12" customHeight="1" x14ac:dyDescent="0.25">
      <c r="A317" s="4">
        <v>1315</v>
      </c>
      <c r="B317" s="4" t="s">
        <v>94</v>
      </c>
      <c r="C317" s="5" t="s">
        <v>51</v>
      </c>
      <c r="D317" s="4" t="s">
        <v>29</v>
      </c>
      <c r="E317" s="18" t="str">
        <f t="shared" si="4"/>
        <v>Kistler, Vine Hill Vineyard Chardonnay, Russian River Valley</v>
      </c>
      <c r="F317" s="17" t="s">
        <v>606</v>
      </c>
      <c r="G317" s="4" t="s">
        <v>16</v>
      </c>
      <c r="H317" s="4">
        <v>5</v>
      </c>
      <c r="I317" s="4" t="s">
        <v>17</v>
      </c>
      <c r="J317" s="14" t="s">
        <v>18</v>
      </c>
      <c r="K317" s="15">
        <v>200</v>
      </c>
      <c r="L317" s="16">
        <v>300</v>
      </c>
      <c r="M317" s="11" t="s">
        <v>404</v>
      </c>
      <c r="N317" s="19"/>
      <c r="O317" s="21"/>
      <c r="P317" s="21"/>
      <c r="Q317" s="21"/>
      <c r="R317" s="21"/>
      <c r="S317" s="21"/>
      <c r="T317" s="21"/>
      <c r="U317" s="21"/>
      <c r="V317" s="21"/>
      <c r="W317" s="21"/>
      <c r="X317" s="21"/>
      <c r="Y317" s="21"/>
      <c r="Z317" s="21"/>
      <c r="AA317" s="37" t="s">
        <v>610</v>
      </c>
      <c r="AB317" s="38" t="s">
        <v>942</v>
      </c>
    </row>
    <row r="318" spans="1:28" s="25" customFormat="1" ht="12" customHeight="1" x14ac:dyDescent="0.25">
      <c r="A318" s="4">
        <v>1316</v>
      </c>
      <c r="B318" s="4" t="s">
        <v>84</v>
      </c>
      <c r="C318" s="5" t="s">
        <v>51</v>
      </c>
      <c r="D318" s="4" t="s">
        <v>29</v>
      </c>
      <c r="E318" s="18" t="str">
        <f t="shared" si="4"/>
        <v>Kistler, Durell Vineyard, Sonoma Coast</v>
      </c>
      <c r="F318" s="17" t="s">
        <v>606</v>
      </c>
      <c r="G318" s="4" t="s">
        <v>16</v>
      </c>
      <c r="H318" s="4">
        <v>3</v>
      </c>
      <c r="I318" s="4" t="s">
        <v>17</v>
      </c>
      <c r="J318" s="14" t="s">
        <v>18</v>
      </c>
      <c r="K318" s="15">
        <v>120</v>
      </c>
      <c r="L318" s="16">
        <v>220</v>
      </c>
      <c r="M318" s="9" t="s">
        <v>404</v>
      </c>
      <c r="N318" s="19"/>
      <c r="O318" s="21"/>
      <c r="P318" s="21"/>
      <c r="Q318" s="21"/>
      <c r="R318" s="21"/>
      <c r="S318" s="21"/>
      <c r="T318" s="21"/>
      <c r="U318" s="21"/>
      <c r="V318" s="21"/>
      <c r="W318" s="21"/>
      <c r="X318" s="21"/>
      <c r="Y318" s="21"/>
      <c r="Z318" s="21"/>
      <c r="AA318" s="37" t="s">
        <v>611</v>
      </c>
      <c r="AB318" s="38" t="s">
        <v>943</v>
      </c>
    </row>
    <row r="319" spans="1:28" s="25" customFormat="1" ht="12" customHeight="1" x14ac:dyDescent="0.25">
      <c r="A319" s="4">
        <v>1317</v>
      </c>
      <c r="B319" s="4" t="s">
        <v>84</v>
      </c>
      <c r="C319" s="5" t="s">
        <v>51</v>
      </c>
      <c r="D319" s="4" t="s">
        <v>29</v>
      </c>
      <c r="E319" s="18" t="str">
        <f t="shared" si="4"/>
        <v>Kistler, Hudson Vineyard, Los Carneros</v>
      </c>
      <c r="F319" s="17" t="s">
        <v>606</v>
      </c>
      <c r="G319" s="4" t="s">
        <v>16</v>
      </c>
      <c r="H319" s="4">
        <v>2</v>
      </c>
      <c r="I319" s="4" t="s">
        <v>17</v>
      </c>
      <c r="J319" s="14" t="s">
        <v>18</v>
      </c>
      <c r="K319" s="15">
        <v>130</v>
      </c>
      <c r="L319" s="16">
        <v>170</v>
      </c>
      <c r="M319" s="11" t="s">
        <v>404</v>
      </c>
      <c r="N319" s="19"/>
      <c r="O319" s="21"/>
      <c r="P319" s="21"/>
      <c r="Q319" s="21"/>
      <c r="R319" s="21"/>
      <c r="S319" s="21"/>
      <c r="T319" s="21"/>
      <c r="U319" s="21"/>
      <c r="V319" s="21"/>
      <c r="W319" s="21"/>
      <c r="X319" s="21"/>
      <c r="Y319" s="21"/>
      <c r="Z319" s="21"/>
      <c r="AA319" s="37" t="s">
        <v>612</v>
      </c>
      <c r="AB319" s="38" t="s">
        <v>944</v>
      </c>
    </row>
    <row r="320" spans="1:28" ht="12" customHeight="1" x14ac:dyDescent="0.25">
      <c r="A320" s="4">
        <v>1318</v>
      </c>
      <c r="B320" s="4" t="s">
        <v>84</v>
      </c>
      <c r="C320" s="5" t="s">
        <v>51</v>
      </c>
      <c r="D320" s="4" t="s">
        <v>29</v>
      </c>
      <c r="E320" s="18" t="str">
        <f t="shared" si="4"/>
        <v>Kistler, McCrea Vineyard, Athearn Estate, Sonoma Mountain</v>
      </c>
      <c r="F320" s="17" t="s">
        <v>606</v>
      </c>
      <c r="G320" s="4" t="s">
        <v>16</v>
      </c>
      <c r="H320" s="4">
        <v>3</v>
      </c>
      <c r="I320" s="4" t="s">
        <v>17</v>
      </c>
      <c r="J320" s="14" t="s">
        <v>18</v>
      </c>
      <c r="K320" s="16">
        <v>150</v>
      </c>
      <c r="L320" s="16">
        <v>220</v>
      </c>
      <c r="M320" s="10" t="s">
        <v>404</v>
      </c>
      <c r="N320" s="19"/>
      <c r="AA320" s="37" t="s">
        <v>607</v>
      </c>
      <c r="AB320" s="38" t="s">
        <v>945</v>
      </c>
    </row>
    <row r="321" spans="1:28" ht="12" customHeight="1" x14ac:dyDescent="0.25">
      <c r="A321" s="4">
        <v>1319</v>
      </c>
      <c r="B321" s="4" t="s">
        <v>84</v>
      </c>
      <c r="C321" s="5" t="s">
        <v>51</v>
      </c>
      <c r="D321" s="4" t="s">
        <v>15</v>
      </c>
      <c r="E321" s="18" t="str">
        <f t="shared" si="4"/>
        <v>Kistler, Silver Belt Vineyard Cuvee Natalie, Sonoma Coast</v>
      </c>
      <c r="F321" s="17" t="s">
        <v>606</v>
      </c>
      <c r="G321" s="4" t="s">
        <v>16</v>
      </c>
      <c r="H321" s="4">
        <v>2</v>
      </c>
      <c r="I321" s="4" t="s">
        <v>17</v>
      </c>
      <c r="J321" s="14" t="s">
        <v>18</v>
      </c>
      <c r="K321" s="16">
        <v>140</v>
      </c>
      <c r="L321" s="16">
        <v>180</v>
      </c>
      <c r="M321" s="10"/>
      <c r="N321" s="19"/>
      <c r="AA321" s="37" t="s">
        <v>609</v>
      </c>
      <c r="AB321" s="38" t="s">
        <v>946</v>
      </c>
    </row>
    <row r="322" spans="1:28" ht="12" customHeight="1" x14ac:dyDescent="0.25">
      <c r="A322" s="4">
        <v>1320</v>
      </c>
      <c r="B322" s="4" t="s">
        <v>99</v>
      </c>
      <c r="C322" s="5" t="s">
        <v>51</v>
      </c>
      <c r="D322" s="4" t="s">
        <v>29</v>
      </c>
      <c r="E322" s="18" t="str">
        <f t="shared" si="4"/>
        <v>Kistler, Chardonnay, Sonoma Coast</v>
      </c>
      <c r="F322" s="17" t="s">
        <v>606</v>
      </c>
      <c r="G322" s="4" t="s">
        <v>16</v>
      </c>
      <c r="H322" s="4">
        <v>10</v>
      </c>
      <c r="I322" s="4" t="s">
        <v>17</v>
      </c>
      <c r="J322" s="14" t="s">
        <v>18</v>
      </c>
      <c r="K322" s="16">
        <v>540</v>
      </c>
      <c r="L322" s="16">
        <v>750</v>
      </c>
      <c r="M322" s="10" t="s">
        <v>404</v>
      </c>
      <c r="N322" s="19"/>
      <c r="AA322" s="37" t="s">
        <v>613</v>
      </c>
      <c r="AB322" s="38" t="s">
        <v>947</v>
      </c>
    </row>
    <row r="323" spans="1:28" ht="12" customHeight="1" x14ac:dyDescent="0.25">
      <c r="A323" s="4">
        <v>1321</v>
      </c>
      <c r="B323" s="4" t="s">
        <v>99</v>
      </c>
      <c r="C323" s="5" t="s">
        <v>51</v>
      </c>
      <c r="D323" s="4" t="s">
        <v>15</v>
      </c>
      <c r="E323" s="18" t="str">
        <f t="shared" si="4"/>
        <v>Kistler, Pinot Noir, Kistler Vineyard, Sonoma Coast</v>
      </c>
      <c r="F323" s="17" t="s">
        <v>606</v>
      </c>
      <c r="G323" s="4" t="s">
        <v>16</v>
      </c>
      <c r="H323" s="4">
        <v>12</v>
      </c>
      <c r="I323" s="4" t="s">
        <v>17</v>
      </c>
      <c r="J323" s="14" t="s">
        <v>18</v>
      </c>
      <c r="K323" s="16">
        <v>540</v>
      </c>
      <c r="L323" s="16">
        <v>700</v>
      </c>
      <c r="M323" s="10"/>
      <c r="N323" s="19"/>
      <c r="AA323" s="37" t="s">
        <v>608</v>
      </c>
      <c r="AB323" s="38" t="s">
        <v>948</v>
      </c>
    </row>
    <row r="324" spans="1:28" ht="12" customHeight="1" x14ac:dyDescent="0.25">
      <c r="A324" s="4">
        <v>1322</v>
      </c>
      <c r="B324" s="4" t="s">
        <v>99</v>
      </c>
      <c r="C324" s="5" t="s">
        <v>51</v>
      </c>
      <c r="D324" s="4" t="s">
        <v>15</v>
      </c>
      <c r="E324" s="18" t="str">
        <f t="shared" ref="E324:E331" si="5">HYPERLINK(AB324,AA324)</f>
        <v>Kistler, Silver Belt Vineyard Cuvee Natalie, Sonoma Coast</v>
      </c>
      <c r="F324" s="17" t="s">
        <v>606</v>
      </c>
      <c r="G324" s="4" t="s">
        <v>16</v>
      </c>
      <c r="H324" s="4">
        <v>6</v>
      </c>
      <c r="I324" s="4" t="s">
        <v>17</v>
      </c>
      <c r="J324" s="14" t="s">
        <v>18</v>
      </c>
      <c r="K324" s="16">
        <v>270</v>
      </c>
      <c r="L324" s="16">
        <v>350</v>
      </c>
      <c r="M324" s="10"/>
      <c r="N324" s="19"/>
      <c r="AA324" s="37" t="s">
        <v>609</v>
      </c>
      <c r="AB324" s="38" t="s">
        <v>949</v>
      </c>
    </row>
    <row r="325" spans="1:28" ht="12" customHeight="1" x14ac:dyDescent="0.25">
      <c r="A325" s="4">
        <v>1323</v>
      </c>
      <c r="B325" s="4" t="s">
        <v>103</v>
      </c>
      <c r="C325" s="5" t="s">
        <v>51</v>
      </c>
      <c r="D325" s="4" t="s">
        <v>15</v>
      </c>
      <c r="E325" s="18" t="str">
        <f t="shared" si="5"/>
        <v>Mixed Lot of Kistler, Pinot Noir, Sonoma Coast</v>
      </c>
      <c r="F325" s="17" t="s">
        <v>615</v>
      </c>
      <c r="G325" s="4" t="s">
        <v>16</v>
      </c>
      <c r="H325" s="4">
        <v>9</v>
      </c>
      <c r="I325" s="4" t="s">
        <v>17</v>
      </c>
      <c r="J325" s="14" t="s">
        <v>18</v>
      </c>
      <c r="K325" s="16">
        <v>700</v>
      </c>
      <c r="L325" s="16">
        <v>900</v>
      </c>
      <c r="M325" s="10" t="s">
        <v>616</v>
      </c>
      <c r="N325" s="19"/>
      <c r="AA325" s="37" t="s">
        <v>614</v>
      </c>
      <c r="AB325" s="38" t="s">
        <v>950</v>
      </c>
    </row>
    <row r="326" spans="1:28" ht="12" customHeight="1" x14ac:dyDescent="0.25">
      <c r="A326" s="4">
        <v>1324</v>
      </c>
      <c r="B326" s="4" t="s">
        <v>84</v>
      </c>
      <c r="C326" s="5" t="s">
        <v>51</v>
      </c>
      <c r="D326" s="4" t="s">
        <v>29</v>
      </c>
      <c r="E326" s="18" t="str">
        <f t="shared" si="5"/>
        <v>Mixed Lot of Kistler Chardonnay</v>
      </c>
      <c r="F326" s="17" t="s">
        <v>606</v>
      </c>
      <c r="G326" s="4" t="s">
        <v>16</v>
      </c>
      <c r="H326" s="4">
        <v>12</v>
      </c>
      <c r="I326" s="4" t="s">
        <v>17</v>
      </c>
      <c r="J326" s="14" t="s">
        <v>18</v>
      </c>
      <c r="K326" s="16">
        <v>500</v>
      </c>
      <c r="L326" s="16">
        <v>800</v>
      </c>
      <c r="M326" s="10" t="s">
        <v>618</v>
      </c>
      <c r="N326" s="19"/>
      <c r="AA326" s="37" t="s">
        <v>617</v>
      </c>
      <c r="AB326" s="38" t="s">
        <v>951</v>
      </c>
    </row>
    <row r="327" spans="1:28" ht="12" customHeight="1" x14ac:dyDescent="0.25">
      <c r="A327" s="4">
        <v>1325</v>
      </c>
      <c r="B327" s="4" t="s">
        <v>84</v>
      </c>
      <c r="C327" s="5" t="s">
        <v>51</v>
      </c>
      <c r="D327" s="4" t="s">
        <v>15</v>
      </c>
      <c r="E327" s="18" t="str">
        <f t="shared" si="5"/>
        <v>Mixed Lot of Kistler, Pinot Noir</v>
      </c>
      <c r="F327" s="17" t="s">
        <v>606</v>
      </c>
      <c r="G327" s="4" t="s">
        <v>16</v>
      </c>
      <c r="H327" s="4">
        <v>5</v>
      </c>
      <c r="I327" s="4" t="s">
        <v>17</v>
      </c>
      <c r="J327" s="14" t="s">
        <v>18</v>
      </c>
      <c r="K327" s="16">
        <v>250</v>
      </c>
      <c r="L327" s="16">
        <v>350</v>
      </c>
      <c r="M327" s="10" t="s">
        <v>620</v>
      </c>
      <c r="N327" s="19"/>
      <c r="AA327" s="37" t="s">
        <v>619</v>
      </c>
      <c r="AB327" s="38" t="s">
        <v>952</v>
      </c>
    </row>
    <row r="328" spans="1:28" ht="12" customHeight="1" x14ac:dyDescent="0.25">
      <c r="A328" s="4">
        <v>1326</v>
      </c>
      <c r="B328" s="4" t="s">
        <v>99</v>
      </c>
      <c r="C328" s="5" t="s">
        <v>51</v>
      </c>
      <c r="D328" s="4" t="s">
        <v>29</v>
      </c>
      <c r="E328" s="18" t="str">
        <f t="shared" si="5"/>
        <v>Mixed Lot of Kistler Chardonnay</v>
      </c>
      <c r="F328" s="17" t="s">
        <v>606</v>
      </c>
      <c r="G328" s="4" t="s">
        <v>16</v>
      </c>
      <c r="H328" s="4">
        <v>7</v>
      </c>
      <c r="I328" s="4" t="s">
        <v>17</v>
      </c>
      <c r="J328" s="14" t="s">
        <v>18</v>
      </c>
      <c r="K328" s="16">
        <v>400</v>
      </c>
      <c r="L328" s="16">
        <v>600</v>
      </c>
      <c r="M328" s="10" t="s">
        <v>621</v>
      </c>
      <c r="N328" s="19"/>
      <c r="AA328" s="37" t="s">
        <v>617</v>
      </c>
      <c r="AB328" s="38" t="s">
        <v>953</v>
      </c>
    </row>
    <row r="329" spans="1:28" ht="12" customHeight="1" x14ac:dyDescent="0.25">
      <c r="A329" s="4">
        <v>1327</v>
      </c>
      <c r="B329" s="4" t="s">
        <v>99</v>
      </c>
      <c r="C329" s="5" t="s">
        <v>51</v>
      </c>
      <c r="D329" s="4" t="s">
        <v>15</v>
      </c>
      <c r="E329" s="18" t="str">
        <f t="shared" si="5"/>
        <v>Kistler, Pinot Noir, Kistler Vineyard, Sonoma Coast (Magnum)</v>
      </c>
      <c r="F329" s="17" t="s">
        <v>606</v>
      </c>
      <c r="G329" s="4" t="s">
        <v>21</v>
      </c>
      <c r="H329" s="4">
        <v>1</v>
      </c>
      <c r="I329" s="4" t="s">
        <v>17</v>
      </c>
      <c r="J329" s="14" t="s">
        <v>18</v>
      </c>
      <c r="K329" s="16">
        <v>70</v>
      </c>
      <c r="L329" s="16">
        <v>100</v>
      </c>
      <c r="M329" s="10"/>
      <c r="N329" s="19"/>
      <c r="AA329" s="37" t="s">
        <v>622</v>
      </c>
      <c r="AB329" s="38" t="s">
        <v>954</v>
      </c>
    </row>
    <row r="330" spans="1:28" ht="12" customHeight="1" x14ac:dyDescent="0.25">
      <c r="A330" s="4">
        <v>1328</v>
      </c>
      <c r="B330" s="4" t="s">
        <v>24</v>
      </c>
      <c r="C330" s="5"/>
      <c r="D330" s="4" t="s">
        <v>15</v>
      </c>
      <c r="E330" s="18" t="str">
        <f t="shared" si="5"/>
        <v>1985/2014 Mixed Lot of Red Burgundy, Rhone &amp; Port</v>
      </c>
      <c r="F330" s="17"/>
      <c r="G330" s="4" t="s">
        <v>16</v>
      </c>
      <c r="H330" s="4">
        <v>10</v>
      </c>
      <c r="I330" s="4" t="s">
        <v>17</v>
      </c>
      <c r="J330" s="14" t="s">
        <v>18</v>
      </c>
      <c r="K330" s="16">
        <v>80</v>
      </c>
      <c r="L330" s="16">
        <v>120</v>
      </c>
      <c r="M330" s="10" t="s">
        <v>624</v>
      </c>
      <c r="N330" s="19" t="s">
        <v>222</v>
      </c>
      <c r="AA330" s="37" t="s">
        <v>623</v>
      </c>
      <c r="AB330" s="38" t="s">
        <v>955</v>
      </c>
    </row>
    <row r="331" spans="1:28" ht="12" customHeight="1" x14ac:dyDescent="0.25">
      <c r="A331" s="4">
        <v>1329</v>
      </c>
      <c r="B331" s="4" t="s">
        <v>24</v>
      </c>
      <c r="C331" s="5"/>
      <c r="D331" s="4" t="s">
        <v>132</v>
      </c>
      <c r="E331" s="18" t="str">
        <f t="shared" si="5"/>
        <v>1993/2020 Dinner Party Case (Mixed Formats)</v>
      </c>
      <c r="F331" s="17"/>
      <c r="G331" s="4" t="s">
        <v>16</v>
      </c>
      <c r="H331" s="4">
        <v>12</v>
      </c>
      <c r="I331" s="4" t="s">
        <v>17</v>
      </c>
      <c r="J331" s="14" t="s">
        <v>18</v>
      </c>
      <c r="K331" s="16">
        <v>150</v>
      </c>
      <c r="L331" s="16">
        <v>250</v>
      </c>
      <c r="M331" s="10" t="s">
        <v>626</v>
      </c>
      <c r="N331" s="19"/>
      <c r="AA331" s="39" t="s">
        <v>625</v>
      </c>
      <c r="AB331" s="40" t="s">
        <v>956</v>
      </c>
    </row>
    <row r="332" spans="1:28" ht="12" customHeight="1" x14ac:dyDescent="0.25">
      <c r="A332" s="24"/>
      <c r="E332" s="8"/>
      <c r="N332" s="31"/>
      <c r="AB332"/>
    </row>
    <row r="333" spans="1:28" ht="12" customHeight="1" x14ac:dyDescent="0.25">
      <c r="A333" s="24"/>
      <c r="E333" s="8"/>
      <c r="N333" s="31"/>
      <c r="AB333"/>
    </row>
    <row r="334" spans="1:28" ht="12" customHeight="1" x14ac:dyDescent="0.25">
      <c r="A334" s="24"/>
      <c r="E334" s="8"/>
      <c r="N334" s="31"/>
      <c r="AB334"/>
    </row>
    <row r="335" spans="1:28" ht="12" customHeight="1" x14ac:dyDescent="0.25">
      <c r="A335" s="24"/>
      <c r="E335" s="8"/>
      <c r="N335" s="31"/>
      <c r="AB335"/>
    </row>
    <row r="336" spans="1:28" ht="12" customHeight="1" x14ac:dyDescent="0.25">
      <c r="A336" s="24"/>
      <c r="E336" s="8"/>
      <c r="N336" s="31"/>
      <c r="AB336"/>
    </row>
    <row r="337" spans="1:28" ht="12" customHeight="1" x14ac:dyDescent="0.25">
      <c r="A337" s="24"/>
      <c r="E337" s="8"/>
      <c r="N337" s="31"/>
      <c r="AB337"/>
    </row>
    <row r="338" spans="1:28" ht="12" customHeight="1" x14ac:dyDescent="0.25">
      <c r="A338" s="24"/>
      <c r="E338" s="8"/>
      <c r="N338" s="31"/>
      <c r="AB338"/>
    </row>
    <row r="339" spans="1:28" ht="12" customHeight="1" x14ac:dyDescent="0.25">
      <c r="A339" s="24"/>
      <c r="E339" s="8"/>
      <c r="N339" s="31"/>
      <c r="AB339"/>
    </row>
    <row r="340" spans="1:28" ht="12" customHeight="1" x14ac:dyDescent="0.25">
      <c r="A340" s="24"/>
      <c r="E340" s="8"/>
      <c r="N340" s="31"/>
      <c r="AB340"/>
    </row>
    <row r="341" spans="1:28" ht="12" customHeight="1" x14ac:dyDescent="0.25">
      <c r="A341" s="24"/>
      <c r="E341" s="8"/>
      <c r="N341" s="31"/>
      <c r="AB341"/>
    </row>
    <row r="342" spans="1:28" ht="12" customHeight="1" x14ac:dyDescent="0.25">
      <c r="A342" s="24"/>
      <c r="E342" s="8"/>
      <c r="N342" s="31"/>
      <c r="AB342"/>
    </row>
    <row r="343" spans="1:28" ht="12" customHeight="1" x14ac:dyDescent="0.25">
      <c r="A343" s="24"/>
      <c r="E343" s="8"/>
      <c r="N343" s="31"/>
      <c r="AB343"/>
    </row>
    <row r="344" spans="1:28" ht="12" customHeight="1" x14ac:dyDescent="0.25">
      <c r="A344" s="24"/>
      <c r="E344" s="8"/>
      <c r="N344" s="31"/>
      <c r="AB344"/>
    </row>
    <row r="345" spans="1:28" ht="12" customHeight="1" x14ac:dyDescent="0.25">
      <c r="A345" s="24"/>
      <c r="E345" s="8"/>
      <c r="N345" s="31"/>
      <c r="AB345"/>
    </row>
    <row r="346" spans="1:28" ht="12" customHeight="1" x14ac:dyDescent="0.25">
      <c r="A346" s="24"/>
      <c r="E346" s="8"/>
      <c r="N346" s="31"/>
      <c r="AB346"/>
    </row>
    <row r="347" spans="1:28" ht="12" customHeight="1" x14ac:dyDescent="0.25">
      <c r="A347" s="24"/>
      <c r="E347" s="8"/>
      <c r="N347" s="31"/>
      <c r="AB347"/>
    </row>
    <row r="348" spans="1:28" ht="12" customHeight="1" x14ac:dyDescent="0.25">
      <c r="A348" s="24"/>
      <c r="E348" s="8"/>
      <c r="N348" s="31"/>
      <c r="AB348"/>
    </row>
    <row r="349" spans="1:28" ht="12" customHeight="1" x14ac:dyDescent="0.25">
      <c r="A349" s="24"/>
      <c r="E349" s="8"/>
      <c r="N349" s="31"/>
      <c r="AB349"/>
    </row>
    <row r="350" spans="1:28" ht="12" customHeight="1" x14ac:dyDescent="0.25">
      <c r="A350" s="24"/>
      <c r="E350" s="8"/>
      <c r="N350" s="31"/>
      <c r="AB350"/>
    </row>
    <row r="351" spans="1:28" ht="12" customHeight="1" x14ac:dyDescent="0.25">
      <c r="A351" s="24"/>
      <c r="E351" s="8"/>
      <c r="N351" s="31"/>
      <c r="AB351"/>
    </row>
    <row r="352" spans="1:28" ht="12" customHeight="1" x14ac:dyDescent="0.25">
      <c r="A352" s="24"/>
      <c r="E352" s="8"/>
      <c r="N352" s="31"/>
      <c r="AB352"/>
    </row>
    <row r="353" spans="1:28" ht="12" customHeight="1" x14ac:dyDescent="0.25">
      <c r="A353" s="24"/>
      <c r="E353" s="8"/>
      <c r="N353" s="31"/>
      <c r="AB353"/>
    </row>
    <row r="354" spans="1:28" ht="12" customHeight="1" x14ac:dyDescent="0.25">
      <c r="A354" s="24"/>
      <c r="E354" s="8"/>
      <c r="N354" s="31"/>
      <c r="AB354"/>
    </row>
    <row r="355" spans="1:28" ht="12" customHeight="1" x14ac:dyDescent="0.25">
      <c r="A355" s="24"/>
      <c r="E355" s="8"/>
      <c r="N355" s="31"/>
      <c r="AB355"/>
    </row>
    <row r="356" spans="1:28" ht="12" customHeight="1" x14ac:dyDescent="0.25">
      <c r="A356" s="24"/>
      <c r="E356" s="8"/>
      <c r="N356" s="31"/>
      <c r="AB356"/>
    </row>
    <row r="357" spans="1:28" ht="12" customHeight="1" x14ac:dyDescent="0.25">
      <c r="A357" s="24"/>
      <c r="E357" s="8"/>
      <c r="N357" s="31"/>
      <c r="AB357"/>
    </row>
    <row r="358" spans="1:28" ht="12" customHeight="1" x14ac:dyDescent="0.25">
      <c r="A358" s="24"/>
      <c r="E358" s="8"/>
      <c r="N358" s="31"/>
      <c r="AB358"/>
    </row>
    <row r="359" spans="1:28" ht="12" customHeight="1" x14ac:dyDescent="0.25">
      <c r="A359" s="24"/>
      <c r="E359" s="8"/>
      <c r="N359" s="31"/>
      <c r="AB359"/>
    </row>
    <row r="360" spans="1:28" ht="12" customHeight="1" x14ac:dyDescent="0.25">
      <c r="A360" s="24"/>
      <c r="E360" s="8"/>
      <c r="N360" s="31"/>
      <c r="AB360"/>
    </row>
    <row r="361" spans="1:28" ht="12" customHeight="1" x14ac:dyDescent="0.25">
      <c r="A361" s="24"/>
      <c r="E361" s="8"/>
      <c r="N361" s="31"/>
      <c r="AB361"/>
    </row>
    <row r="362" spans="1:28" ht="12" customHeight="1" x14ac:dyDescent="0.25">
      <c r="A362" s="24"/>
      <c r="E362" s="8"/>
      <c r="N362" s="31"/>
      <c r="AB362"/>
    </row>
    <row r="363" spans="1:28" ht="12" customHeight="1" x14ac:dyDescent="0.25">
      <c r="A363" s="24"/>
      <c r="E363" s="8"/>
      <c r="N363" s="31"/>
      <c r="AB363"/>
    </row>
    <row r="364" spans="1:28" ht="12" customHeight="1" x14ac:dyDescent="0.25">
      <c r="A364" s="24"/>
      <c r="E364" s="8"/>
      <c r="N364" s="31"/>
      <c r="AB364"/>
    </row>
    <row r="365" spans="1:28" ht="12" customHeight="1" x14ac:dyDescent="0.25">
      <c r="A365" s="24"/>
      <c r="E365" s="8"/>
      <c r="N365" s="31"/>
      <c r="AB365"/>
    </row>
    <row r="366" spans="1:28" ht="12" customHeight="1" x14ac:dyDescent="0.25">
      <c r="A366" s="24"/>
      <c r="E366" s="8"/>
      <c r="N366" s="31"/>
      <c r="AB366"/>
    </row>
    <row r="367" spans="1:28" ht="12" customHeight="1" x14ac:dyDescent="0.25">
      <c r="A367" s="24"/>
      <c r="E367" s="8"/>
      <c r="N367" s="31"/>
      <c r="AB367"/>
    </row>
    <row r="368" spans="1:28" ht="12" customHeight="1" x14ac:dyDescent="0.25">
      <c r="A368" s="24"/>
      <c r="E368" s="8"/>
      <c r="N368" s="31"/>
      <c r="AB368"/>
    </row>
    <row r="369" spans="1:28" ht="12" customHeight="1" x14ac:dyDescent="0.25">
      <c r="A369" s="24"/>
      <c r="E369" s="8"/>
      <c r="N369" s="31"/>
      <c r="AB369"/>
    </row>
    <row r="370" spans="1:28" ht="12" customHeight="1" x14ac:dyDescent="0.25">
      <c r="A370" s="24"/>
      <c r="E370" s="8"/>
      <c r="N370" s="31"/>
      <c r="AB370"/>
    </row>
    <row r="371" spans="1:28" ht="12" customHeight="1" x14ac:dyDescent="0.25">
      <c r="A371" s="24"/>
      <c r="E371" s="8"/>
      <c r="N371" s="31"/>
      <c r="AB371"/>
    </row>
    <row r="372" spans="1:28" ht="12" customHeight="1" x14ac:dyDescent="0.25">
      <c r="A372" s="24"/>
      <c r="E372" s="8"/>
      <c r="M372" s="32"/>
      <c r="N372" s="31"/>
      <c r="AB372"/>
    </row>
    <row r="373" spans="1:28" ht="12" customHeight="1" x14ac:dyDescent="0.25">
      <c r="A373" s="24"/>
      <c r="E373" s="8"/>
      <c r="M373" s="32"/>
      <c r="N373" s="31"/>
      <c r="AB373"/>
    </row>
    <row r="374" spans="1:28" ht="12" customHeight="1" x14ac:dyDescent="0.25">
      <c r="A374" s="24"/>
      <c r="E374" s="8"/>
      <c r="N374" s="31"/>
      <c r="AB374"/>
    </row>
    <row r="375" spans="1:28" ht="12" customHeight="1" x14ac:dyDescent="0.25">
      <c r="A375" s="24"/>
      <c r="E375" s="8"/>
      <c r="N375" s="31"/>
      <c r="AB375"/>
    </row>
    <row r="376" spans="1:28" ht="12" customHeight="1" x14ac:dyDescent="0.25">
      <c r="A376" s="24"/>
      <c r="E376" s="8"/>
      <c r="N376" s="31"/>
      <c r="AB376"/>
    </row>
    <row r="377" spans="1:28" ht="12" customHeight="1" x14ac:dyDescent="0.25">
      <c r="A377" s="24"/>
      <c r="E377" s="8"/>
      <c r="N377" s="31"/>
      <c r="AB377"/>
    </row>
    <row r="378" spans="1:28" ht="12" customHeight="1" x14ac:dyDescent="0.25">
      <c r="E378" s="8"/>
      <c r="N378" s="33"/>
      <c r="AB378"/>
    </row>
    <row r="379" spans="1:28" ht="12" customHeight="1" x14ac:dyDescent="0.25">
      <c r="E379" s="8"/>
      <c r="N379" s="33"/>
      <c r="AB379"/>
    </row>
    <row r="380" spans="1:28" ht="12" customHeight="1" x14ac:dyDescent="0.25">
      <c r="E380" s="8"/>
      <c r="N380" s="33"/>
      <c r="AB380"/>
    </row>
    <row r="381" spans="1:28" ht="12" customHeight="1" x14ac:dyDescent="0.25">
      <c r="E381" s="8"/>
      <c r="N381" s="33"/>
      <c r="AB381"/>
    </row>
    <row r="382" spans="1:28" ht="12" customHeight="1" x14ac:dyDescent="0.25">
      <c r="E382" s="8"/>
      <c r="N382" s="33"/>
      <c r="AB382"/>
    </row>
    <row r="383" spans="1:28" ht="12" customHeight="1" x14ac:dyDescent="0.25">
      <c r="E383" s="8"/>
      <c r="N383" s="33"/>
      <c r="AB383"/>
    </row>
    <row r="384" spans="1:28" ht="12" customHeight="1" x14ac:dyDescent="0.25">
      <c r="E384" s="8"/>
      <c r="N384" s="33"/>
      <c r="AB384"/>
    </row>
    <row r="385" spans="5:28" ht="12" customHeight="1" x14ac:dyDescent="0.25">
      <c r="E385" s="8"/>
      <c r="N385" s="33"/>
      <c r="AB385"/>
    </row>
    <row r="386" spans="5:28" ht="12" customHeight="1" x14ac:dyDescent="0.25">
      <c r="E386" s="8"/>
      <c r="N386" s="33"/>
      <c r="AB386"/>
    </row>
    <row r="387" spans="5:28" ht="12" customHeight="1" x14ac:dyDescent="0.25">
      <c r="E387" s="8"/>
      <c r="N387" s="33"/>
      <c r="AB387"/>
    </row>
    <row r="388" spans="5:28" ht="12" customHeight="1" x14ac:dyDescent="0.25">
      <c r="E388" s="8"/>
      <c r="N388" s="33"/>
      <c r="AB388"/>
    </row>
    <row r="389" spans="5:28" ht="12" customHeight="1" x14ac:dyDescent="0.25">
      <c r="E389" s="8"/>
      <c r="N389" s="33"/>
      <c r="AB389"/>
    </row>
    <row r="390" spans="5:28" ht="12" customHeight="1" x14ac:dyDescent="0.25">
      <c r="E390" s="8"/>
      <c r="N390" s="33"/>
      <c r="AB390"/>
    </row>
    <row r="391" spans="5:28" ht="12" customHeight="1" x14ac:dyDescent="0.25">
      <c r="E391" s="8"/>
      <c r="N391" s="33"/>
      <c r="AB391"/>
    </row>
    <row r="392" spans="5:28" ht="12" customHeight="1" x14ac:dyDescent="0.25">
      <c r="E392" s="8"/>
      <c r="N392" s="33"/>
      <c r="AB392"/>
    </row>
    <row r="393" spans="5:28" ht="12" customHeight="1" x14ac:dyDescent="0.25">
      <c r="E393" s="8"/>
      <c r="N393" s="33"/>
      <c r="AB393"/>
    </row>
    <row r="394" spans="5:28" ht="12" customHeight="1" x14ac:dyDescent="0.25">
      <c r="E394" s="8"/>
      <c r="N394" s="33"/>
      <c r="AB394"/>
    </row>
    <row r="395" spans="5:28" ht="12" customHeight="1" x14ac:dyDescent="0.25">
      <c r="E395" s="8"/>
      <c r="N395" s="33"/>
      <c r="AB395"/>
    </row>
    <row r="396" spans="5:28" ht="12" customHeight="1" x14ac:dyDescent="0.25">
      <c r="E396" s="8"/>
      <c r="N396" s="33"/>
      <c r="AB396"/>
    </row>
    <row r="397" spans="5:28" ht="12" customHeight="1" x14ac:dyDescent="0.25">
      <c r="E397" s="8"/>
      <c r="N397" s="33"/>
      <c r="AB397"/>
    </row>
    <row r="398" spans="5:28" ht="12" customHeight="1" x14ac:dyDescent="0.25">
      <c r="E398" s="8"/>
      <c r="N398" s="33"/>
      <c r="AB398"/>
    </row>
    <row r="399" spans="5:28" ht="12" customHeight="1" x14ac:dyDescent="0.25">
      <c r="E399" s="8"/>
      <c r="N399" s="33"/>
      <c r="AB399"/>
    </row>
    <row r="400" spans="5:28" ht="12" customHeight="1" x14ac:dyDescent="0.25">
      <c r="E400" s="8"/>
      <c r="N400" s="33"/>
      <c r="AB400"/>
    </row>
    <row r="401" spans="5:28" ht="12" customHeight="1" x14ac:dyDescent="0.25">
      <c r="E401" s="8"/>
      <c r="N401" s="33"/>
      <c r="AB401"/>
    </row>
    <row r="402" spans="5:28" ht="12" customHeight="1" x14ac:dyDescent="0.25">
      <c r="E402" s="8"/>
      <c r="N402" s="33"/>
      <c r="AB402"/>
    </row>
    <row r="403" spans="5:28" ht="12" customHeight="1" x14ac:dyDescent="0.25">
      <c r="E403" s="8"/>
      <c r="N403" s="33"/>
      <c r="AB403"/>
    </row>
    <row r="404" spans="5:28" ht="12" customHeight="1" x14ac:dyDescent="0.25">
      <c r="E404" s="8"/>
      <c r="N404" s="33"/>
      <c r="AB404"/>
    </row>
    <row r="405" spans="5:28" ht="12" customHeight="1" x14ac:dyDescent="0.25">
      <c r="E405" s="8"/>
      <c r="N405" s="33"/>
      <c r="AB405"/>
    </row>
    <row r="406" spans="5:28" ht="12" customHeight="1" x14ac:dyDescent="0.25">
      <c r="E406" s="8"/>
      <c r="N406" s="33"/>
      <c r="AB406"/>
    </row>
    <row r="407" spans="5:28" ht="12" customHeight="1" x14ac:dyDescent="0.25">
      <c r="E407" s="8"/>
      <c r="N407" s="33"/>
      <c r="AB407"/>
    </row>
    <row r="408" spans="5:28" ht="12" customHeight="1" x14ac:dyDescent="0.25">
      <c r="E408" s="8"/>
      <c r="N408" s="33"/>
      <c r="AB408"/>
    </row>
    <row r="409" spans="5:28" ht="12" customHeight="1" x14ac:dyDescent="0.25">
      <c r="E409" s="8"/>
      <c r="N409" s="33"/>
      <c r="AB409"/>
    </row>
    <row r="410" spans="5:28" ht="12" customHeight="1" x14ac:dyDescent="0.25">
      <c r="E410" s="8"/>
      <c r="N410" s="33"/>
      <c r="AB410"/>
    </row>
    <row r="411" spans="5:28" ht="12" customHeight="1" x14ac:dyDescent="0.25">
      <c r="E411" s="8"/>
      <c r="N411" s="33"/>
      <c r="AB411"/>
    </row>
    <row r="412" spans="5:28" ht="12" customHeight="1" x14ac:dyDescent="0.25">
      <c r="E412" s="8"/>
      <c r="N412" s="33"/>
      <c r="AB412"/>
    </row>
    <row r="413" spans="5:28" ht="12" customHeight="1" x14ac:dyDescent="0.25">
      <c r="E413" s="8"/>
      <c r="N413" s="33"/>
      <c r="AB413"/>
    </row>
    <row r="414" spans="5:28" ht="12" customHeight="1" x14ac:dyDescent="0.25">
      <c r="E414" s="8"/>
      <c r="N414" s="33"/>
      <c r="AB414"/>
    </row>
    <row r="415" spans="5:28" ht="12" customHeight="1" x14ac:dyDescent="0.25">
      <c r="E415" s="8"/>
      <c r="N415" s="33"/>
      <c r="AB415"/>
    </row>
    <row r="416" spans="5:28" ht="12" customHeight="1" x14ac:dyDescent="0.25">
      <c r="E416" s="8"/>
      <c r="N416" s="33"/>
      <c r="AB416"/>
    </row>
    <row r="417" spans="5:28" ht="12" customHeight="1" x14ac:dyDescent="0.25">
      <c r="E417" s="8"/>
      <c r="N417" s="33"/>
      <c r="AB417"/>
    </row>
    <row r="418" spans="5:28" ht="12" customHeight="1" x14ac:dyDescent="0.25">
      <c r="E418" s="8"/>
      <c r="N418" s="33"/>
      <c r="AB418"/>
    </row>
    <row r="419" spans="5:28" ht="12" customHeight="1" x14ac:dyDescent="0.25">
      <c r="E419" s="8"/>
      <c r="N419" s="33"/>
      <c r="AB419"/>
    </row>
    <row r="420" spans="5:28" ht="12" customHeight="1" x14ac:dyDescent="0.25">
      <c r="E420" s="8"/>
      <c r="N420" s="33"/>
      <c r="AB420"/>
    </row>
    <row r="421" spans="5:28" ht="12" customHeight="1" x14ac:dyDescent="0.25">
      <c r="E421" s="8"/>
      <c r="N421" s="33"/>
      <c r="AB421"/>
    </row>
    <row r="422" spans="5:28" ht="12" customHeight="1" x14ac:dyDescent="0.25">
      <c r="E422" s="8"/>
      <c r="N422" s="33"/>
      <c r="AB422"/>
    </row>
    <row r="423" spans="5:28" ht="12" customHeight="1" x14ac:dyDescent="0.25">
      <c r="E423" s="8"/>
      <c r="N423" s="33"/>
      <c r="AB423"/>
    </row>
    <row r="424" spans="5:28" ht="12" customHeight="1" x14ac:dyDescent="0.25">
      <c r="E424" s="8"/>
      <c r="N424" s="33"/>
      <c r="AB424"/>
    </row>
    <row r="425" spans="5:28" ht="12" customHeight="1" x14ac:dyDescent="0.25">
      <c r="E425" s="8"/>
      <c r="N425" s="33"/>
      <c r="AB425"/>
    </row>
    <row r="426" spans="5:28" ht="12" customHeight="1" x14ac:dyDescent="0.25">
      <c r="E426" s="8"/>
      <c r="N426" s="33"/>
      <c r="AB426"/>
    </row>
    <row r="427" spans="5:28" ht="12" customHeight="1" x14ac:dyDescent="0.25">
      <c r="E427" s="8"/>
      <c r="N427" s="33"/>
      <c r="AB427"/>
    </row>
    <row r="428" spans="5:28" ht="12" customHeight="1" x14ac:dyDescent="0.25">
      <c r="E428" s="8"/>
      <c r="N428" s="33"/>
      <c r="AB428"/>
    </row>
    <row r="429" spans="5:28" ht="12" customHeight="1" x14ac:dyDescent="0.25">
      <c r="E429" s="8"/>
      <c r="N429" s="33"/>
      <c r="AB429"/>
    </row>
    <row r="430" spans="5:28" ht="12" customHeight="1" x14ac:dyDescent="0.25">
      <c r="E430" s="8"/>
      <c r="N430" s="33"/>
      <c r="AB430"/>
    </row>
    <row r="431" spans="5:28" ht="12" customHeight="1" x14ac:dyDescent="0.25">
      <c r="E431" s="8"/>
      <c r="N431" s="33"/>
      <c r="AB431"/>
    </row>
    <row r="432" spans="5:28" ht="12" customHeight="1" x14ac:dyDescent="0.25">
      <c r="E432" s="8"/>
      <c r="N432" s="33"/>
      <c r="AB432"/>
    </row>
    <row r="433" spans="5:28" ht="12" customHeight="1" x14ac:dyDescent="0.25">
      <c r="E433" s="8"/>
      <c r="N433" s="33"/>
      <c r="AB433"/>
    </row>
    <row r="434" spans="5:28" ht="12" customHeight="1" x14ac:dyDescent="0.25">
      <c r="E434" s="8"/>
      <c r="N434" s="33"/>
      <c r="AB434"/>
    </row>
    <row r="435" spans="5:28" ht="12" customHeight="1" x14ac:dyDescent="0.25">
      <c r="E435" s="8"/>
      <c r="N435" s="33"/>
      <c r="AB435"/>
    </row>
    <row r="436" spans="5:28" ht="12" customHeight="1" x14ac:dyDescent="0.25">
      <c r="E436" s="8"/>
      <c r="N436" s="33"/>
      <c r="AB436"/>
    </row>
    <row r="437" spans="5:28" ht="12" customHeight="1" x14ac:dyDescent="0.25">
      <c r="E437" s="8"/>
      <c r="N437" s="33"/>
      <c r="AB437"/>
    </row>
    <row r="438" spans="5:28" ht="12" customHeight="1" x14ac:dyDescent="0.25">
      <c r="E438" s="8"/>
      <c r="N438" s="33"/>
      <c r="AB438"/>
    </row>
    <row r="439" spans="5:28" ht="12" customHeight="1" x14ac:dyDescent="0.25">
      <c r="E439" s="8"/>
      <c r="N439" s="33"/>
      <c r="AB439"/>
    </row>
    <row r="440" spans="5:28" ht="12" customHeight="1" x14ac:dyDescent="0.25">
      <c r="E440" s="8"/>
      <c r="N440" s="33"/>
      <c r="AB440"/>
    </row>
    <row r="441" spans="5:28" ht="12" customHeight="1" x14ac:dyDescent="0.25">
      <c r="E441" s="8"/>
      <c r="N441" s="33"/>
      <c r="AB441"/>
    </row>
    <row r="442" spans="5:28" ht="12" customHeight="1" x14ac:dyDescent="0.25">
      <c r="E442" s="8"/>
      <c r="N442" s="33"/>
      <c r="AB442"/>
    </row>
    <row r="443" spans="5:28" ht="12" customHeight="1" x14ac:dyDescent="0.25">
      <c r="E443" s="8"/>
      <c r="N443" s="33"/>
      <c r="AB443"/>
    </row>
    <row r="444" spans="5:28" ht="12" customHeight="1" x14ac:dyDescent="0.25">
      <c r="E444" s="8"/>
      <c r="N444" s="33"/>
      <c r="AB444"/>
    </row>
    <row r="445" spans="5:28" ht="12" customHeight="1" x14ac:dyDescent="0.25">
      <c r="E445" s="8"/>
      <c r="N445" s="33"/>
      <c r="AB445"/>
    </row>
    <row r="446" spans="5:28" ht="12" customHeight="1" x14ac:dyDescent="0.25">
      <c r="E446" s="8"/>
      <c r="N446" s="33"/>
      <c r="AB446"/>
    </row>
    <row r="447" spans="5:28" ht="12" customHeight="1" x14ac:dyDescent="0.25">
      <c r="E447" s="8"/>
      <c r="N447" s="33"/>
      <c r="AB447"/>
    </row>
    <row r="448" spans="5:28" ht="12" customHeight="1" x14ac:dyDescent="0.25">
      <c r="E448" s="8"/>
      <c r="N448" s="33"/>
      <c r="AB448"/>
    </row>
    <row r="449" spans="5:28" ht="12" customHeight="1" x14ac:dyDescent="0.25">
      <c r="E449" s="8"/>
      <c r="N449" s="33"/>
      <c r="AB449"/>
    </row>
    <row r="450" spans="5:28" ht="12" customHeight="1" x14ac:dyDescent="0.25">
      <c r="E450" s="8"/>
      <c r="N450" s="33"/>
      <c r="AB450"/>
    </row>
    <row r="451" spans="5:28" ht="12" customHeight="1" x14ac:dyDescent="0.25">
      <c r="E451" s="8"/>
      <c r="N451" s="33"/>
      <c r="AB451"/>
    </row>
    <row r="452" spans="5:28" ht="12" customHeight="1" x14ac:dyDescent="0.25">
      <c r="E452" s="8"/>
      <c r="N452" s="33"/>
      <c r="AB452"/>
    </row>
    <row r="453" spans="5:28" ht="12" customHeight="1" x14ac:dyDescent="0.25">
      <c r="E453" s="8"/>
      <c r="N453" s="33"/>
      <c r="AB453"/>
    </row>
    <row r="454" spans="5:28" ht="12" customHeight="1" x14ac:dyDescent="0.25">
      <c r="E454" s="8"/>
      <c r="N454" s="33"/>
      <c r="AB454"/>
    </row>
    <row r="455" spans="5:28" ht="12" customHeight="1" x14ac:dyDescent="0.25">
      <c r="E455" s="8"/>
      <c r="N455" s="33"/>
      <c r="AB455"/>
    </row>
    <row r="456" spans="5:28" ht="12" customHeight="1" x14ac:dyDescent="0.25">
      <c r="E456" s="8"/>
      <c r="N456" s="33"/>
      <c r="AB456"/>
    </row>
    <row r="457" spans="5:28" ht="12" customHeight="1" x14ac:dyDescent="0.25">
      <c r="E457" s="8"/>
      <c r="N457" s="33"/>
      <c r="AB457"/>
    </row>
    <row r="458" spans="5:28" ht="12" customHeight="1" x14ac:dyDescent="0.25">
      <c r="E458" s="8"/>
      <c r="N458" s="33"/>
      <c r="AB458"/>
    </row>
    <row r="459" spans="5:28" ht="12" customHeight="1" x14ac:dyDescent="0.25">
      <c r="E459" s="8"/>
      <c r="N459" s="33"/>
      <c r="AB459"/>
    </row>
    <row r="460" spans="5:28" ht="12" customHeight="1" x14ac:dyDescent="0.25">
      <c r="E460" s="8"/>
      <c r="N460" s="33"/>
      <c r="AB460"/>
    </row>
    <row r="461" spans="5:28" ht="12" customHeight="1" x14ac:dyDescent="0.25">
      <c r="E461" s="8"/>
      <c r="N461" s="33"/>
      <c r="AB461"/>
    </row>
    <row r="462" spans="5:28" ht="12" customHeight="1" x14ac:dyDescent="0.25">
      <c r="E462" s="8"/>
      <c r="N462" s="33"/>
      <c r="AB462"/>
    </row>
    <row r="463" spans="5:28" ht="12" customHeight="1" x14ac:dyDescent="0.25">
      <c r="E463" s="8"/>
      <c r="N463" s="33"/>
      <c r="AB463"/>
    </row>
    <row r="464" spans="5:28" ht="12" customHeight="1" x14ac:dyDescent="0.25">
      <c r="E464" s="8"/>
      <c r="N464" s="33"/>
      <c r="AB464"/>
    </row>
    <row r="465" spans="5:28" ht="12" customHeight="1" x14ac:dyDescent="0.25">
      <c r="E465" s="8"/>
      <c r="N465" s="33"/>
      <c r="AB465"/>
    </row>
    <row r="466" spans="5:28" ht="12" customHeight="1" x14ac:dyDescent="0.25">
      <c r="E466" s="8"/>
      <c r="N466" s="33"/>
      <c r="AB466"/>
    </row>
    <row r="467" spans="5:28" ht="12" customHeight="1" x14ac:dyDescent="0.25">
      <c r="E467" s="8"/>
      <c r="N467" s="33"/>
      <c r="AB467"/>
    </row>
    <row r="468" spans="5:28" ht="12" customHeight="1" x14ac:dyDescent="0.25">
      <c r="E468" s="8"/>
      <c r="N468" s="33"/>
      <c r="AB468"/>
    </row>
    <row r="469" spans="5:28" ht="12" customHeight="1" x14ac:dyDescent="0.25">
      <c r="E469" s="8"/>
      <c r="N469" s="33"/>
      <c r="AB469"/>
    </row>
    <row r="470" spans="5:28" ht="12" customHeight="1" x14ac:dyDescent="0.25">
      <c r="E470" s="8"/>
      <c r="N470" s="33"/>
      <c r="AB470"/>
    </row>
    <row r="471" spans="5:28" ht="12" customHeight="1" x14ac:dyDescent="0.25">
      <c r="E471" s="8"/>
      <c r="N471" s="33"/>
      <c r="AB471"/>
    </row>
    <row r="472" spans="5:28" ht="12" customHeight="1" x14ac:dyDescent="0.25">
      <c r="E472" s="8"/>
      <c r="N472" s="33"/>
      <c r="AB472"/>
    </row>
    <row r="473" spans="5:28" ht="12" customHeight="1" x14ac:dyDescent="0.25">
      <c r="E473" s="8"/>
      <c r="N473" s="33"/>
      <c r="AB473"/>
    </row>
    <row r="474" spans="5:28" ht="12" customHeight="1" x14ac:dyDescent="0.25">
      <c r="E474" s="8"/>
      <c r="N474" s="33"/>
      <c r="AB474"/>
    </row>
  </sheetData>
  <autoFilter ref="A2:N2" xr:uid="{D1A9000C-FBF2-4F1B-B225-27F1D765E7F5}"/>
  <mergeCells count="1">
    <mergeCell ref="A1:N1"/>
  </mergeCells>
  <pageMargins left="0.70866141732283472" right="0.70866141732283472" top="0.74803149606299213" bottom="0.74803149606299213" header="0.31496062992125984" footer="0.31496062992125984"/>
  <pageSetup paperSize="9" scale="80" orientation="landscape" r:id="rId1"/>
  <ignoredErrors>
    <ignoredError sqref="B3:B331"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Concise Lot Listing</vt:lpstr>
      <vt:lpstr>Detailed Lot Listing</vt:lpstr>
      <vt:lpstr>'Concise Lot Listing'!Print_Area</vt:lpstr>
      <vt:lpstr>'Concise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2025-07-18T14:26:25Z</cp:lastPrinted>
  <dcterms:created xsi:type="dcterms:W3CDTF">2025-02-14T14:19:33Z</dcterms:created>
  <dcterms:modified xsi:type="dcterms:W3CDTF">2025-07-18T14:26:43Z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