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M:\2025\Auctions\250528 - Fine Wine 14764\"/>
    </mc:Choice>
  </mc:AlternateContent>
  <xr:revisionPtr revIDLastSave="0" documentId="13_ncr:1_{343A30F7-2BC1-4DCB-A092-928C6BF611E3}" xr6:coauthVersionLast="47" xr6:coauthVersionMax="47" xr10:uidLastSave="{00000000-0000-0000-0000-000000000000}"/>
  <bookViews>
    <workbookView xWindow="20370" yWindow="-6495" windowWidth="29040" windowHeight="15840" xr2:uid="{CF36662E-5A46-44B1-95E7-E4BD44ABBCBA}"/>
  </bookViews>
  <sheets>
    <sheet name="Concise Lot Listing" sheetId="3" r:id="rId1"/>
    <sheet name="Detailed Lot Listing" sheetId="1" r:id="rId2"/>
  </sheets>
  <definedNames>
    <definedName name="_xlnm._FilterDatabase" localSheetId="0" hidden="1">'Concise Lot Listing'!$A$2:$E$2</definedName>
    <definedName name="_xlnm._FilterDatabase" localSheetId="1" hidden="1">'Detailed Lot Listing'!$A$2:$N$2</definedName>
    <definedName name="_xlnm.Print_Area" localSheetId="0">'Concise Lot Listing'!$A$1:$E$482</definedName>
    <definedName name="_xlnm.Print_Titles" localSheetId="0">'Concise Lot Listing'!$1:$2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2" i="3" l="1"/>
  <c r="C481" i="3"/>
  <c r="C480" i="3"/>
  <c r="C479" i="3"/>
  <c r="C478" i="3"/>
  <c r="C477" i="3"/>
  <c r="C476" i="3"/>
  <c r="C475" i="3"/>
  <c r="C474" i="3"/>
  <c r="C473" i="3"/>
  <c r="C472" i="3"/>
  <c r="C471" i="3"/>
  <c r="C470" i="3"/>
  <c r="C469" i="3"/>
  <c r="C468" i="3"/>
  <c r="C467" i="3"/>
  <c r="C466" i="3"/>
  <c r="C465" i="3"/>
  <c r="C464" i="3"/>
  <c r="C463" i="3"/>
  <c r="C462" i="3"/>
  <c r="C461" i="3"/>
  <c r="C460" i="3"/>
  <c r="C459" i="3"/>
  <c r="C458" i="3"/>
  <c r="C457" i="3"/>
  <c r="C456" i="3"/>
  <c r="C455" i="3"/>
  <c r="C454" i="3"/>
  <c r="C453" i="3"/>
  <c r="C452" i="3"/>
  <c r="C451" i="3"/>
  <c r="C450" i="3"/>
  <c r="C449" i="3"/>
  <c r="C448" i="3"/>
  <c r="C447" i="3"/>
  <c r="C446" i="3"/>
  <c r="C445" i="3"/>
  <c r="C444" i="3"/>
  <c r="C443" i="3"/>
  <c r="C442" i="3"/>
  <c r="C441" i="3"/>
  <c r="C440" i="3"/>
  <c r="C439" i="3"/>
  <c r="C438" i="3"/>
  <c r="C437" i="3"/>
  <c r="C436" i="3"/>
  <c r="C435" i="3"/>
  <c r="C434" i="3"/>
  <c r="C433" i="3"/>
  <c r="C432" i="3"/>
  <c r="C431" i="3"/>
  <c r="C430" i="3"/>
  <c r="C429" i="3"/>
  <c r="C428" i="3"/>
  <c r="C427" i="3"/>
  <c r="C426" i="3"/>
  <c r="C425" i="3"/>
  <c r="C424" i="3"/>
  <c r="C423" i="3"/>
  <c r="C422" i="3"/>
  <c r="C421" i="3"/>
  <c r="C420" i="3"/>
  <c r="C419" i="3"/>
  <c r="C418" i="3"/>
  <c r="C417" i="3"/>
  <c r="C416" i="3"/>
  <c r="C415" i="3"/>
  <c r="C414" i="3"/>
  <c r="C413" i="3"/>
  <c r="C412" i="3"/>
  <c r="C411" i="3"/>
  <c r="C410" i="3"/>
  <c r="C409" i="3"/>
  <c r="C408" i="3"/>
  <c r="C407" i="3"/>
  <c r="C406" i="3"/>
  <c r="C405" i="3"/>
  <c r="C404" i="3"/>
  <c r="C403" i="3"/>
  <c r="C402" i="3"/>
  <c r="C401" i="3"/>
  <c r="C400" i="3"/>
  <c r="C399" i="3"/>
  <c r="C398" i="3"/>
  <c r="C397" i="3"/>
  <c r="C396" i="3"/>
  <c r="C395" i="3"/>
  <c r="C394" i="3"/>
  <c r="C393" i="3"/>
  <c r="C392" i="3"/>
  <c r="C391" i="3"/>
  <c r="C390" i="3"/>
  <c r="C389" i="3"/>
  <c r="C388" i="3"/>
  <c r="C387" i="3"/>
  <c r="C386" i="3"/>
  <c r="C385" i="3"/>
  <c r="C384" i="3"/>
  <c r="C383" i="3"/>
  <c r="C382" i="3"/>
  <c r="C381" i="3"/>
  <c r="C380" i="3"/>
  <c r="C379" i="3"/>
  <c r="C378" i="3"/>
  <c r="C377" i="3"/>
  <c r="C376" i="3"/>
  <c r="C375" i="3"/>
  <c r="C374" i="3"/>
  <c r="C373" i="3"/>
  <c r="C372" i="3"/>
  <c r="C371" i="3"/>
  <c r="C370" i="3"/>
  <c r="C369" i="3"/>
  <c r="C368" i="3"/>
  <c r="C367" i="3"/>
  <c r="C366" i="3"/>
  <c r="C365" i="3"/>
  <c r="C364" i="3"/>
  <c r="C363" i="3"/>
  <c r="C362" i="3"/>
  <c r="C361" i="3"/>
  <c r="C360" i="3"/>
  <c r="C359" i="3"/>
  <c r="C358" i="3"/>
  <c r="C357" i="3"/>
  <c r="C356" i="3"/>
  <c r="C355" i="3"/>
  <c r="C354" i="3"/>
  <c r="C353" i="3"/>
  <c r="C352" i="3"/>
  <c r="C351" i="3"/>
  <c r="C350" i="3"/>
  <c r="C349" i="3"/>
  <c r="C348" i="3"/>
  <c r="C347" i="3"/>
  <c r="C346" i="3"/>
  <c r="C345" i="3"/>
  <c r="C344" i="3"/>
  <c r="C343" i="3"/>
  <c r="C342" i="3"/>
  <c r="C341" i="3"/>
  <c r="C340" i="3"/>
  <c r="C339" i="3"/>
  <c r="C338" i="3"/>
  <c r="C337" i="3"/>
  <c r="C336" i="3"/>
  <c r="C335" i="3"/>
  <c r="C334" i="3"/>
  <c r="C333" i="3"/>
  <c r="C332" i="3"/>
  <c r="C331" i="3"/>
  <c r="C330" i="3"/>
  <c r="C329" i="3"/>
  <c r="C328" i="3"/>
  <c r="C327" i="3"/>
  <c r="C326" i="3"/>
  <c r="C325" i="3"/>
  <c r="C324" i="3"/>
  <c r="C323" i="3"/>
  <c r="C322" i="3"/>
  <c r="C321" i="3"/>
  <c r="C320" i="3"/>
  <c r="C319" i="3"/>
  <c r="C318" i="3"/>
  <c r="C317" i="3"/>
  <c r="C316" i="3"/>
  <c r="C315" i="3"/>
  <c r="C314" i="3"/>
  <c r="C313" i="3"/>
  <c r="C312" i="3"/>
  <c r="C311" i="3"/>
  <c r="C310" i="3"/>
  <c r="C309" i="3"/>
  <c r="C308" i="3"/>
  <c r="C307" i="3"/>
  <c r="C306" i="3"/>
  <c r="C305" i="3"/>
  <c r="C304" i="3"/>
  <c r="C303" i="3"/>
  <c r="C302" i="3"/>
  <c r="C301" i="3"/>
  <c r="C300" i="3"/>
  <c r="C299" i="3"/>
  <c r="C298" i="3"/>
  <c r="C297" i="3"/>
  <c r="C296" i="3"/>
  <c r="C295" i="3"/>
  <c r="C294" i="3"/>
  <c r="C293" i="3"/>
  <c r="C292" i="3"/>
  <c r="C291" i="3"/>
  <c r="C290" i="3"/>
  <c r="C289" i="3"/>
  <c r="C288" i="3"/>
  <c r="C287" i="3"/>
  <c r="C286" i="3"/>
  <c r="C285" i="3"/>
  <c r="C284" i="3"/>
  <c r="C283" i="3"/>
  <c r="C282" i="3"/>
  <c r="C281" i="3"/>
  <c r="C280" i="3"/>
  <c r="C279" i="3"/>
  <c r="C278" i="3"/>
  <c r="C277" i="3"/>
  <c r="C276" i="3"/>
  <c r="C275" i="3"/>
  <c r="C274" i="3"/>
  <c r="C273" i="3"/>
  <c r="C272" i="3"/>
  <c r="C271" i="3"/>
  <c r="C270" i="3"/>
  <c r="C269" i="3"/>
  <c r="C268" i="3"/>
  <c r="C267" i="3"/>
  <c r="C266" i="3"/>
  <c r="C265" i="3"/>
  <c r="C264" i="3"/>
  <c r="C263" i="3"/>
  <c r="C262" i="3"/>
  <c r="C261" i="3"/>
  <c r="C260" i="3"/>
  <c r="C259" i="3"/>
  <c r="C258" i="3"/>
  <c r="C257" i="3"/>
  <c r="C256" i="3"/>
  <c r="C255" i="3"/>
  <c r="C254" i="3"/>
  <c r="C253" i="3"/>
  <c r="C252" i="3"/>
  <c r="C251" i="3"/>
  <c r="C250" i="3"/>
  <c r="C249" i="3"/>
  <c r="C248" i="3"/>
  <c r="C247" i="3"/>
  <c r="C246" i="3"/>
  <c r="C245" i="3"/>
  <c r="C244" i="3"/>
  <c r="C243" i="3"/>
  <c r="C242" i="3"/>
  <c r="C241" i="3"/>
  <c r="C240" i="3"/>
  <c r="C239" i="3"/>
  <c r="C238" i="3"/>
  <c r="C237" i="3"/>
  <c r="C236" i="3"/>
  <c r="C235" i="3"/>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4" i="3"/>
  <c r="C3" i="3"/>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alcChain>
</file>

<file path=xl/sharedStrings.xml><?xml version="1.0" encoding="utf-8"?>
<sst xmlns="http://schemas.openxmlformats.org/spreadsheetml/2006/main" count="4947" uniqueCount="1256">
  <si>
    <t>Lot No.</t>
  </si>
  <si>
    <t>Vintage</t>
  </si>
  <si>
    <t>Name</t>
  </si>
  <si>
    <t>Producer</t>
  </si>
  <si>
    <t>Description</t>
  </si>
  <si>
    <t>Low Estimate</t>
  </si>
  <si>
    <t>Region</t>
  </si>
  <si>
    <t>Colour</t>
  </si>
  <si>
    <t>Volume Label</t>
  </si>
  <si>
    <t>Packaging</t>
  </si>
  <si>
    <t>Quantity in Bottles</t>
  </si>
  <si>
    <t>Provenance</t>
  </si>
  <si>
    <t>In Bond</t>
  </si>
  <si>
    <t>High Estimate</t>
  </si>
  <si>
    <t>Taylor's, Vintage Port</t>
  </si>
  <si>
    <t>Taylor's</t>
  </si>
  <si>
    <t>Red</t>
  </si>
  <si>
    <t>75cl</t>
  </si>
  <si>
    <t>None</t>
  </si>
  <si>
    <t>N</t>
  </si>
  <si>
    <t>OWC</t>
  </si>
  <si>
    <t>Graham's</t>
  </si>
  <si>
    <t>150cl</t>
  </si>
  <si>
    <t>Y</t>
  </si>
  <si>
    <t>OCC</t>
  </si>
  <si>
    <t>Packed in 2x6</t>
  </si>
  <si>
    <t>NV</t>
  </si>
  <si>
    <t>Hine, Vintage Early Landed, Cognac</t>
  </si>
  <si>
    <t>Hine</t>
  </si>
  <si>
    <t>70cl</t>
  </si>
  <si>
    <t>Champagne</t>
  </si>
  <si>
    <t>White</t>
  </si>
  <si>
    <t>Bordeaux</t>
  </si>
  <si>
    <t>37.5cl</t>
  </si>
  <si>
    <t>Chateau Lafite Rothschild Premier Cru Classe, Pauillac</t>
  </si>
  <si>
    <t>Ducru-Beaucaillou 2eme Cru Classe, Saint-Julien</t>
  </si>
  <si>
    <t>Chateau Mouton Rothschild Premier Cru Classe, Pauillac</t>
  </si>
  <si>
    <t>Chateau Haut-Brion Premier Cru Classe, Pessac-Leognan</t>
  </si>
  <si>
    <t>Packed in 2x3</t>
  </si>
  <si>
    <t>Chateau Haut-Brion Premier Cru Classe, Pessac-Leognan - In Bond</t>
  </si>
  <si>
    <t>Chateau Meyney, Saint-Estephe - In Bond</t>
  </si>
  <si>
    <t>Chateau Calon Segur 3eme Cru Classe, Saint-Estephe - In Bond</t>
  </si>
  <si>
    <t>Chateau Batailley 5eme Cru Classe, Pauillac - In Bond</t>
  </si>
  <si>
    <t>Chateau Anthonic, Moulis en Medoc - In Bond</t>
  </si>
  <si>
    <t>Burgundy</t>
  </si>
  <si>
    <t>Paul Jaboulet Aine, Hermitage, La Chapelle Rouge</t>
  </si>
  <si>
    <t>Aleth Girardin, Pommard Premier Cru, Les Rugiens Bas</t>
  </si>
  <si>
    <t>Aleth Girardin</t>
  </si>
  <si>
    <t>Michele et Patrice Rion</t>
  </si>
  <si>
    <t>Michele et Patrice Rion, Chambolle-Musigny Premier Cru, Les Charmes</t>
  </si>
  <si>
    <t>Michele et Patrice Rion, Nuits-Saint-Georges Premier Cru, Clos Saint-Marc</t>
  </si>
  <si>
    <t>Domaine Georges Roumier</t>
  </si>
  <si>
    <t>Rhone</t>
  </si>
  <si>
    <t>Clos des Papes, Chateauneuf-du-Pape, Rouge - In Bond</t>
  </si>
  <si>
    <t>Clos des Papes</t>
  </si>
  <si>
    <t>Tuscany</t>
  </si>
  <si>
    <t>300cl</t>
  </si>
  <si>
    <t>600cl</t>
  </si>
  <si>
    <t>Primary Item URL</t>
  </si>
  <si>
    <t>Chateau Latour Premier Cru Classe, Pauillac</t>
  </si>
  <si>
    <t>Vega Sicilia, Unico, Ribera del Duero DO</t>
  </si>
  <si>
    <t>Quinta do Noval</t>
  </si>
  <si>
    <t>Dom Perignon</t>
  </si>
  <si>
    <t>Domaine Dujac</t>
  </si>
  <si>
    <t>Domaine Louis Jadot</t>
  </si>
  <si>
    <t>Bosquet des Papes</t>
  </si>
  <si>
    <t>Vega Sicilia</t>
  </si>
  <si>
    <t>Private collection, purchased directly from négociants in Switzerland and Bordeaux</t>
  </si>
  <si>
    <t>Rose</t>
  </si>
  <si>
    <t>Warre's, Vintage Port</t>
  </si>
  <si>
    <t>Remy Martin, Louis XIII, Grande Champagne Cognac</t>
  </si>
  <si>
    <t>Chateau Margaux Premier Cru Classe, Margaux</t>
  </si>
  <si>
    <t>Cos d'Estournel 2eme Cru Classe, Saint-Estephe</t>
  </si>
  <si>
    <t>Chateau Pichon Baron 2eme Cru Classe, Pauillac</t>
  </si>
  <si>
    <t>Chateau Montrose 2eme Cru Classe, Saint-Estephe</t>
  </si>
  <si>
    <t>Chateau Pontet-Canet 5eme Cru Classe, Pauillac - In Bond</t>
  </si>
  <si>
    <t>Le Clarence de Haut-Brion, Pessac-Leognan</t>
  </si>
  <si>
    <t>Chateau Tour St Bonnet, Medoc - In Bond</t>
  </si>
  <si>
    <t>Domaine Georges Roumier, Bonnes Mares Grand Cru</t>
  </si>
  <si>
    <t>Domaine des Lambrays, Clos des Lambrays Grand Cru (Magnums) - In Bond</t>
  </si>
  <si>
    <t>Francois Feuillet, Clos de la Roche Grand Cru</t>
  </si>
  <si>
    <t>Antoine Jobard, Meursault Premier Cru, Charmes - In Bond</t>
  </si>
  <si>
    <t>2014/2015 Antoine Jobard, Meursault Premier Cru, Genevrieres</t>
  </si>
  <si>
    <t>Opus One, Napa Valley</t>
  </si>
  <si>
    <t>Opus One, Napa Valley (Magnums)</t>
  </si>
  <si>
    <t>Opus One</t>
  </si>
  <si>
    <t>Warre's</t>
  </si>
  <si>
    <t>Fonseca</t>
  </si>
  <si>
    <t>Blandy's</t>
  </si>
  <si>
    <t>Remy Martin</t>
  </si>
  <si>
    <t>Pol Roger</t>
  </si>
  <si>
    <t>Schlossgut Diel</t>
  </si>
  <si>
    <t>Domaine Armand Rousseau</t>
  </si>
  <si>
    <t>Rollin Pere et Fils</t>
  </si>
  <si>
    <t>Domaine Ponsot</t>
  </si>
  <si>
    <t>Serafin Pere et Fils</t>
  </si>
  <si>
    <t>Domaine des Lambrays</t>
  </si>
  <si>
    <t>Francois Feuillet</t>
  </si>
  <si>
    <t>Antoine Jobard</t>
  </si>
  <si>
    <t>Paul Jaboulet Aine</t>
  </si>
  <si>
    <t>Domaine de la Vieille Julienne</t>
  </si>
  <si>
    <t>Stephane Ogier</t>
  </si>
  <si>
    <t>Ornellaia</t>
  </si>
  <si>
    <t>Roberto Voerzio</t>
  </si>
  <si>
    <t>Ca' Nova</t>
  </si>
  <si>
    <t>Henschke</t>
  </si>
  <si>
    <t>50cl</t>
  </si>
  <si>
    <t>Presentation Box</t>
  </si>
  <si>
    <t>Labels lightly soiled.</t>
  </si>
  <si>
    <t>Labels soiled and torn.</t>
  </si>
  <si>
    <t>Capsule damaged, label soiled and torn.</t>
  </si>
  <si>
    <t>Labels soiled.</t>
  </si>
  <si>
    <t>Labels soiled and scuffed.</t>
  </si>
  <si>
    <t>Labels soiled, scuffed and torn.</t>
  </si>
  <si>
    <t>1 label lightly soiled.</t>
  </si>
  <si>
    <t>Levels BN and above, 1 label stained and showing signs of old seepage.</t>
  </si>
  <si>
    <t>These wines were part of a large private collection. Cellared in an important house In England and moved to Octavian 22 years ago, they have remained there ever since. For any further details or additional photos, please contact the wine department.</t>
  </si>
  <si>
    <t>OCC water-damaged.</t>
  </si>
  <si>
    <t>Piedmont</t>
  </si>
  <si>
    <t>California</t>
  </si>
  <si>
    <t>South Australia</t>
  </si>
  <si>
    <t>Breede River Valley</t>
  </si>
  <si>
    <t>Level 2cm inverted, cracked foil, sign of old seepage.</t>
  </si>
  <si>
    <t>This lot forms part of a private cellar which has been assembled over many years by a keen and avid wine lover, each bottle has been meticulously stored in a professionally built private cellar within their property, prior to being received for inspections.</t>
  </si>
  <si>
    <t>Level 1.5cm inverted, presentation box sealed prior to inspection.</t>
  </si>
  <si>
    <t>Level 2cm inverted.</t>
  </si>
  <si>
    <t>Level 2cm inverted, presentation box includes two engraved Dom Perignon Champagne flutes.</t>
  </si>
  <si>
    <t>Dom Perignon, Oenotheque</t>
  </si>
  <si>
    <t>Box sealed prior to inspection, loose Dom Perignon label on presentation box.</t>
  </si>
  <si>
    <t>1998/2002 Dom Perignon, P2</t>
  </si>
  <si>
    <t>1998 Dom Perignon, P2 
1x75cl 
2002 Dom Perignon, P2 
1x75cl 
Total 2x75cl</t>
  </si>
  <si>
    <t>Level 1x1.5cm inverted, packed individually and all sealed prior to inspection, 2 labels slightly stained from Dom Perignon booklet within presentation box.</t>
  </si>
  <si>
    <t>Salon, Mesnil</t>
  </si>
  <si>
    <t>Salon</t>
  </si>
  <si>
    <t>Salon, Le Mesnil (Magnum)</t>
  </si>
  <si>
    <t>OWC missing lid.</t>
  </si>
  <si>
    <t>Salon, Le Mesnil</t>
  </si>
  <si>
    <t>Packed in individual presentation boxes within OWC.</t>
  </si>
  <si>
    <t>2 labels slightly scuffed.</t>
  </si>
  <si>
    <t>Taittinger, Comtes de Champagne Blanc de Blancs - In Bond</t>
  </si>
  <si>
    <t>Taittinger</t>
  </si>
  <si>
    <t>Taittinger, Comtes de Champagne Blanc de Blancs</t>
  </si>
  <si>
    <t>Levels 2x1.5cm inverted.</t>
  </si>
  <si>
    <t>Taittinger, Comtes de Champagne Rose</t>
  </si>
  <si>
    <t>Piper Heidseick, Rare Vintage (Magnums)</t>
  </si>
  <si>
    <t>Piper Heidseick</t>
  </si>
  <si>
    <t>1 capsule slightly creased on neck.</t>
  </si>
  <si>
    <t>Pol Roger, Sir Winston Churchill</t>
  </si>
  <si>
    <t>Packed individually.</t>
  </si>
  <si>
    <t>Jacquesson Ay Vauzelle Terme Grand Cru</t>
  </si>
  <si>
    <t>Jacquesson</t>
  </si>
  <si>
    <t>Mixed Case of Jacquesson Champagne</t>
  </si>
  <si>
    <t>2004 Jacquesson, Avize Champ Chain Grand Cru, Cote des Blancs 
1x75cl 
2004 Jacquesson, Corne Bautray 1er Cru, Dizy Individual 
Presentation Boxes 
2x75cl 
Total 3x75cl</t>
  </si>
  <si>
    <t>Jacquesson, Cuvee 742 - In Bond</t>
  </si>
  <si>
    <t>OCC slightly damaged.</t>
  </si>
  <si>
    <t>de Venoge, Louis XV Brut</t>
  </si>
  <si>
    <t>de Venoge</t>
  </si>
  <si>
    <t>Krug, Grande Cuvee 166eme Edition</t>
  </si>
  <si>
    <t>Krug</t>
  </si>
  <si>
    <t>Laurent Perrier, Brut</t>
  </si>
  <si>
    <t>Laurent Perrier</t>
  </si>
  <si>
    <t>OCC water-damaged, labels lightly soiled.</t>
  </si>
  <si>
    <t>OCC water-damaged, labels lightly soiled and scuffed.</t>
  </si>
  <si>
    <t>OCC water damaged, slight label damage.</t>
  </si>
  <si>
    <t>Mixed Lot of Vintage &amp; Non-Vintage Champagne</t>
  </si>
  <si>
    <t>1996 Fleury, Brut Millesime 
1x75cl 
2002 Moet &amp; Chandon, Imperial Brut Vintage 
1 neck label slightly scuffed.
2x75cl 
NV Ruinart, Blanc de Blancs 
2x75cl 
Total 5x75cl</t>
  </si>
  <si>
    <t>Chateau d'Yquem Premier Cru Superieur, Sauternes</t>
  </si>
  <si>
    <t>Label lightly soiled and scuffed, capsule with slight signs of corrosion, cork not exposed.</t>
  </si>
  <si>
    <t>Gifted by an avid wine collector and stored in a private cellar previously.</t>
  </si>
  <si>
    <t>Levels 6 BN, 5 TS, 1 VHS, 3 capsules rack scuffed, 2 labels nicked, all labels are slightly soiled and rack worn, 1 cork slightly expanded .</t>
  </si>
  <si>
    <t>Levels 4 BN, 8 TS, 1 capsule slightly scuffed, 2 slightly loose, 3 slightly creased, 2 label nickeds, 4 slightly nicked, all labels are soiled and rack worn, 2 very slight signs of old seepage.</t>
  </si>
  <si>
    <t>Levels 4 IN, 4 BN, 3TS, 1 VHS, 1 capsule with signs of corrosion, 2 slight signs of corrosion, 6 capsules creased, 2 slightly loose, 1 label nicked, 1 rack torn, 6 showing slight residue of original tissue, all labels are soiled.</t>
  </si>
  <si>
    <t>Chateau Lafite Rothschild Premier Cru Classe, Pauillac - In Bond</t>
  </si>
  <si>
    <t>Chateau Lafite Rothschild Premier Cru Classe, Pauillac (Imperial) - In Bond</t>
  </si>
  <si>
    <t>Level BN.</t>
  </si>
  <si>
    <t>Chateau Latour Premier Cru Classe, Pauillac - In Bond</t>
  </si>
  <si>
    <t>Les Forts de Latour, Pauillac</t>
  </si>
  <si>
    <t>Chateau Mouton Rothschild Premier Cru Classe, Pauillac - In Bond</t>
  </si>
  <si>
    <t>Chateau Mouton Rothschild Premier Cru Classe, Pauillac (Halves) - In Bond</t>
  </si>
  <si>
    <t>Chateau Margaux Premier Cru Classe, Margaux - In Bond</t>
  </si>
  <si>
    <t>Chateau La Mission Haut-Brion Cru Classe, Pessac-Leognan - In Bond</t>
  </si>
  <si>
    <t>Petrus, Pomerol (Magnum)</t>
  </si>
  <si>
    <t>Petrus, Pomerol - In Bond</t>
  </si>
  <si>
    <t>Le Pin, Pomerol - In Bond</t>
  </si>
  <si>
    <t>Chateau Ausone, Saint-Emilion Grand Cru</t>
  </si>
  <si>
    <t>Levels both IN, both in their original tissue, both with proof tags.</t>
  </si>
  <si>
    <t>Chateau Ausone, Saint-Emilion Grand Cru - In Bond</t>
  </si>
  <si>
    <t>Chateau Cheval Blanc, Saint-Emilion Grand Cru</t>
  </si>
  <si>
    <t>Level 1 BN, 1 TS, 1 label scuffed on edge.</t>
  </si>
  <si>
    <t>Chateau Cheval Blanc, Saint-Emilion Grand Cru - In Bond</t>
  </si>
  <si>
    <t>Chateau Cheval Blanc Premier Grand Cru Classe A, St-Emilion Grand Cru (Double Magnum) - In Bond</t>
  </si>
  <si>
    <t>Chateau Pavie Premier Grand Cru Classe A, Saint-Emilion Grand Cru - In Bond</t>
  </si>
  <si>
    <t>Chateau Figeac Premier Grand Cru Classe A, Saint-Emilion Grand Cru - In Bond</t>
  </si>
  <si>
    <t>Chateau Angelus, Saint-Emilion Grand Cru</t>
  </si>
  <si>
    <t>Chateau Angelus, Saint-Emilion Grand Cru - In Bond</t>
  </si>
  <si>
    <t>Chateau Tertre Roteboeuf, Saint-Emilion Grand Cru</t>
  </si>
  <si>
    <t>Levels all IN, 5 capsules slightly loose, 5 capsules slightly scuffed.</t>
  </si>
  <si>
    <t>Levels 4 H/MS, 2 MS, capsules corroded, 2 corks slightly exposed, labels soiled, creased and torn.</t>
  </si>
  <si>
    <t>These wines are from part of a private collection and owned since first arrival into the UK</t>
  </si>
  <si>
    <t>Levels 6 BN or better, 1 VTS, 2 TS, 3 HS.</t>
  </si>
  <si>
    <t>Levels 6 BN or better, 4 VTS, 2 TS, 4 capsules torn or creased on neck, corks not exposed.</t>
  </si>
  <si>
    <t>Chateau Gruaud Larose 2eme Cru Classe, Saint-Julien</t>
  </si>
  <si>
    <t>Levels 2 HS, 2 VTS, 2 BN, 2 capsules showing signs of corrosion, cork not exposed, labels soiled and creased.</t>
  </si>
  <si>
    <t>Levels 4 BN or better, 2 TS, 3 T/HS, 1 HS, 1 H/MS, 1 MS, capsules corroded, 1 cork slightly exposed, labels soiled.</t>
  </si>
  <si>
    <t>Chateau Lynch-Bages 5eme Cru Classe, Pauillac</t>
  </si>
  <si>
    <t>Levels BN or better, labels missing due to damp cellar. Please contact the department for any further information.</t>
  </si>
  <si>
    <t>Labels damaged and peeling, 9 detached, 5 capsules slightly torn or creased at neck, corks not exposed.</t>
  </si>
  <si>
    <t>Levels 7 BN or better, 2 VTS 3 TS, labels damaged, soiled and torn, 9 capsules creased or scuffed at neck, corks not exposed, 1 bottle known to  be 1975.</t>
  </si>
  <si>
    <t>Levels BN or better, labels damaged and torn, 3 missing, 1 capsule creased at neck, no cork exposure, 4 bottles known to be 1975.</t>
  </si>
  <si>
    <t>Chateau Pichon Longueville Comtesse de Lalande 2eme Cru Classe, Pauillac</t>
  </si>
  <si>
    <t>Label damaged</t>
  </si>
  <si>
    <t>Levels all IN.</t>
  </si>
  <si>
    <t>Levels BN or better, 10 labels soiled, stained, 1 scuffed, 4 capsules slightly torn on edge of neck, cork not exposed.</t>
  </si>
  <si>
    <t>Chateau Leoville Poyferre 2eme Cru Classe, Saint-Julien</t>
  </si>
  <si>
    <t>Level 1 BN, OWC slightly damaged.</t>
  </si>
  <si>
    <t>Chateau Leoville Las Cases 2eme Cru Classe, Saint-Julien</t>
  </si>
  <si>
    <t>Chateau Montrose 2eme Cru Classe, Saint-Estephe - In Bond</t>
  </si>
  <si>
    <t>Chateau Montrose 2eme Cru Classe, Saint-Estephe (Magnums) - In Bond</t>
  </si>
  <si>
    <t>Chateau Pichon Baron 2eme Cru Classe, Pauillac - In Bond</t>
  </si>
  <si>
    <t>Chateau Langoa Barton 3eme Cru Classe, Saint-Julien - In Bond</t>
  </si>
  <si>
    <t>Chateau Cantenac Brown 3eme Cru Classe, Margaux - In Bond</t>
  </si>
  <si>
    <t>Chateau Branaire-Ducru 4eme Cru Classe, Saint-Julien - In Bond</t>
  </si>
  <si>
    <t>Echo de Lynch-Bages, Pauillac - In Bond</t>
  </si>
  <si>
    <t>Chateau Grand-Puy-Lacoste 5eme Cru Classe, Pauillac</t>
  </si>
  <si>
    <t>Domaine de Chevalier Cru Classe, Pessac-Leognan - In Bond</t>
  </si>
  <si>
    <t>Chateau Haut-Bailly Cru Classe, Pessac-Leognan - In Bond</t>
  </si>
  <si>
    <t>Chateau Latour-Martillac, Rouge Cru Classe, Pessac-Leognan - In Bond</t>
  </si>
  <si>
    <t xml:space="preserve">Packed in 2x6, 1 OWC slightly damaged.
</t>
  </si>
  <si>
    <t>Chateau Larrivet Haut-Brion, Rouge, Pessac-Leognan - In Bond</t>
  </si>
  <si>
    <t>Chateau Pavie Macquin Premier Grand Cru Classe B, Saint-Emilion Grand Cru - In Bond</t>
  </si>
  <si>
    <t>Chateau Canon la Gaffeliere Premier Grand Cru Classe B, Saint-Emilion Grand Cru - In Bond</t>
  </si>
  <si>
    <t>Chateau La Gaffeliere Premier Grand Cru Classe B, Saint-Emilion Grand Cru - In Bond</t>
  </si>
  <si>
    <t>Chateau Gazin, Pomerol - In Bond</t>
  </si>
  <si>
    <t>Chateau La Pointe, Pomerol</t>
  </si>
  <si>
    <t>Levels 1 VTS, 10 TS, 1 MS, labels damaged, soiled and torn, capsules torn or creased an neck, corks not exposed.</t>
  </si>
  <si>
    <t>Chateau Belle-Brise, Pomerol - In Bond</t>
  </si>
  <si>
    <t>Chateau Belle-Brise, Pomerol (Magnums) - In Bond</t>
  </si>
  <si>
    <t>Chateau Enclos Tourmaline, Pomerol - In Bond</t>
  </si>
  <si>
    <t>Chateau Nenin, Pomerol - In Bond</t>
  </si>
  <si>
    <t>Chateau Lanessan, Haut-Medoc</t>
  </si>
  <si>
    <t>Levels 3 BN or better, 6 VTS, labels damaged and torn.</t>
  </si>
  <si>
    <t>Chateau Charmail, Haut-Medoc - In Bond</t>
  </si>
  <si>
    <t>Chateau Marsau, Francs-Cotes de Bordeaux - In Bond</t>
  </si>
  <si>
    <t>Chateau Ormes de Pez, Saint-Estephe - In Bond</t>
  </si>
  <si>
    <t>Le Marquis de Calon Segur, Saint-Estephe - In Bond</t>
  </si>
  <si>
    <t>Chateau Capbern, Saint-Estephe - In Bond</t>
  </si>
  <si>
    <t>Le Petit Smith Haut Lafitte Rouge, Pessac-Leognan - In Bond</t>
  </si>
  <si>
    <t>1982/2000 Mixed Lot from Bordeaux</t>
  </si>
  <si>
    <t>1982 Chateau Soutard Grand Cru Classe, Saint-Emilion Grand Cru 
Capsule torn. 
1x75cl 
1985 Chateau Calon Segur 3eme Cru Classe, Saint-Estephe 
1x75cl 
1994 Vieux Chateau Certan, Pomerol 
1x75cl 
1995 Chateau Gruaud Larose 2eme Cru Classe, Saint-Julien 
1x75cl 
1995 Reserve de la Comtesse, Pauillac 
1x75cl 
1995 Chateau Talbot 4eme Cru Classe, Saint-Julien 
2x75cl 
2000 Chateau La Lagune 3eme Cru Classe, Haut-Medoc 
1x75cl 
Total 8x75cl 
Several labels soiled.</t>
  </si>
  <si>
    <t>Stored in a fine Leicestershire cellar.</t>
  </si>
  <si>
    <t>2000/2009 Mixed Lot of Fine Bordeaux</t>
  </si>
  <si>
    <t>2000 Chateau Branon, Pessac-Leognan 
1x75cl 
2005 Clos Plince, Pomerol 
1x75cl 
2003 Ducru-Beaucaillou 2eme Cru Classe, Saint-Julien 
1x75cl 
2009 Chateau Hosanna, Pomerol 
1x75cl 
Total 4x75cl</t>
  </si>
  <si>
    <t>Domaine Bachelet Ramonet, Montrachet Grand Cru - In Bond</t>
  </si>
  <si>
    <t>Domaine Bachelet Ramonet</t>
  </si>
  <si>
    <t>Labels soiled.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</si>
  <si>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Maison Louis Jadot, Montrachet Grand Cru</t>
  </si>
  <si>
    <t>Maison Louis Jadot</t>
  </si>
  <si>
    <t>2 labels torn.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</si>
  <si>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Maison Domaine des Heritiers Louis Jadot, Chevalier-Montrachet Grand Cru, Les Demoiselles</t>
  </si>
  <si>
    <t>Maison Domaine des Heritiers Louis Jadot</t>
  </si>
  <si>
    <t>2 slight colour variation.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</si>
  <si>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Leflaive, Chevalier-Montrachet Grand Cru</t>
  </si>
  <si>
    <t>Domaine Leflaive Chevalier</t>
  </si>
  <si>
    <t>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</si>
  <si>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Jean-Marc Pillot, Chevalier-Montrachet Grand Cru</t>
  </si>
  <si>
    <t>Jean Marc Pillot</t>
  </si>
  <si>
    <t>Domaine Bachelet Ramonet, Batard-Montrachet Grand Cru - In Bond</t>
  </si>
  <si>
    <t>Jean Noel Gagnard, Batard-Montrachet Grand Cru (Magnum)</t>
  </si>
  <si>
    <t>Jean Noel Gagnard</t>
  </si>
  <si>
    <t>Label slightly soiled.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</si>
  <si>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From the Estate of a pioneering property titan and generous wine lover, this lot was previously stored in the underground cellars of the Garrick Club in London.</t>
  </si>
  <si>
    <t>Domaine Fontaine-Gagnard, Batard-Montrachet Grand Cru</t>
  </si>
  <si>
    <t>Domaine Fontaine Gagnard</t>
  </si>
  <si>
    <t>2 labels lightly soiled and nicked.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</si>
  <si>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Maison Louis Jadot, Batard-Montrachet Grand Cru</t>
  </si>
  <si>
    <t>4 labels scuffed, 1 torn.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</si>
  <si>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2 labels scuffed, 1 torn.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</si>
  <si>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Leflaive, Bienvenues-Batard-Montrachet Grand Cru</t>
  </si>
  <si>
    <t>Domaine Leflaive</t>
  </si>
  <si>
    <t>1 slight colour variation.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</si>
  <si>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Fontaine-Gagnard, Criots-Batard-Montrachet Grand Cru</t>
  </si>
  <si>
    <t>1 label nicked, 1 colour variation.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</si>
  <si>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Bonneau du Martray, Corton-Charlemagne Grand Cru</t>
  </si>
  <si>
    <t>Domaine Bonneau du Martray</t>
  </si>
  <si>
    <t>Levels 1x2.5cm, 3x2cm, 1 capsule slightly scuffed, Corney &amp; Barrow importers back label, 3 slight colour variation.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</si>
  <si>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Maison Louis Jadot, Corton-Charlemagne Grand Cru, Heritiers</t>
  </si>
  <si>
    <t>Henri Boillot, Corton-Charlemagne Grand Cru</t>
  </si>
  <si>
    <t>Henri Boillot</t>
  </si>
  <si>
    <t>Levels 1x2cm, all others 1.5cm.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</si>
  <si>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Laleure Piot, Corton-Charlemagne Grand Cru</t>
  </si>
  <si>
    <t>Domaine Laleure Piot</t>
  </si>
  <si>
    <t>Levels 1x4cm, 2x2cm, 4x2.5cm, 2x3cm, 2 bin-soiled labels, 2 slight colour variation.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</si>
  <si>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Faiveley, Corton-Charlemagne Grand Cru</t>
  </si>
  <si>
    <t>Domaine Faiveley Corton</t>
  </si>
  <si>
    <t>Level 1x2cm.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</si>
  <si>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Bouchard Pere et Fils, Corton-Charlemagne Grand Cru</t>
  </si>
  <si>
    <t>Bouchard Pere et Fils</t>
  </si>
  <si>
    <t>1 showing sign of old seepage, 1 slight colour variation.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</si>
  <si>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des Heritiers Louis Jadot, Corton-Charlemagne Grand Cru</t>
  </si>
  <si>
    <t>Domaine des Heritiers Louis Jadot</t>
  </si>
  <si>
    <t>Domaine Jacques Prieur, Corton-Charlemagne Grand Cru</t>
  </si>
  <si>
    <t>Domaine Jacques Prieur</t>
  </si>
  <si>
    <t>Packed in 2x6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</si>
  <si>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Leflaive, Puligny-Montrachet Premier Cru, Clavoillon</t>
  </si>
  <si>
    <t>Labels scuffed, 'Landau' handwritten in pen at top edge.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</si>
  <si>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Maison Leroy, Bourgogne, Blanc - In Bond</t>
  </si>
  <si>
    <t>Maison Leroy</t>
  </si>
  <si>
    <t>Anne Boisson, Meursault, Sous la Velle - In Bond</t>
  </si>
  <si>
    <t>Anne Boisson</t>
  </si>
  <si>
    <t>2014 Antoine Jobard, Meursault Premier Cru, Genevrieres  
3x75cl 
2015 Antoine Jobard, Meursault Premier Cru, Genevrieres 
3x75cl 
Total 6x75cl 
Labels lightly soiled and nicked.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</si>
  <si>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Jean-Claude Ramonet, Puligny-Montrachet Premier Cru, Champ Canet - In Bond</t>
  </si>
  <si>
    <t>Jean Claude Ramonet</t>
  </si>
  <si>
    <t>Etienne Sauzet, Puligny-Montrachet Premier Cru, Champ Canet - In Bond</t>
  </si>
  <si>
    <t>Etienne Sauzet</t>
  </si>
  <si>
    <t>Pascal &amp; Laurent Borgeot, Puligny-Montrachet, Les Grands Champs (Magnum)</t>
  </si>
  <si>
    <t>Pascal &amp; Laurent Borgeot</t>
  </si>
  <si>
    <t>Label lightly soiled.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</si>
  <si>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Mischief and Mayhem, Puligny-Montrachet Premier Cru, Les Referts - In Bond</t>
  </si>
  <si>
    <t>Mischief and Mayhem</t>
  </si>
  <si>
    <t>Domaine Bachelet Ramonet, Chassagne-Montrachet Premier Cru, Les Vergers- In Bond</t>
  </si>
  <si>
    <t>Domaine Fontaine-Gagnard, Chassagne-Montrachet Premier Cru, Cailleret</t>
  </si>
  <si>
    <t>Maison Louis Jadot, Chassagne-Montrachet Premier Cru, Cailleret (Magnums) - In Bond</t>
  </si>
  <si>
    <t>Bongran, Vire-Clesse, EJ Thevenet Quintaine - In Bond</t>
  </si>
  <si>
    <t>Bongran</t>
  </si>
  <si>
    <t>Roland Lavantureux, Chablis Grand Cru, Vaudesir - In Bond</t>
  </si>
  <si>
    <t>Roland Lavantureux</t>
  </si>
  <si>
    <t>1 wax capsule cracked, cork exposed.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</si>
  <si>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Mixed Lot White Burgundy</t>
  </si>
  <si>
    <t>2005 Louis Jadot, Batard-Montrachet Grand Cru 
2 slight colour variation. 
3x75cl 
2005 Maison Louis Latour, Batard-Montrachet Grand Cru 
1x75cl 
Total 4x75cl 
All capsules slightly loose.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</si>
  <si>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1993/2009 Mixed Lot of White Burgundy</t>
  </si>
  <si>
    <t>1993 Domaine Bonneau du Martray, Corton-Charlemagne Grand Cru 
1x75cl 
2005 Domaine des Heritiers Louis Jadot, Corton-Charlemagne Grand Cru 
1x75cl 
2007 Bouchard Pere et Fils, Corton-Charlemagne Grand Cru 
1x75cl 
2009 Lucien Le Moine, Corton-Charlemagne Grand Cru 
1 label creased, 1 slight colour variation. 
2x75cl 
Total 5x75cl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</si>
  <si>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de la Romanee-Conti, Romanee-Saint-Vivant Grand Cru, Marey-Monge</t>
  </si>
  <si>
    <t>Domaine de la Romanee Conti</t>
  </si>
  <si>
    <t>Levels 1x5cm, 1x7cm, labels soiled and badly damaged.</t>
  </si>
  <si>
    <t>Domaine de la Romanee-Conti, Echezeaux Grand Cru - In Bond</t>
  </si>
  <si>
    <t>Consecutive bottle numbering.</t>
  </si>
  <si>
    <t>Domaine de la Romanee-Conti, Vosne-Romanee Premier Cru, Cuvee Duvault-Blochet</t>
  </si>
  <si>
    <t>Domaine du Comte Liger Belair, La Romanee Grand Cru</t>
  </si>
  <si>
    <t>Domaine du Comte Liger Belair</t>
  </si>
  <si>
    <t>Domaine Georges Jayer (E. Rouget) , Echezeaux Grand Cru</t>
  </si>
  <si>
    <t xml:space="preserve">Domaine Georges Jayer (E. Rouget) </t>
  </si>
  <si>
    <t>Henri for Georges Jayer, Nuits-Saint-Georges (known to be)</t>
  </si>
  <si>
    <t>Henri for Georges Jayer</t>
  </si>
  <si>
    <t>Levels 1x2cm, 1x3.5cm, labels soiled, scuffed and torn, neck labels missing, glue remnants from neck labels on bottles. Please contact the department for further information.</t>
  </si>
  <si>
    <t>Domaine Leroy, Vosne-Romanee Premier Cru, Les Beaux Monts - In Bond</t>
  </si>
  <si>
    <t>Domaine Leroy</t>
  </si>
  <si>
    <t>Domaine Leroy, Nuits-Saint-Georges, Aux Allots - In Bond</t>
  </si>
  <si>
    <t>Levels 1x2cm, 2x3cm, capsules showing signs of slight seepage, 2 capsules with slight corrosion.</t>
  </si>
  <si>
    <t>Domaine Leroy, Nuits-Saint-Georges, Aux Lavieres - In Bond</t>
  </si>
  <si>
    <t>Levels 2x2cm, 1x2.5cm, 2 capsules showing slight signs of corrosion and signs of slight seepage.</t>
  </si>
  <si>
    <t>Domaine Leroy, Savigny-les-Beaune Premier Cru, Les Narbantons - In Bond</t>
  </si>
  <si>
    <t>Levels 5x2cm, 1x3cm</t>
  </si>
  <si>
    <t>Domaine Leroy, Pommard, Les Vignots - In Bond</t>
  </si>
  <si>
    <t>Domaine Dujac, Charmes-Chambertin Grand Cru - In Bond</t>
  </si>
  <si>
    <t>Domaine Armand Rousseau, Mazy-Chambertin Grand Cru - In Bond</t>
  </si>
  <si>
    <t>Domaine de la Vougeraie, Musigny Grand Cru - In Bond</t>
  </si>
  <si>
    <t>Domaine de la Vougeraie</t>
  </si>
  <si>
    <t>This lot forms part of a private collection amassed mainly in the 1970s and 1980s by a discerning and knowledgeable wine enthusiast who began collecting in his student days. The wines were meticulously stored in a traditional cellar and have lain undisturbed for decades. This offering presents a unique opportunity to acquire rare and historical bottles from a bygone era.</t>
  </si>
  <si>
    <t>Domaine Comte Georges de Vogue, Bonnes Mares Grand Cru</t>
  </si>
  <si>
    <t>Domaine Comte Georges de Vogue</t>
  </si>
  <si>
    <t>Label very slightly nicked.</t>
  </si>
  <si>
    <t>Domaine Comte Georges de Vogue, Bonnes Mares Grand Cru - In Bond</t>
  </si>
  <si>
    <t>Bernard Dugat-Py, Mazis-Chambertin Grand Cru, Vieilles Vignes</t>
  </si>
  <si>
    <t>Bernard Dugat-Py</t>
  </si>
  <si>
    <t>Label lightly soiled.</t>
  </si>
  <si>
    <t>Domaine Faiveley, Chambertin-Clos de Beze Grand Cru</t>
  </si>
  <si>
    <t>Domaine Faiveley</t>
  </si>
  <si>
    <t>Domaine Ponsot, Clos de la Roche Grand Cru, Cuvee Vieilles Vignes - In Bond</t>
  </si>
  <si>
    <t>Domaine Ponsot, Clos de Vougeot Grand Cru, Cuvee Vieilles Vignes - In Bond</t>
  </si>
  <si>
    <t>Maison Louis Jadot, Echezeaux Grand Cru</t>
  </si>
  <si>
    <t>Labels stained, 4 scuffed and torn, 1 capsule damaged.</t>
  </si>
  <si>
    <t>4 labels scuffed, 2 torn.</t>
  </si>
  <si>
    <t>Domaine Trapet Pere et Fils, Chambertin Grand Cru</t>
  </si>
  <si>
    <t>Domaine Trapet Pere et Fils</t>
  </si>
  <si>
    <t>Rollin Pere et Fils, Pernand-Vergelesses, Rouge (Magnums) - In Bond</t>
  </si>
  <si>
    <t>Levels 1x3.5cm, rest 1.5cm or better.</t>
  </si>
  <si>
    <t>Aleth Girardin, Mixed Premier Cru Pommard</t>
  </si>
  <si>
    <t>2009 Aleth Girardin, Pommard Premier Cru, Epenots 
7x75cl 
2009 Aleth Le Royer Girardin, Pommard Premier Cru, Les Rugiens Bas 
5x75cl 
Total 12x75cl 
Packed 2x6</t>
  </si>
  <si>
    <t>Imported directly from the Domaine and stored immaculately in a temperature controlled wine cabine</t>
  </si>
  <si>
    <t>Maison Louis Jadot, Vosne-Romanee Premier Cru, Les Suchots</t>
  </si>
  <si>
    <t>Labels lightly soiled, 1 scuffed.</t>
  </si>
  <si>
    <t>Domaine Arlaud, Charmes-Chambertin Grand Cru - In Bond</t>
  </si>
  <si>
    <t>Domaine Arlaud</t>
  </si>
  <si>
    <t>Domaine Faiveley, Gevrey-Chambertin Premier Cru, Issarts - In Bond</t>
  </si>
  <si>
    <t>Domaine Fourrier, Vougeot Premier Cru, Les Petits Vougeots Vieille Vigne - In Bond</t>
  </si>
  <si>
    <t>Domaine Fourrier</t>
  </si>
  <si>
    <t>Paul Pillot, Bourgogne, Pinot Noir - In Bond</t>
  </si>
  <si>
    <t>Paul Pillot</t>
  </si>
  <si>
    <t>1 label slightly torn, 1 scuffed.</t>
  </si>
  <si>
    <t>Chateau de la Tour, Clos de Vougeot Grand Cru, Vieilles Vignes (Magnums) - In Bond</t>
  </si>
  <si>
    <t>Chateau de la Tour</t>
  </si>
  <si>
    <t>Dominique Laurent, Clos de la Roche Grand Cru, Vieilles Vignes - In Bond</t>
  </si>
  <si>
    <t>Dominique Laurent</t>
  </si>
  <si>
    <t>Maison Louis Jadot, Beaune Premier Cru (Double Magnum)</t>
  </si>
  <si>
    <t>2 labels slightly marked and soiled.</t>
  </si>
  <si>
    <t>2012/2015 Michele et Patrice Rion, Chambolle-Musigny Premier Cru, Les Gruenchers</t>
  </si>
  <si>
    <t>2012 Michele et Patrice Rion, Chambolle-Musigny Premier Cru, Les Gruenchers 
11x75cl 
2015 Michele et Patrice Rion, Chambolle-Musigny Premier Cru, Les Gruenchers 
1x75cl 
Total 12x75cl 
1 label soiled.</t>
  </si>
  <si>
    <t>Chateau de la Tour, Clos de Vougeot Grand Cru, Vieilles Vignes - In Bond</t>
  </si>
  <si>
    <t>3 labels lightly soiled.</t>
  </si>
  <si>
    <t>Domaine Faiveley, Corton Grand Cru, Clos des Cortons Faiveley (Magnums)</t>
  </si>
  <si>
    <t>Domaine de la Vougeraie, Nuits-Saint-Georges 1er Cru, Clos de Thorey (Magnums) - In Bond</t>
  </si>
  <si>
    <t>Domaine des Heritiers Louis Jadot, Corton Grand Cru, Les Pougets - In Bond</t>
  </si>
  <si>
    <t>Domaine Dujac, Chambolle-Musigny - In Bond</t>
  </si>
  <si>
    <t>Domaine Louis Jadot, Gevrey-Chambertin Premier Cru, Clos Saint-Jacques - In Bond</t>
  </si>
  <si>
    <t>Gerard Raphet, Clos de Vougeot Grand Cru, Vieilles Vignes - In Bond</t>
  </si>
  <si>
    <t>Gerard Raphet</t>
  </si>
  <si>
    <t>Perrot-Minot, Nuits-Saint-Georges, La Richemone Vignes Centenaires - In Bond</t>
  </si>
  <si>
    <t>Perrot Minot</t>
  </si>
  <si>
    <t>Remoissenet Pere &amp; Fils, Vosne-Romanee Premier Cru, Les Suchots (Double Magnum) - In Bond</t>
  </si>
  <si>
    <t>Remoissenet Pere &amp; Fils</t>
  </si>
  <si>
    <t>OWC slightly damaged.</t>
  </si>
  <si>
    <t>Serafin Pere et Fils, Morey-Saint-Denis Premier Cru, Les Millandes - In Bond</t>
  </si>
  <si>
    <t>Chateau de la Tour, Clos de Vougeot Grand Cru, VV Homage Jean Morin (Magnums) - In Bond</t>
  </si>
  <si>
    <t>Packed individually, 1 OWC lid slightly damaged.</t>
  </si>
  <si>
    <t>Domaine de la Vougeraie, Charmes-Chambertin Grand Cru, Les Mazoyeres - In Bond</t>
  </si>
  <si>
    <t>Domaine Humbert Freres, Gevrey-Chambertin Premier Cru, Poissenot - In Bond</t>
  </si>
  <si>
    <t>Domaine Humbert Freres</t>
  </si>
  <si>
    <t>Domaine Jean Grivot, Clos de Vougeot Grand Cru - In Bond</t>
  </si>
  <si>
    <t>Domaine Jean Grivot</t>
  </si>
  <si>
    <t>Domaine Jean Grivot, Echezeaux Grand Cru - In Bond</t>
  </si>
  <si>
    <t>Packed in 3-bottle OCC.</t>
  </si>
  <si>
    <t>Domaine Jean Grivot, Nuits-Saint-Georges Premier Cru, Ronciere - In Bond</t>
  </si>
  <si>
    <t>Domaine Jean Grivot, Nuits-Saint-Georges, Aux Lavieres - In Bond</t>
  </si>
  <si>
    <t>Domaine Vigot Fabrice, Echezeaux Grand Cru - In Bond</t>
  </si>
  <si>
    <t>Domaine Vigot Fabrice</t>
  </si>
  <si>
    <t>Domaine Vigot Fabrice, Vosne-Romanee, La Colombiere - In Bond</t>
  </si>
  <si>
    <t>Domaine Vigot Fabrice, Vosne-Romanee, Les Chalandins - In Bond</t>
  </si>
  <si>
    <t>Domaine Vigot Fabrice, Vosne-Romanee, Les Damaudes - In Bond</t>
  </si>
  <si>
    <t>1 label soiled.</t>
  </si>
  <si>
    <t>Laurent Ponsot, Chambolle-Musigny Premier Cru, Les Charmes Cuvee du Tilleul - In Bond</t>
  </si>
  <si>
    <t>Laurent Ponsot</t>
  </si>
  <si>
    <t>Thibault Liger-Belair, Vignes Centenaires, Moulin-a-Vent (Magnums) - In Bond</t>
  </si>
  <si>
    <t>Thibault Liger Belair</t>
  </si>
  <si>
    <t>Packed individually</t>
  </si>
  <si>
    <t>Domaine Cecile Tremblay, Bourgogne, Rouge - In Bond</t>
  </si>
  <si>
    <t>Domaine Cecile Tremblay</t>
  </si>
  <si>
    <t>Domaine de Courcel, Pommard Premier Cru, Croix Noires - In Bond</t>
  </si>
  <si>
    <t>Domaine de Courcel</t>
  </si>
  <si>
    <t>Domaine Heitz-Lochardet, Pommard Premier Cru, Les Arvelets - In Bond</t>
  </si>
  <si>
    <t>Domaine Heitz Lochardet</t>
  </si>
  <si>
    <t>Domaine Jean Grivot, Vosne-Romanee Premier Cru, Les Beaux Monts - In Bond</t>
  </si>
  <si>
    <t>Levels 1x2cm</t>
  </si>
  <si>
    <t>Joseph Roty, Bourgogne, Cote d'Or Pressoniers Rouge - In Bond</t>
  </si>
  <si>
    <t>Joseph Roty</t>
  </si>
  <si>
    <t>Laurent Ponsot, Chambolle-Musigny, Cuvee de la Violette - In Bond</t>
  </si>
  <si>
    <t>Marchand-Tawse, Corton Grand Cru, Rouge - In Bond</t>
  </si>
  <si>
    <t>Marchand Tawse</t>
  </si>
  <si>
    <t>Domaine de Courcel, Pommard Premier Cru, Les Grands Epenots - In Bond</t>
  </si>
  <si>
    <t>Domaine de l'Arlot, Nuits-Saint-Georges Premier Cru, Clos des Forets Saint-Georges - In Bond</t>
  </si>
  <si>
    <t>Domaine de l'Arlot</t>
  </si>
  <si>
    <t>Domaine Stephane Magnien, Morey-Saint-Denis, Vieilles Vignes - In Bond</t>
  </si>
  <si>
    <t>Domaine Stephane Magnien</t>
  </si>
  <si>
    <t>Comte Armand, Pommard Premier Cru, Clos des Epeneaux - In Bond</t>
  </si>
  <si>
    <t>Comte Armand</t>
  </si>
  <si>
    <t>David Moreau, Santenay Premier Cru, Clos des Mouches - In Bond</t>
  </si>
  <si>
    <t>David Moreau</t>
  </si>
  <si>
    <t>Domaine Francois Buffet, Volnay Premier Cru, Clos des Chenes - In Bond</t>
  </si>
  <si>
    <t>Domaine Francois Buffet</t>
  </si>
  <si>
    <t>Domaine Nicole Lamarche, Clos de Vougeot Grand Cru - In Bond</t>
  </si>
  <si>
    <t>Domaine Nicole Lamarche</t>
  </si>
  <si>
    <t>Thibault Liger-Belair, Gevrey-Chambertin, En Creots - In Bond</t>
  </si>
  <si>
    <t>Thibault Liger-Belair, Nuits-Saint-Georges, La Charmotte - In Bond</t>
  </si>
  <si>
    <t>David Duband, Bourgogne, Hautes Cotes de Nuits Louis Auguste (Double Magnums) - In Bond</t>
  </si>
  <si>
    <t>David Duband</t>
  </si>
  <si>
    <t>Lignier-Michelot, Morey-Saint-Denis Premier Cru, Les Faconnieres - In Bond</t>
  </si>
  <si>
    <t>Lignier Michelot</t>
  </si>
  <si>
    <t>OCC damaged.</t>
  </si>
  <si>
    <t>Michele et Patrice Rion, Nuits-Saint-Georges Premier Cru, Clos Saint-Marc - In Bond</t>
  </si>
  <si>
    <t>Domaine Bruno Clair, Morey-Saint-Denis, En la Rue de Vergy Rouge - In Bond</t>
  </si>
  <si>
    <t>Domaine Bruno Clair</t>
  </si>
  <si>
    <t>2009/2010 Mixed Lot of Burgundy</t>
  </si>
  <si>
    <t>2009 Domaine Drouhin Laroze, Chambertin-Clos de Beze Grand Cru 
1x75cl 
2010 Lucie &amp; Auguste Lignier, Clos de la Roche Grand Cru 
Levels 1x2.5cm
2x75cl 
Total 3x75cl</t>
  </si>
  <si>
    <t>Xavier Vignon, Chateauneuf-du-Pape - In Bond</t>
  </si>
  <si>
    <t>Xavier Vignon</t>
  </si>
  <si>
    <t>Labels soiled, 2 scuffed and damaged, 1 capsule corroded, cork not exposed.</t>
  </si>
  <si>
    <t xml:space="preserve"> This lot forms part of a private collection amassed mainly in the 1970s and 1980s by a discerning and knowledgeable wine enthusiast who began collecting in his student days. The wines were meticulously stored in a traditional cellar and have lain undisturbed for decades. This offering presents a unique opportunity to acquire rare and historical bottles from a bygone era.</t>
  </si>
  <si>
    <t>Paul Jaboulet Aine, Hermitage, La Chapelle Rouge - In Bond</t>
  </si>
  <si>
    <t>Label slightly scuffed.</t>
  </si>
  <si>
    <t>E. Guigal, Cote Rotie, La Mouline - In Bond</t>
  </si>
  <si>
    <t>E. Guigal</t>
  </si>
  <si>
    <t>Bosquet des Papes, Chateauneuf-du-Pape, Chante le Merle Vieilles Vignes - In Bond</t>
  </si>
  <si>
    <t>Bosquet des Papes, Chateauneuf-du-Pape, Chante le Merle Vieilles Vignes (Magnums) - In Bond</t>
  </si>
  <si>
    <t>Stephane Ogier, La Rosine , Collines Rhodaniennes IGP - In Bond</t>
  </si>
  <si>
    <t>Alain Jaume, Chateauneuf-du-Pape, Domaine Grand Veneur Vieilles Vignes - In Bond</t>
  </si>
  <si>
    <t>Alain Jaume</t>
  </si>
  <si>
    <t>Domaine de la Vieille Julienne, Chateauneuf-du-Pape, Les Hauts Lieux - In Bond</t>
  </si>
  <si>
    <t>Domaine Raymond Usseglio, Chateauneuf-du-Pape, Imperiale - In Bond</t>
  </si>
  <si>
    <t>Domaine Raymond Usseglio</t>
  </si>
  <si>
    <t>Domaine Saint Prefert, Chateauneuf-du-Pape, Reserve Auguste Favier - In Bond</t>
  </si>
  <si>
    <t>Domaine Saint Prefert</t>
  </si>
  <si>
    <t>Domaine de la Mordoree, Chateauneuf-du-Pape, La Reine Des Bois - In Bond</t>
  </si>
  <si>
    <t>Domaine de la Mordoree</t>
  </si>
  <si>
    <t>Domaine Pierre Usseglio, Chateauneuf-du-Pape, de Mon Aieul - In Bond</t>
  </si>
  <si>
    <t>Domaine Pierre Usseglio</t>
  </si>
  <si>
    <t>Paul Jaboulet Aine, Hermitage, Le Chevalier de Sterimberg - In Bond</t>
  </si>
  <si>
    <t>Bernard Burgaud, Cote Rotie - In Bond</t>
  </si>
  <si>
    <t>Bernard Burgaud</t>
  </si>
  <si>
    <t>Chateau de Beaucastel Rouge, Chateauneuf-du-Pape - In Bond</t>
  </si>
  <si>
    <t>Chateau de Beaucastel Rouge</t>
  </si>
  <si>
    <t>2009/2019 Mixed lot of Chateauneuf du Pape - In Bond</t>
  </si>
  <si>
    <t>2019 Chapelle Saint Theodoric, Chateauneuf-du-Pape, Guigasse 
2x75cl 
2019 le Clos du Caillou, Chateauneuf-du-Pape, Les Quartz 
2x75cl 
2019 Domaine de Cristia, Chateauneuf-du-Pape, Renaissance 
2x75cl 
2019 Chateau de Beaucastel Blanc, Chateauneuf-du-Pape 
2x75cl 
Total 8x75cl</t>
  </si>
  <si>
    <t>2017/2018 Delas, Hermitage, Domaine des Tourettes - In Bond</t>
  </si>
  <si>
    <t>Delas</t>
  </si>
  <si>
    <t>2017 Delas, Hermitage, Domaine des Tourettes Rouge 
3x75cl 
2018 Delas, Hermitage, Domaine des Tourettes Blanc 
8x75cl 
Total 11x75cl</t>
  </si>
  <si>
    <t>Domaine de Bila-Haut (M. Chapoutier), Cotes du Roussillon-Villages, v.i.t (Magnums) - In Bond</t>
  </si>
  <si>
    <t>Domaine de Bila-Haut (M. Chapoutier)</t>
  </si>
  <si>
    <t>Roussillion</t>
  </si>
  <si>
    <t>Giacomo Conterno, Barolo</t>
  </si>
  <si>
    <t>Giacomo Conterno</t>
  </si>
  <si>
    <t>Levels 2x5cm, 2x4cm, 3 neck bands missing, 1 label nicked, 1 neck label slightly scuffed, labels slightly scuffed and nicked.</t>
  </si>
  <si>
    <t>Gaja, Sperss, Barolo DOCG</t>
  </si>
  <si>
    <t>Gaja</t>
  </si>
  <si>
    <t>Labels soiled and damaged, 'Landau' handwritten in pen at top edge of 4 labels, 2 labels missing.</t>
  </si>
  <si>
    <t>Bruno Giacosa, Barolo, Falletto Vigna Le Rocche (Magnums) - In Bond</t>
  </si>
  <si>
    <t>Bruno Giacosa</t>
  </si>
  <si>
    <t>Giuseppe Mascarello e Figlio, Barolo, Monprivato Ca D'Morissio Riserva - In Bond</t>
  </si>
  <si>
    <t>Giuseppe Mascarello e Figlio</t>
  </si>
  <si>
    <t>Elio Grasso, Barolo, Runcot Riserva - In Bond</t>
  </si>
  <si>
    <t>Elio Grasso</t>
  </si>
  <si>
    <t>Giuseppe Mascarello e Figlio, Barolo, Monprivato - In Bond</t>
  </si>
  <si>
    <t>1 label scuffed.</t>
  </si>
  <si>
    <t>Quintarelli Giuseppe, Amarone della Valpolicella, Classico - In Bond</t>
  </si>
  <si>
    <t>Quintarelli Giuseppe</t>
  </si>
  <si>
    <t>Veneto</t>
  </si>
  <si>
    <t>Bruno Giacosa, Barolo, Falletto Vigna Le Rocche Riserva - In Bond</t>
  </si>
  <si>
    <t>Labels scuffed.</t>
  </si>
  <si>
    <t>Luciano Sandrone, Barolo, Vigne - In Bond</t>
  </si>
  <si>
    <t>Luciano Sandrone</t>
  </si>
  <si>
    <t>Produttori del Barbaresco, Barbaresco, Assortment Case - In Bond</t>
  </si>
  <si>
    <t>Produttori del Barbaresco</t>
  </si>
  <si>
    <t>2008 Produttori Barbaresco, Barbaresco, Asili Riserva 
1x75cl 
2008 Produttori Barbaresco, Barbaresco, Montefico Riserva 
1x75cl 
2008 Produttori Barbaresco, Barbaresco, Montestefano Riserva 
1x75cl 
2008 Produttori Barbaresco, Barbaresco, Muncagota Riserva 
1x75cl 
2008 Produttori Barbaresco, Barbaresco, Ovello Riserva 
1x75cl 
2008 Produttori Barbaresco, Barbaresco, Paje' Riserva 
1x75cl 
2008 Produttori Barbaresco, Barbaresco, Pora Riserva 
1x75cl 
2008 Produttori Barbaresco, Barbaresco, Rabaja Riserva 
1x75cl 
2008 Produttori Barbaresco, Barbaresco, Rio Sordo Riserva 
1x75cl
Total 9x75cl</t>
  </si>
  <si>
    <t>Dal Forno Romano, Valpolicella, Superiore Monte Lodoletta (Jeraboam) - In Bond</t>
  </si>
  <si>
    <t>Dal Forno Ramano</t>
  </si>
  <si>
    <t>500cl</t>
  </si>
  <si>
    <t>Giuseppe Mascarello, Barolo, Villero - In Bond</t>
  </si>
  <si>
    <t>Roberto Voerzio, Langhe, Pissotta Merlot - In Bond</t>
  </si>
  <si>
    <t>3 labels creased.</t>
  </si>
  <si>
    <t>Dal Forno Romano, Valpolicella, Superiore Monte Lodoletta - In Bond</t>
  </si>
  <si>
    <t>Elio Grasso, Barbera d'Alba, Martina - In Bond</t>
  </si>
  <si>
    <t>Pio Cesare, Barolo - In Bond</t>
  </si>
  <si>
    <t>Pio Cesare</t>
  </si>
  <si>
    <t>Pira Figli, Barolo, Cannubi Chiara Boschis (Magnum) - In Bond</t>
  </si>
  <si>
    <t>Pira Figli</t>
  </si>
  <si>
    <t>Alessandria Fratelli, Barolo, Monvigliero - In Bond</t>
  </si>
  <si>
    <t>Alessandria Fratelli</t>
  </si>
  <si>
    <t>OWC damaged.</t>
  </si>
  <si>
    <t>Castello di Montepo (Jacopo Biondi Santi), Sassoalloro, Toscana IGT</t>
  </si>
  <si>
    <t>Castello di Montepo (Jacopo Biondi Santi)</t>
  </si>
  <si>
    <t>Levels 5 BN, 1 label stained and badly torn, 1 torn, 2 lightly soiled, 2 back labels loose.</t>
  </si>
  <si>
    <t>Ornellaia, Masseto, Toscana IGT</t>
  </si>
  <si>
    <t>Levels both BN</t>
  </si>
  <si>
    <t>Castello dei Rampolla, Liu, Toscana</t>
  </si>
  <si>
    <t>Castello dei Rampolla</t>
  </si>
  <si>
    <t>Levels all BN or better.</t>
  </si>
  <si>
    <t>Podere Il Palazzino, Chianti Classico, Grosso Sanese - In Bond</t>
  </si>
  <si>
    <t>Podere il Palazzino</t>
  </si>
  <si>
    <t>Sesti (Castello di Argiano), Brunello di Montalcino - In Bond</t>
  </si>
  <si>
    <t>Sesti (Castello di Agiano)</t>
  </si>
  <si>
    <t>1 label slightly bin- soiled.</t>
  </si>
  <si>
    <t>Petrolo, Galatrona, Toscana (Double Magnum) - In Bond</t>
  </si>
  <si>
    <t>Petrolo</t>
  </si>
  <si>
    <t>Le Macchiole, Scrio, Toscana - In Bond</t>
  </si>
  <si>
    <t>Le Macchiole</t>
  </si>
  <si>
    <t>Ornellaia, Bolgheri - In Bond</t>
  </si>
  <si>
    <t>Petrolo, Galatrona, IGT - In Bond</t>
  </si>
  <si>
    <t>Fattoria Le Pupille, Morellino di Scansano - In Bond</t>
  </si>
  <si>
    <t>Fattoria Le Pupille</t>
  </si>
  <si>
    <t>Pietradolce, Vigna Barbagalli, Etna Rosso - In Bond</t>
  </si>
  <si>
    <t>Pietradolce</t>
  </si>
  <si>
    <t>Castello di Ama, Apparita, Toscana - In Bond</t>
  </si>
  <si>
    <t>Castello di Ama</t>
  </si>
  <si>
    <t>Castello di Ama, Chianti Classico, Vigneto Casuccia Gran Selezione - In Bond</t>
  </si>
  <si>
    <t>Cerbaiona, Brunello di Montalcino - In Bond</t>
  </si>
  <si>
    <t>Cerbaiona</t>
  </si>
  <si>
    <t xml:space="preserve">Packed in 2x6, 1 OWC lid slightly damaged, </t>
  </si>
  <si>
    <t>Ornellaia, Bolgheri, Superiore DOC</t>
  </si>
  <si>
    <t>Artist Yutaka Sone was invited to interpret the character of the 2013 - the artist designed a limited-edition label alongside the traditional label. One "L'Eleganza" artistic label can be found in every case containing six 750ml bottles of Ornellaia 2013.</t>
  </si>
  <si>
    <t>Petrolo, Galatrona, Toscana - In Bond</t>
  </si>
  <si>
    <t>Castello di Ama, Chianti Classico, Vigneto Bellavista Gran Selezione - In Bond</t>
  </si>
  <si>
    <t>Capsules scuffed on neck.</t>
  </si>
  <si>
    <t>Castello di Ama, Chianti Classico, Gran Selezione San Lorenzo (Magnum) - In Bond</t>
  </si>
  <si>
    <t>Packed in 6-bottle OWC.</t>
  </si>
  <si>
    <t>Cerbaiona, Brunello di Montalcino (Magnums) - In Bond</t>
  </si>
  <si>
    <t>Tua Rita, Syrah Keir, IGT - In Bond</t>
  </si>
  <si>
    <t>Tua Rita</t>
  </si>
  <si>
    <t>Marroneto, Brunello di Montalcino, Madonna Grazie - In Bond</t>
  </si>
  <si>
    <t>Marroneto</t>
  </si>
  <si>
    <t>Castello di Ama, Apparita, Toscana (Magnums) - In Bond</t>
  </si>
  <si>
    <t>Il Poggione, Brunello di Montalcino (Magnums) - In Bond</t>
  </si>
  <si>
    <t>Il Poggione</t>
  </si>
  <si>
    <t>M.L. Fioretti, Casaglia Colorino, Toscana - In Bond</t>
  </si>
  <si>
    <t>M L Fioretti</t>
  </si>
  <si>
    <t>Cerbaiona, Toscana, Sangiovese - In Bond</t>
  </si>
  <si>
    <t>M.L. Fioretti, San Vito Rosso, Toscana - In Bond</t>
  </si>
  <si>
    <t>Tua Rita, Syrah Per Sempre, IGT (Magnum) - In Bond</t>
  </si>
  <si>
    <t>Ca' Nova, Barbaresco, Montefico Bric Mentina - In Bond</t>
  </si>
  <si>
    <t>Bibi Graetz, Testamatta Rosso, Toscana - In Bond</t>
  </si>
  <si>
    <t>Bibi Graetz</t>
  </si>
  <si>
    <t>Ornellaia, Bianco, Toscana - In Bond</t>
  </si>
  <si>
    <t>1991/2000 Mixed Lot of Quintarelli Giuseppe, Amarone della Valpolicella</t>
  </si>
  <si>
    <t>1991 Quintarelli Giuseppe, Amarone della Valpolicella, Classico Superiore 
Capsule stained, bottle heavily stained, label heavily rack damaged, vintage partially legible. 
1x75cl 
2000 Quintarelli Giuseppe, Amarone della Valpolicella, Classico 
2x75cl 
Total 3x75cl</t>
  </si>
  <si>
    <t>Mixed Lot of Brunello di Montalcino Riserva</t>
  </si>
  <si>
    <t>1997 Poggio Antico, Brunello di Montalcino, Riserva
1 label scuffed. 
2x75cl 
1997 Castello Banfi, Brunello di Montalcino, Poggio Oro Riserva 
3x75cl 
Total 5x75cl</t>
  </si>
  <si>
    <t>2003/2017 Mixed Lot of Italian Red</t>
  </si>
  <si>
    <t>2003 Elio Grasso, Barolo, Ginestra Casa Mate 
2x75cl 
2017 Miani, Friulano, Friuli Colli Orientali 
2x75cl 
Total 4x75cl</t>
  </si>
  <si>
    <t>2015/2020 Tua Rita, Perlato Bosco Rosso, IGT - In Bond</t>
  </si>
  <si>
    <t>2015 Tua Rita, Perlato Bosco Rosso, IGT
6x75cl 
2020 Tua Rita, Perlato Bosco Rosso, IGT
12x75cl 
Total 18x75cl 
Packed in 6x3</t>
  </si>
  <si>
    <t>Mixed Lot of Italian White - In Bond</t>
  </si>
  <si>
    <t>2017 Tiefenbrunner, Turmhof Sauvignon Blanc, Alto Adige 
6x75cl 
2017 Miani, Zitelle Cava Sauvignon Blanc, DOC 
2x75cl 
Total 8x75cl</t>
  </si>
  <si>
    <t>Castelo di Buttrio, Friulano, Friuli Colli Orientali - In Bond</t>
  </si>
  <si>
    <t>Castelo di Buttrio</t>
  </si>
  <si>
    <t>Levels 1 VTS, rest BN or better, 3 labels lightly soiled, 2 bottles showing signs of slight seepage, packed in 2x3</t>
  </si>
  <si>
    <t xml:space="preserve">Levels 1 VTS, rest BN or better, 4 labels soiled, 2 slightly scuffed, packed in 2x3 </t>
  </si>
  <si>
    <t xml:space="preserve">Levels 1 VTS, rest BN or better, 3 labels lightly soiled, 2 scuffed, packed in 2x3 </t>
  </si>
  <si>
    <t xml:space="preserve">Levels 1 TS, rest BN or better, 4 labels soiled, 1 label slightly undulating, packed in 2x3 </t>
  </si>
  <si>
    <t>Levels 2 VTS, rest BN or better, packed in 2x3.</t>
  </si>
  <si>
    <t>Levels 1 VTS, rest BN or better, 3 labels lightly soiled, 3 slightly scuffed, packed in 2x3.</t>
  </si>
  <si>
    <t>2006/2011 Vega Sicilia, Valbuena, Ribera del Duero DO, Assortment Case - In Bond</t>
  </si>
  <si>
    <t>2006 Vega Sicilia, Ribera del Duero, Valbuena 5
1x75cl 
2007 Vega Sicilia, Ribera del Duero, Valbuena 5 
1x75cl 
2008 Vega Sicilia, Ribera del Duero, Valbuena 5 
1x75cl 
2009 Vega Sicilia, Ribera del Duero, Valbuena 5 
1x75cl 
2010 Vega Sicilia, Ribera del Duero, Valbuena 5 
1x75cl 
2011 Vega Sicilia, Ribera del Duero, Valbuena 5 
1x75cl 
Total 6x75cl</t>
  </si>
  <si>
    <t>Dominio de Pingus, Flor Pingus, Ribera del Duero DO - In Bond</t>
  </si>
  <si>
    <t>Dominio de Pingus</t>
  </si>
  <si>
    <t>Aalto, Ribera del Duero DO - In Bond</t>
  </si>
  <si>
    <t>Aalto</t>
  </si>
  <si>
    <t xml:space="preserve">1 label soiled, packed in 2x6.
</t>
  </si>
  <si>
    <t>Artadi, Pagos Viejos, Rioja - In Bond</t>
  </si>
  <si>
    <t>Artadi</t>
  </si>
  <si>
    <t>Numanthia, Termes, Toro DO - In Bond</t>
  </si>
  <si>
    <t>Numanthia</t>
  </si>
  <si>
    <t>Mauro, Terreus Paraje de Cueva Baja, Castilla y Leon</t>
  </si>
  <si>
    <t>Mauro</t>
  </si>
  <si>
    <t>2004/2009 Mixed Lot of Mauro, Terreus Paraje de Cueva Baja, Castilla y Leon</t>
  </si>
  <si>
    <t>2004 Mauro, Terreus Paraje de Cueva Baja, Castilla y Leon 
Label scuffed. 
1x75cl 
2008 Mauro, Terreus Paraje de Cueva Baja, Castilla y Leon 
1x75cl 
2009 Mauro, Terreus Paraje de Cueva Baja, Castilla y Leon 
1x75cl 
Total 3x75cl</t>
  </si>
  <si>
    <t>2004/2012 Mauro, Terreus Paraje de Cueva Baja, Castilla y Leon - In Bond</t>
  </si>
  <si>
    <t>2004 Mauro, Terreus Paraje de Cueva Baja, Castilla y Leon
3x75cl 
2012 Mauro, Terreus Paraje de Cueva Baja, Castilla y Leon
3x75cl 
Total 6x75cl
Packed in 2x3</t>
  </si>
  <si>
    <t>Henschke, Hill of Grace Vineyard, Eden Valley</t>
  </si>
  <si>
    <t>Levels 2 BN, packed in individual presentation boxes.</t>
  </si>
  <si>
    <t>Penfolds, Grange, South Australia (Magnum)</t>
  </si>
  <si>
    <t>Penfolds</t>
  </si>
  <si>
    <t>Level BN, back label soiled.</t>
  </si>
  <si>
    <t>Penfolds, Grange, South Australia</t>
  </si>
  <si>
    <t>Levels 3 IN, 1 BN</t>
  </si>
  <si>
    <t>Levels 2 IN, 6 BN, 1 capsule creased, 1 label slightly torn.</t>
  </si>
  <si>
    <t>Levels 5 IN, 1 BN</t>
  </si>
  <si>
    <t>Torbreck, Run Rig, Barossa Valley</t>
  </si>
  <si>
    <t>Torbreck</t>
  </si>
  <si>
    <t>OWC lid damaged.</t>
  </si>
  <si>
    <t>Two Hands, Coach House Block Shiraz, Barossa Valley - In Bond</t>
  </si>
  <si>
    <t>Two Hands</t>
  </si>
  <si>
    <t>Kay Brothers, Amery Hillside Shiraz, McLaren Vale - In Bond</t>
  </si>
  <si>
    <t>Kay Brothers</t>
  </si>
  <si>
    <t>Two Worlds, Two Hands &amp; Egelhoff (Magnums) - In Bond</t>
  </si>
  <si>
    <t>Hobbs of Barossa Ranges, Shiraz Viognier, Barossa Valley - In Bond</t>
  </si>
  <si>
    <t>Hobbs of Barossa Ranges</t>
  </si>
  <si>
    <t>Shirvington, Shiraz, McLaren Vale (Imperial) - In Bond</t>
  </si>
  <si>
    <t>Shirvington</t>
  </si>
  <si>
    <t>Moss Wood, Cabernet Sauvignon, Margaret River</t>
  </si>
  <si>
    <t>Moss Wood</t>
  </si>
  <si>
    <t>Levels 3 IN, 8 BN, 1 VTS, 2 capsules slightly creased, 1 label nicked, 2 labels scuffed.</t>
  </si>
  <si>
    <t>Giaconda, Estate Vineyard Shiraz, Beechworth - In Bond</t>
  </si>
  <si>
    <t>Giaconda</t>
  </si>
  <si>
    <t>Penfolds, Bin 150, Barossa Valley - In Bond</t>
  </si>
  <si>
    <t>Bass Phillip, Pinot Noir, Victoria - In Bond</t>
  </si>
  <si>
    <t>Bass Phillip</t>
  </si>
  <si>
    <t>Leeuwin Estate, Art Series Chardonnay, Margaret River</t>
  </si>
  <si>
    <t>Leeuwin Estate</t>
  </si>
  <si>
    <t>6 front labels slightly creased.</t>
  </si>
  <si>
    <t>Labels soiled and stained, 1 bottle showing signs of very slight seepage.</t>
  </si>
  <si>
    <t>Ridge Vineyards, Estate Cabernet Sauvignon, Santa Cruz Mountains</t>
  </si>
  <si>
    <t>Ridge Vineyards</t>
  </si>
  <si>
    <t>Levels all BN, 1 capsule scuffed, 2 labels slightly rippled, 1 label scuffed.</t>
  </si>
  <si>
    <t>Ridge, Monte Bello Cabernet Sauvignon, Santa Cruz Mountains</t>
  </si>
  <si>
    <t>Wayfarer, Chardonnay, Fort Ross-Seaview - In Bond</t>
  </si>
  <si>
    <t>Wayfarer</t>
  </si>
  <si>
    <t>2012/2013 Peter Michael, Le Moulin Rouge, Santa Lucia Highlands</t>
  </si>
  <si>
    <t>Peter Michael</t>
  </si>
  <si>
    <t>2012 Peter Michael, Le Moulin Rouge, Santa Lucia Highlands 
1x75cl 
2013 Peter Michael, Le Moulin Rouge, Santa Lucia Highlands 
Labels lightly soiled, 1 scuffed and torn. 
2x75cl 
Total 3x75cl</t>
  </si>
  <si>
    <t>Casa Lapostolle, Clos Apalta, Colchagua Valley - In Bond</t>
  </si>
  <si>
    <t>Casa Lapostolle</t>
  </si>
  <si>
    <t>Rothschild &amp; Concha Y Toro, Almaviva, Maipo Valley</t>
  </si>
  <si>
    <t>Rothschild &amp; Concha Y Toro</t>
  </si>
  <si>
    <t>Sena, Aconcagua Valley - In Bond</t>
  </si>
  <si>
    <t>Sena</t>
  </si>
  <si>
    <t>Catena Zapata, Malbec Argentino, Mendoza</t>
  </si>
  <si>
    <t>Catena Zapata</t>
  </si>
  <si>
    <t>Catena Zapata, Malbec Argentino, Mendoza - In Bond</t>
  </si>
  <si>
    <t>Familia Zuccardi, Paraje Altamira Finca Piedra Infinita, Uco Valley</t>
  </si>
  <si>
    <t>Familia Zuccardi</t>
  </si>
  <si>
    <t>Label scuffed and torn.</t>
  </si>
  <si>
    <t>Achaval Ferrer, Finca Altamira, Mendoza - In Bond</t>
  </si>
  <si>
    <t>Achaval Ferrer</t>
  </si>
  <si>
    <t>Cheval des Andes, Lujan de Cuyo Mendoza - In Bond</t>
  </si>
  <si>
    <t>Cheval des Andes</t>
  </si>
  <si>
    <t>Catena Zapata, Gualtallary Adrianna Vineyard Fortuna Terrae Malbec, Tupungato - In Bond</t>
  </si>
  <si>
    <t>Catena Zapata, Nicolas Catena Zapata, Mendoza (Double Magnum) - In Bond</t>
  </si>
  <si>
    <t>Catena Zapata, Adrianna Vineyard White Stones Chardonnay, Mendoza</t>
  </si>
  <si>
    <t>Familia Zuccardi, Fosil Chardonnay, Uco Valley - In Bond</t>
  </si>
  <si>
    <t>Domaine Bournet-Lapostolle, Clos Apalta, Apalta</t>
  </si>
  <si>
    <t>Domaine Bournet Lapostolle</t>
  </si>
  <si>
    <t>All labels slightly rippled front.</t>
  </si>
  <si>
    <t>Vilafonte, Series C, Paarl - In Bond</t>
  </si>
  <si>
    <t>Vilafonte</t>
  </si>
  <si>
    <t>Ken Forrester, Old Vine Reserve Chenin Blanc, Stellenbosch</t>
  </si>
  <si>
    <t>Ken Forrester</t>
  </si>
  <si>
    <t>Rupert &amp; Rothschild, Baroness Nadine Chardonnay, Western Cape</t>
  </si>
  <si>
    <t>Rupert &amp; Rothschild</t>
  </si>
  <si>
    <t>Gibbston Valley, Pinot Noir Reserve, Central Otago</t>
  </si>
  <si>
    <t>Gibbston Valley</t>
  </si>
  <si>
    <t>Labels scuffed and torn.</t>
  </si>
  <si>
    <t>Ata Rangi, Pinot Noir, Martinborough - In Bond</t>
  </si>
  <si>
    <t>Ata Rangi</t>
  </si>
  <si>
    <t>Ata Rangi, Pinot Gris, Martinborough</t>
  </si>
  <si>
    <t>Labels soiled and stained.</t>
  </si>
  <si>
    <t>Moulin Touchais, Coteaux du Layon - In Bond</t>
  </si>
  <si>
    <t>Moulin</t>
  </si>
  <si>
    <t>Domaine Huet, Vouvray, Cuvee Constance Moelleux (Half-Litres) - In Bond</t>
  </si>
  <si>
    <t>Domaine Huet</t>
  </si>
  <si>
    <t>Mixed Lot of Jonathan Didier Pabiot, Pouilly Fume - In Bond</t>
  </si>
  <si>
    <t>Mixed</t>
  </si>
  <si>
    <t>2016 Jonathan Didier Pabiot, Pouilly Fume, Aubaine 
2x75cl 
2016 Jonathan Didier Pabiot, Pouilly Fume, Eurythmie 
2x75cl 
Total 4x75cl</t>
  </si>
  <si>
    <t>Trimbach, Frederic Emile Riesling - In Bond</t>
  </si>
  <si>
    <t>Trimbach</t>
  </si>
  <si>
    <t>Trimbach, Riesling Clos St Hune - In Bond</t>
  </si>
  <si>
    <t>Staatliche Weinbaudomane, Schlossbockelheimer Kupfergrube Riesling BA, Nahe -In Bond</t>
  </si>
  <si>
    <t>Staatliche Weinbaudomane</t>
  </si>
  <si>
    <t>Labels soiled and stained, 2 showing signs of slight seepage.</t>
  </si>
  <si>
    <t>Dr. Pauly-Bergweiler, Bernkasteler TBA, Mosel (Halves) - In Bond</t>
  </si>
  <si>
    <t>Dr. Pauly Bergweiler</t>
  </si>
  <si>
    <t>Schloss Lieser, Lieser Niederberg Helden Riesling Beerenauslese, Mosel (Halves) - In Bond</t>
  </si>
  <si>
    <t>Schloss Liesser</t>
  </si>
  <si>
    <t>1 capsule showing sign of slight seepage, 1 label stained and creased.</t>
  </si>
  <si>
    <t>Schlossgut Diel, Dorsheimer Pittermannchen Riesling BA, Nahe (Halves) -In Bond</t>
  </si>
  <si>
    <t>Egon Muller, Scharzhof Riesling, Mosel - In Bond</t>
  </si>
  <si>
    <t>Egon Muller</t>
  </si>
  <si>
    <t>Gunderloch, Niersteiner Hipping Riesling GG, Rheinhessen - In Bond</t>
  </si>
  <si>
    <t>Gunderloch</t>
  </si>
  <si>
    <t>Groot Constantia, Grand Constance Muscat, Constantia (Half bottle) - In Bond</t>
  </si>
  <si>
    <t>Groot Constantia</t>
  </si>
  <si>
    <t>Level MS, wax capsule cracked, cork slightly exposed, label soiled.</t>
  </si>
  <si>
    <t>Levels 9 BN or better, 2 TS, capsules showing signs of corrosion, corks not exposed, labels soiled and creased.</t>
  </si>
  <si>
    <t>Levels 9 BN or better, 2 VTS, 1 TS, capsules showing signs of corrosion, 2 corks slightly exposed, labels soiled, creased, peeling and 2 detached.</t>
  </si>
  <si>
    <t>Taylor's, Vintage Port - In Bond</t>
  </si>
  <si>
    <t>Fonseca, Vintage Port</t>
  </si>
  <si>
    <t>Labels soiled, scuffed, 2 torn.</t>
  </si>
  <si>
    <t>Labels lightly soiled, 1 torn, 2 creased.</t>
  </si>
  <si>
    <t>Graham's, Vintage Port</t>
  </si>
  <si>
    <t>Labels soiled, creased and detached.</t>
  </si>
  <si>
    <t>Quinta do Noval, Nacional Port - In Bond</t>
  </si>
  <si>
    <t>Blandy, Blandys Bual Madeira (Halves)</t>
  </si>
  <si>
    <t>Levels all BN.</t>
  </si>
  <si>
    <t>Blandy's, Bual Madeira - In Bond</t>
  </si>
  <si>
    <t>Bottled in 2012.</t>
  </si>
  <si>
    <t>Blandy's, Terrantez Madeira - In Bond</t>
  </si>
  <si>
    <t>Bottled in 2016.</t>
  </si>
  <si>
    <t>Toro Albala, Don PX Reserva, Montilla-Moriles</t>
  </si>
  <si>
    <t>Toro Albala</t>
  </si>
  <si>
    <t>Bottle no. 434
Level IN</t>
  </si>
  <si>
    <t>Tesseron, Lot 29 Exception XO, Grande Champagne Cognac (Magnum) - In Bond</t>
  </si>
  <si>
    <t>Tesseron</t>
  </si>
  <si>
    <t>Landed 1987, bottled 2000, John Harvey &amp; Sons, Bristol. 
2 labels soiled, 1 torn.</t>
  </si>
  <si>
    <t>Landed 1987, bottled 2000, John Harvey &amp; Sons, Bristol. 
Labels damaged and peeling off.</t>
  </si>
  <si>
    <t>Delamain, Pleiade Collection Revelation Very Old Cask No 709-01, Grande Champagne Cognac - In Bond</t>
  </si>
  <si>
    <t>Delamain</t>
  </si>
  <si>
    <t>Bottled July 2020, cask no. 709-01, bottle no. 013/460. 
Capsule slightly scuffed on neck.</t>
  </si>
  <si>
    <t>Glenmorangie, Highland Single Malt Grand Vintage Malt Bond House No 1 Collection, Highlands</t>
  </si>
  <si>
    <t>Glenmorangie</t>
  </si>
  <si>
    <t>Bottle no. 3841, bottled in 2019</t>
  </si>
  <si>
    <t>Woodford Reserve, Straight Bourbon Masters Collection Select American Oak - In Bond</t>
  </si>
  <si>
    <t>Woodford Reserve</t>
  </si>
  <si>
    <t>Brand Cask Finish, no.11, selected by Chris Morris, Master Distiller Emeritus for Woodford Reserve.</t>
  </si>
  <si>
    <t>Diageo, Blended Malt Whisky Collectivum XXVIII Special Release Bottled 2017 - In Bond</t>
  </si>
  <si>
    <t>Diageo</t>
  </si>
  <si>
    <t>Limited release.</t>
  </si>
  <si>
    <t>Jouanda, Grand Vintage, Bas Armagnac (Fine + Rare Selection) - In Bond</t>
  </si>
  <si>
    <t>Jouanda</t>
  </si>
  <si>
    <t>44% ABV, distilled in 1983, aged in oak barrels for 38 years, selected for Fine + Rare, London.</t>
  </si>
  <si>
    <t>Dreweatts | Fine Wine, Champagne, Vintage Port and Spirits ( Sale 14764)
Live Online Auction taking place at Donnington Priory | Wednesday 28 May 2025 | 10.30am BST
DISCLAIMER: This document is provided for information only and is non-binding.
Bidders should refer to the lot details in the online catalogue on dreweatts.com prior to placing any bids.</t>
  </si>
  <si>
    <t>https://auctions.dreweatts.com/auctions/9282/drewea1-10553/lot-details/208e7de7-9ff9-4e67-be82-b2dd00e9a3d1</t>
  </si>
  <si>
    <t>https://auctions.dreweatts.com/auctions/9282/drewea1-10553/lot-details/5f0017ab-28fb-4091-a1b0-b2dd00e9a455</t>
  </si>
  <si>
    <t>https://auctions.dreweatts.com/auctions/9282/drewea1-10553/lot-details/9c6b8fd6-01b4-4d50-abf3-b2dd00e9a4d5</t>
  </si>
  <si>
    <t>https://auctions.dreweatts.com/auctions/9282/drewea1-10553/lot-details/d76f7ff7-bc63-401a-ac9c-b2dd00e9a54a</t>
  </si>
  <si>
    <t>https://auctions.dreweatts.com/auctions/9282/drewea1-10553/lot-details/d0a27423-7830-4a26-922f-b2dd00e9a630</t>
  </si>
  <si>
    <t>https://auctions.dreweatts.com/auctions/9282/drewea1-10553/lot-details/5be5d0d4-4cf6-4677-b3b9-b2dd00e9a6bd</t>
  </si>
  <si>
    <t>https://auctions.dreweatts.com/auctions/9282/drewea1-10553/lot-details/ba6a4e92-54c4-4522-a70f-b2dd00e9a726</t>
  </si>
  <si>
    <t>https://auctions.dreweatts.com/auctions/9282/drewea1-10553/lot-details/99887c09-fdcc-463f-9d88-b2dd00e9a785</t>
  </si>
  <si>
    <t>https://auctions.dreweatts.com/auctions/9282/drewea1-10553/lot-details/8dc91afd-6e21-4268-bfb2-b2dd00e9a7ff</t>
  </si>
  <si>
    <t>https://auctions.dreweatts.com/auctions/9282/drewea1-10553/lot-details/67622536-f3ea-41b5-a4c4-b2dd00e9a86b</t>
  </si>
  <si>
    <t>https://auctions.dreweatts.com/auctions/9282/drewea1-10553/lot-details/211b8628-0e54-4cce-8b64-b2dd00e9a8dc</t>
  </si>
  <si>
    <t>https://auctions.dreweatts.com/auctions/9282/drewea1-10553/lot-details/c38da68c-0376-41d7-bbdf-b2dd00e9a96f</t>
  </si>
  <si>
    <t>https://auctions.dreweatts.com/auctions/9282/drewea1-10553/lot-details/994d1e73-e7c1-47df-94b0-b2dd00e9ab39</t>
  </si>
  <si>
    <t>https://auctions.dreweatts.com/auctions/9282/drewea1-10553/lot-details/e01ed555-22e1-4e7e-846c-b2dd00e9abb8</t>
  </si>
  <si>
    <t>https://auctions.dreweatts.com/auctions/9282/drewea1-10553/lot-details/0b3522b8-1a3d-4edc-a71a-b2dd00e9ac1f</t>
  </si>
  <si>
    <t>https://auctions.dreweatts.com/auctions/9282/drewea1-10553/lot-details/6c91dfc5-15b2-4648-9a8d-b2dd00e9ac8a</t>
  </si>
  <si>
    <t>https://auctions.dreweatts.com/auctions/9282/drewea1-10553/lot-details/00eaf2f7-2d74-43f9-be1f-b2dd00e9acf7</t>
  </si>
  <si>
    <t>https://auctions.dreweatts.com/auctions/9282/drewea1-10553/lot-details/a0a3ddac-8fbf-4db7-b2ef-b2dd00e9ad67</t>
  </si>
  <si>
    <t>https://auctions.dreweatts.com/auctions/9282/drewea1-10553/lot-details/2ee49469-8ed3-4e3e-b682-b2dd00e9af59</t>
  </si>
  <si>
    <t>https://auctions.dreweatts.com/auctions/9282/drewea1-10553/lot-details/1cdb19ac-b882-4b39-8fea-b2dd00e9b11e</t>
  </si>
  <si>
    <t>https://auctions.dreweatts.com/auctions/9282/drewea1-10553/lot-details/9d7c42ae-7674-4d28-bd61-b2dd00e9b189</t>
  </si>
  <si>
    <t>https://auctions.dreweatts.com/auctions/9282/drewea1-10553/lot-details/abbbe7f9-f03a-4114-9151-b2dd00e9b1f2</t>
  </si>
  <si>
    <t>https://auctions.dreweatts.com/auctions/9282/drewea1-10553/lot-details/7113fc13-1eda-4468-8662-b2dd00e9b281</t>
  </si>
  <si>
    <t>https://auctions.dreweatts.com/auctions/9282/drewea1-10553/lot-details/8e4715e9-a1b4-4787-a542-b2dd00e9b2ec</t>
  </si>
  <si>
    <t>https://auctions.dreweatts.com/auctions/9282/drewea1-10553/lot-details/aeb8fd10-2d4b-486d-8d9c-b2dd00e9b350</t>
  </si>
  <si>
    <t>https://auctions.dreweatts.com/auctions/9282/drewea1-10553/lot-details/5def3ece-9253-46e1-8482-b2dd00e9b3c1</t>
  </si>
  <si>
    <t>https://auctions.dreweatts.com/auctions/9282/drewea1-10553/lot-details/fe8a29bf-08f0-4dfa-8065-b2dd00e9b552</t>
  </si>
  <si>
    <t>https://auctions.dreweatts.com/auctions/9282/drewea1-10553/lot-details/c5368fb7-fbcb-43b7-ab51-b2dd00e9b5c9</t>
  </si>
  <si>
    <t>https://auctions.dreweatts.com/auctions/9282/drewea1-10553/lot-details/9b54d553-2a63-4ef9-8a46-b2dd00e9b62f</t>
  </si>
  <si>
    <t>https://auctions.dreweatts.com/auctions/9282/drewea1-10553/lot-details/706c1852-24ab-46fc-9feb-b2dd00e9b7db</t>
  </si>
  <si>
    <t>https://auctions.dreweatts.com/auctions/9282/drewea1-10553/lot-details/81cbfc33-1ac2-4ec5-a620-b2dd00e9b97d</t>
  </si>
  <si>
    <t>https://auctions.dreweatts.com/auctions/9282/drewea1-10553/lot-details/f507fc7f-5f4f-4eb0-bb0d-b2dd00e9bb24</t>
  </si>
  <si>
    <t>https://auctions.dreweatts.com/auctions/9282/drewea1-10553/lot-details/d88f9d71-3b30-404c-8b1f-b2dd00e9bd2f</t>
  </si>
  <si>
    <t>https://auctions.dreweatts.com/auctions/9282/drewea1-10553/lot-details/f85b1e18-e648-4f8d-b813-b2dd00e9bda4</t>
  </si>
  <si>
    <t>https://auctions.dreweatts.com/auctions/9282/drewea1-10553/lot-details/e9f91a50-92cb-44a2-a99f-b2dd00e9bf50</t>
  </si>
  <si>
    <t>https://auctions.dreweatts.com/auctions/9282/drewea1-10553/lot-details/92b1acf1-c1fe-4187-99df-b2dd00e9c046</t>
  </si>
  <si>
    <t>https://auctions.dreweatts.com/auctions/9282/drewea1-10553/lot-details/1209dd87-5cdf-4b99-ac2f-b2dd00e9c1e1</t>
  </si>
  <si>
    <t>https://auctions.dreweatts.com/auctions/9282/drewea1-10553/lot-details/339fce25-3891-4b9b-b5d4-b2dd00e9c450</t>
  </si>
  <si>
    <t>https://auctions.dreweatts.com/auctions/9282/drewea1-10553/lot-details/5c6b5e08-861e-4662-b9b1-b2dd00e9c710</t>
  </si>
  <si>
    <t>https://auctions.dreweatts.com/auctions/9282/drewea1-10553/lot-details/366cb53a-1308-4eb1-876a-b2dd00e9c8a8</t>
  </si>
  <si>
    <t>https://auctions.dreweatts.com/auctions/9282/drewea1-10553/lot-details/cbaaa1e8-61b8-470e-ae0d-b2dd00e9ca39</t>
  </si>
  <si>
    <t>https://auctions.dreweatts.com/auctions/9282/drewea1-10553/lot-details/877c9bd8-ac7e-4c7b-a2d5-b2dd00e9cb7a</t>
  </si>
  <si>
    <t>https://auctions.dreweatts.com/auctions/9282/drewea1-10553/lot-details/e4bf2550-ab71-4e2a-9766-b2dd00e9cbf0</t>
  </si>
  <si>
    <t>https://auctions.dreweatts.com/auctions/9282/drewea1-10553/lot-details/6a499f4f-d2ce-4cd7-a4f2-b2dd00e9cd4a</t>
  </si>
  <si>
    <t>https://auctions.dreweatts.com/auctions/9282/drewea1-10553/lot-details/b2f5d6dd-1c48-40ab-9fce-b2dd00e9cef1</t>
  </si>
  <si>
    <t>https://auctions.dreweatts.com/auctions/9282/drewea1-10553/lot-details/41906f89-b7f1-4304-be1d-b2dd00e9cfd4</t>
  </si>
  <si>
    <t>https://auctions.dreweatts.com/auctions/9282/drewea1-10553/lot-details/2f13384b-3b1f-4e15-a2a5-b2dd00e9d16a</t>
  </si>
  <si>
    <t>https://auctions.dreweatts.com/auctions/9282/drewea1-10553/lot-details/32da1ffa-68c7-41f0-9d78-b2dd00e9d2e9</t>
  </si>
  <si>
    <t>https://auctions.dreweatts.com/auctions/9282/drewea1-10553/lot-details/8f2d219b-e7dc-4b75-9ce4-b2dd00e9d48f</t>
  </si>
  <si>
    <t>https://auctions.dreweatts.com/auctions/9282/drewea1-10553/lot-details/1073ac06-39e9-4cda-8977-b2dd00e9d62f</t>
  </si>
  <si>
    <t>https://auctions.dreweatts.com/auctions/9282/drewea1-10553/lot-details/f01e57c3-0383-4064-a3d8-b2dd00e9d7e1</t>
  </si>
  <si>
    <t>https://auctions.dreweatts.com/auctions/9282/drewea1-10553/lot-details/0f4526c5-8623-4004-81b3-b2dd00e9d9da</t>
  </si>
  <si>
    <t>https://auctions.dreweatts.com/auctions/9282/drewea1-10553/lot-details/c2d496f0-5d24-45cf-9979-b2dd00e9db62</t>
  </si>
  <si>
    <t>https://auctions.dreweatts.com/auctions/9282/drewea1-10553/lot-details/f8d1efb2-5035-4017-95c3-b2dd00e9dd7b</t>
  </si>
  <si>
    <t>https://auctions.dreweatts.com/auctions/9282/drewea1-10553/lot-details/5a113de5-64ec-41f0-92f5-b2dd00e9df28</t>
  </si>
  <si>
    <t>https://auctions.dreweatts.com/auctions/9282/drewea1-10553/lot-details/a7a5fd6b-4ebf-44ad-b89e-b2dd00e9e0e5</t>
  </si>
  <si>
    <t>https://auctions.dreweatts.com/auctions/9282/drewea1-10553/lot-details/8a6878d2-d849-4464-9d5d-b2dd00e9e842</t>
  </si>
  <si>
    <t>https://auctions.dreweatts.com/auctions/9282/drewea1-10553/lot-details/da9ee7be-0a3d-4285-8ddb-b2dd00e9e9eb</t>
  </si>
  <si>
    <t>https://auctions.dreweatts.com/auctions/9282/drewea1-10553/lot-details/b32a0cd1-8d84-42ea-a502-b2dd00e9ebb1</t>
  </si>
  <si>
    <t>https://auctions.dreweatts.com/auctions/9282/drewea1-10553/lot-details/c49ab9d9-59c2-4968-9ec7-b2dd00e9ed29</t>
  </si>
  <si>
    <t>https://auctions.dreweatts.com/auctions/9282/drewea1-10553/lot-details/2c83a956-a496-4db7-8aca-b2dd00e9f0d9</t>
  </si>
  <si>
    <t>https://auctions.dreweatts.com/auctions/9282/drewea1-10553/lot-details/2b903673-4c9f-40d5-8c06-b2dd00e9f2af</t>
  </si>
  <si>
    <t>https://auctions.dreweatts.com/auctions/9282/drewea1-10553/lot-details/59fc18cf-03b2-45ab-930a-b2dd00e9f441</t>
  </si>
  <si>
    <t>https://auctions.dreweatts.com/auctions/9282/drewea1-10553/lot-details/1f809d93-b3ab-4819-a832-b2dd00e9f4ac</t>
  </si>
  <si>
    <t>https://auctions.dreweatts.com/auctions/9282/drewea1-10553/lot-details/d5b55914-2c95-4a9b-8c3a-b2dd00e9f677</t>
  </si>
  <si>
    <t>https://auctions.dreweatts.com/auctions/9282/drewea1-10553/lot-details/f95e4381-b5b0-44c3-8a1d-b2dd00e9f76d</t>
  </si>
  <si>
    <t>https://auctions.dreweatts.com/auctions/9282/drewea1-10553/lot-details/e2f055a0-8f37-44db-a120-b2dd00e9f91f</t>
  </si>
  <si>
    <t>https://auctions.dreweatts.com/auctions/9282/drewea1-10553/lot-details/1cbad39f-49b8-4d93-8ad3-b2dd00e9fa48</t>
  </si>
  <si>
    <t>https://auctions.dreweatts.com/auctions/9282/drewea1-10553/lot-details/0eb30482-b16b-4459-9b8e-b2dd00e9fbff</t>
  </si>
  <si>
    <t>https://auctions.dreweatts.com/auctions/9282/drewea1-10553/lot-details/602879b6-beca-4cef-8591-b2dd00e9fd6f</t>
  </si>
  <si>
    <t>https://auctions.dreweatts.com/auctions/9282/drewea1-10553/lot-details/786b6e4d-6122-4a31-ae6c-b2dd00e9fef5</t>
  </si>
  <si>
    <t>https://auctions.dreweatts.com/auctions/9282/drewea1-10553/lot-details/da8071bc-84f1-4c5a-90f3-b2dd00ea0069</t>
  </si>
  <si>
    <t>https://auctions.dreweatts.com/auctions/9282/drewea1-10553/lot-details/5c6c9cde-bf5b-4abe-aede-b2dd00ea01f4</t>
  </si>
  <si>
    <t>https://auctions.dreweatts.com/auctions/9282/drewea1-10553/lot-details/27ef7a14-b273-4d24-8b13-b2dd00ea0270</t>
  </si>
  <si>
    <t>https://auctions.dreweatts.com/auctions/9282/drewea1-10553/lot-details/9bb1192b-eb26-4f21-9813-b2dd00ea02e8</t>
  </si>
  <si>
    <t>https://auctions.dreweatts.com/auctions/9282/drewea1-10553/lot-details/fa94a2ff-afe0-4f9d-a312-b2dd00ea06da</t>
  </si>
  <si>
    <t>https://auctions.dreweatts.com/auctions/9282/drewea1-10553/lot-details/e8fa8a7b-c2c3-4ca6-826a-b2dd00ea0874</t>
  </si>
  <si>
    <t>https://auctions.dreweatts.com/auctions/9282/drewea1-10553/lot-details/396ba399-18c3-4b80-82d0-b2dd00ea09ee</t>
  </si>
  <si>
    <t>https://auctions.dreweatts.com/auctions/9282/drewea1-10553/lot-details/2c22eff8-7292-4dd5-a4ce-b2dd00ea0ce8</t>
  </si>
  <si>
    <t>https://auctions.dreweatts.com/auctions/9282/drewea1-10553/lot-details/16bd5bbe-7d44-42c9-838b-b2dd00ea0fc6</t>
  </si>
  <si>
    <t>https://auctions.dreweatts.com/auctions/9282/drewea1-10553/lot-details/78151cd5-b275-4b49-8e81-b2dd00ea1186</t>
  </si>
  <si>
    <t>https://auctions.dreweatts.com/auctions/9282/drewea1-10553/lot-details/2cc6adc8-2c56-4be5-b50f-b2dd00ea1314</t>
  </si>
  <si>
    <t>https://auctions.dreweatts.com/auctions/9282/drewea1-10553/lot-details/eba538a8-88e5-4e91-b7aa-b2dd00ea14aa</t>
  </si>
  <si>
    <t>https://auctions.dreweatts.com/auctions/9282/drewea1-10553/lot-details/accc87ce-4c9d-4664-92e7-b2dd00ea1610</t>
  </si>
  <si>
    <t>https://auctions.dreweatts.com/auctions/9282/drewea1-10553/lot-details/5be4ea30-2657-4a64-8536-b2dd00ea16f1</t>
  </si>
  <si>
    <t>https://auctions.dreweatts.com/auctions/9282/drewea1-10553/lot-details/7525e710-fd31-4450-a160-b2dd00ea1763</t>
  </si>
  <si>
    <t>https://auctions.dreweatts.com/auctions/9282/drewea1-10553/lot-details/4834796c-9212-4a71-9bd9-b2dd00ea18dc</t>
  </si>
  <si>
    <t>https://auctions.dreweatts.com/auctions/9282/drewea1-10553/lot-details/2758142b-cfbf-4675-be57-b2dd00ea1a40</t>
  </si>
  <si>
    <t>https://auctions.dreweatts.com/auctions/9282/drewea1-10553/lot-details/15386fd7-fd12-4542-bc3c-b2dd00ea1aae</t>
  </si>
  <si>
    <t>https://auctions.dreweatts.com/auctions/9282/drewea1-10553/lot-details/b57c4115-cbae-4ccc-a96d-b2dd00ea1c2a</t>
  </si>
  <si>
    <t>https://auctions.dreweatts.com/auctions/9282/drewea1-10553/lot-details/c77bfd0e-abab-4f1b-82b4-b2dd00ea1d9a</t>
  </si>
  <si>
    <t>https://auctions.dreweatts.com/auctions/9282/drewea1-10553/lot-details/e8292649-d290-4cbc-86b7-b2dd00ea1fa6</t>
  </si>
  <si>
    <t>https://auctions.dreweatts.com/auctions/9282/drewea1-10553/lot-details/eb2ab0ca-1afd-458a-b1ef-b2dd00ea2165</t>
  </si>
  <si>
    <t>https://auctions.dreweatts.com/auctions/9282/drewea1-10553/lot-details/3dc1d380-8168-486c-a5b5-b2dd00ea235b</t>
  </si>
  <si>
    <t>https://auctions.dreweatts.com/auctions/9282/drewea1-10553/lot-details/231f8497-1253-49df-9915-b2dd00ea24f0</t>
  </si>
  <si>
    <t>https://auctions.dreweatts.com/auctions/9282/drewea1-10553/lot-details/99ad298a-b2b2-4d35-bcc8-b2dd00ea2679</t>
  </si>
  <si>
    <t>https://auctions.dreweatts.com/auctions/9282/drewea1-10553/lot-details/2b01ed40-cc60-4480-9d6d-b2dd00ea281c</t>
  </si>
  <si>
    <t>https://auctions.dreweatts.com/auctions/9282/drewea1-10553/lot-details/990ccaba-d793-4ccb-864f-b2dd00ea2989</t>
  </si>
  <si>
    <t>https://auctions.dreweatts.com/auctions/9282/drewea1-10553/lot-details/1fa45351-7164-498c-b981-b2dd00ea2afb</t>
  </si>
  <si>
    <t>https://auctions.dreweatts.com/auctions/9282/drewea1-10553/lot-details/9982d0c8-1c59-4b4c-a571-b2dd00ea2c9e</t>
  </si>
  <si>
    <t>https://auctions.dreweatts.com/auctions/9282/drewea1-10553/lot-details/584d19e4-7883-4080-9e17-b2dd00ea2d1d</t>
  </si>
  <si>
    <t>https://auctions.dreweatts.com/auctions/9282/drewea1-10553/lot-details/fd3b0e7a-9d57-4d80-8ea6-b2dd00ea2d8b</t>
  </si>
  <si>
    <t>https://auctions.dreweatts.com/auctions/9282/drewea1-10553/lot-details/48bd2d60-b4ea-48de-bcf1-b2dd00ea2f09</t>
  </si>
  <si>
    <t>https://auctions.dreweatts.com/auctions/9282/drewea1-10553/lot-details/3e8cf2bb-487a-4f11-9390-b2dd00ea3076</t>
  </si>
  <si>
    <t>https://auctions.dreweatts.com/auctions/9282/drewea1-10553/lot-details/a5c34833-1408-4fe3-b1d8-b2dd00ea320d</t>
  </si>
  <si>
    <t>https://auctions.dreweatts.com/auctions/9282/drewea1-10553/lot-details/0a75c749-7482-4981-ba2c-b2dd00ea33b7</t>
  </si>
  <si>
    <t>https://auctions.dreweatts.com/auctions/9282/drewea1-10553/lot-details/065d1629-1e1b-45c3-bd23-b2dd00ea3538</t>
  </si>
  <si>
    <t>https://auctions.dreweatts.com/auctions/9282/drewea1-10553/lot-details/ecb4244d-5921-4d68-99a3-b2dd00ea36e7</t>
  </si>
  <si>
    <t>https://auctions.dreweatts.com/auctions/9282/drewea1-10553/lot-details/218fedb8-0161-4dd0-9ffa-b2dd00ea3889</t>
  </si>
  <si>
    <t>https://auctions.dreweatts.com/auctions/9282/drewea1-10553/lot-details/4657224e-7c73-4309-bf66-b2dd00ea3a3e</t>
  </si>
  <si>
    <t>https://auctions.dreweatts.com/auctions/9282/drewea1-10553/lot-details/71bb4a77-69fb-4893-b051-b2dd00ea3b73</t>
  </si>
  <si>
    <t>https://auctions.dreweatts.com/auctions/9282/drewea1-10553/lot-details/ec6da8af-a9f6-4549-a1ec-b2dd00ea3ce1</t>
  </si>
  <si>
    <t>https://auctions.dreweatts.com/auctions/9282/drewea1-10553/lot-details/2200be33-4c89-4214-9e96-b2dd00ea3e63</t>
  </si>
  <si>
    <t>https://auctions.dreweatts.com/auctions/9282/drewea1-10553/lot-details/23831414-0c7b-4d76-9070-b2dd00ea3fde</t>
  </si>
  <si>
    <t>https://auctions.dreweatts.com/auctions/9282/drewea1-10553/lot-details/9b9560e3-f088-4faa-8720-b2dd00ea418a</t>
  </si>
  <si>
    <t>https://auctions.dreweatts.com/auctions/9282/drewea1-10553/lot-details/e39eb571-f9c7-44a6-b977-b2dd00ea432f</t>
  </si>
  <si>
    <t>https://auctions.dreweatts.com/auctions/9282/drewea1-10553/lot-details/941878dc-0e82-46fc-863e-b2dd00ea44a7</t>
  </si>
  <si>
    <t>https://auctions.dreweatts.com/auctions/9282/drewea1-10553/lot-details/aa2ad21d-6298-45cd-92cf-b2dd00ea4608</t>
  </si>
  <si>
    <t>https://auctions.dreweatts.com/auctions/9282/drewea1-10553/lot-details/e1b69c23-d595-4cc6-88be-b2dd00ea478f</t>
  </si>
  <si>
    <t>https://auctions.dreweatts.com/auctions/9282/drewea1-10553/lot-details/cd801a1d-ac61-48bc-a6ca-b2dd00ea4902</t>
  </si>
  <si>
    <t>https://auctions.dreweatts.com/auctions/9282/drewea1-10553/lot-details/ec69ec9a-0df9-4411-848d-b2dd00ea4a41</t>
  </si>
  <si>
    <t>https://auctions.dreweatts.com/auctions/9282/drewea1-10553/lot-details/cd0e45bf-bff6-470e-bf69-b2dd00ea4b6c</t>
  </si>
  <si>
    <t>https://auctions.dreweatts.com/auctions/9282/drewea1-10553/lot-details/56092153-507e-4836-9408-b2dd00ea4c95</t>
  </si>
  <si>
    <t>https://auctions.dreweatts.com/auctions/9282/drewea1-10553/lot-details/8c8098cc-222c-4485-b490-b2dd00ea4e4a</t>
  </si>
  <si>
    <t>https://auctions.dreweatts.com/auctions/9282/drewea1-10553/lot-details/4fa96eed-e4e0-4460-97b9-b2dd00ea4fb1</t>
  </si>
  <si>
    <t>https://auctions.dreweatts.com/auctions/9282/drewea1-10553/lot-details/06badd2c-940d-4c41-a11a-b2dd00ea5136</t>
  </si>
  <si>
    <t>https://auctions.dreweatts.com/auctions/9282/drewea1-10553/lot-details/fff66ad2-6722-472c-96d5-b2dd00ea52a8</t>
  </si>
  <si>
    <t>https://auctions.dreweatts.com/auctions/9282/drewea1-10553/lot-details/5a22c218-601c-4a29-82ee-b2dd00ea542b</t>
  </si>
  <si>
    <t>https://auctions.dreweatts.com/auctions/9282/drewea1-10553/lot-details/53639da7-26b7-4a2e-9487-b2dd00ea55dc</t>
  </si>
  <si>
    <t>https://auctions.dreweatts.com/auctions/9282/drewea1-10553/lot-details/376529ee-8774-4724-9ae2-b2dd00ea573b</t>
  </si>
  <si>
    <t>https://auctions.dreweatts.com/auctions/9282/drewea1-10553/lot-details/ff8c3cdb-f862-4014-8953-b2dd00ea58d3</t>
  </si>
  <si>
    <t>https://auctions.dreweatts.com/auctions/9282/drewea1-10553/lot-details/d5d2345d-ba90-4a2f-bc9c-b2dd00ea5a4b</t>
  </si>
  <si>
    <t>https://auctions.dreweatts.com/auctions/9282/drewea1-10553/lot-details/3b762523-7a78-4687-903a-b2dd00ea5bc3</t>
  </si>
  <si>
    <t>https://auctions.dreweatts.com/auctions/9282/drewea1-10553/lot-details/b3a5fdd8-3088-42dc-9e2a-b2dd00ea5d91</t>
  </si>
  <si>
    <t>https://auctions.dreweatts.com/auctions/9282/drewea1-10553/lot-details/1546c2ab-d4ab-4010-89ae-b2dd00ea5f1c</t>
  </si>
  <si>
    <t>https://auctions.dreweatts.com/auctions/9282/drewea1-10553/lot-details/2f6f0538-0e88-40f5-b665-b2dd00ea60a2</t>
  </si>
  <si>
    <t>https://auctions.dreweatts.com/auctions/9282/drewea1-10553/lot-details/52cfdd4a-3b8d-4ee9-923f-b2dd00ea6249</t>
  </si>
  <si>
    <t>https://auctions.dreweatts.com/auctions/9282/drewea1-10553/lot-details/dc291177-0091-4160-a631-b2dd00ea63b6</t>
  </si>
  <si>
    <t>https://auctions.dreweatts.com/auctions/9282/drewea1-10553/lot-details/44c4cb1f-55fb-400d-9484-b2dd00ea653b</t>
  </si>
  <si>
    <t>https://auctions.dreweatts.com/auctions/9282/drewea1-10553/lot-details/8903b6d2-3864-49c3-994f-b2dd00ea674b</t>
  </si>
  <si>
    <t>https://auctions.dreweatts.com/auctions/9282/drewea1-10553/lot-details/1e08044e-5425-4790-93ec-b2dd00ea67ba</t>
  </si>
  <si>
    <t>https://auctions.dreweatts.com/auctions/9282/drewea1-10553/lot-details/61617c6c-d741-4b14-81d3-b2dd00ea68ba</t>
  </si>
  <si>
    <t>https://auctions.dreweatts.com/auctions/9282/drewea1-10553/lot-details/0b5e4f84-9d09-4531-9662-b2dd00ea6a39</t>
  </si>
  <si>
    <t>https://auctions.dreweatts.com/auctions/9282/drewea1-10553/lot-details/95fee5ff-1313-4aa8-87de-b2dd00ea6ab2</t>
  </si>
  <si>
    <t>https://auctions.dreweatts.com/auctions/9282/drewea1-10553/lot-details/00bd501f-1b3f-4ae8-a2e0-b2dd00ea6b32</t>
  </si>
  <si>
    <t>https://auctions.dreweatts.com/auctions/9282/drewea1-10553/lot-details/eb6370c2-1724-4922-9676-b2dd00ea6bc3</t>
  </si>
  <si>
    <t>https://auctions.dreweatts.com/auctions/9282/drewea1-10553/lot-details/afb3e3a7-65ea-4cc4-b788-b2dd00ea6ced</t>
  </si>
  <si>
    <t>https://auctions.dreweatts.com/auctions/9282/drewea1-10553/lot-details/b49df789-c59c-42b7-b1db-b2dd00ea6e46</t>
  </si>
  <si>
    <t>https://auctions.dreweatts.com/auctions/9282/drewea1-10553/lot-details/e371a0db-d48d-4e4f-b214-b2dd00ea6ec6</t>
  </si>
  <si>
    <t>https://auctions.dreweatts.com/auctions/9282/drewea1-10553/lot-details/27091f62-4131-4644-81d8-b2dd00ea705e</t>
  </si>
  <si>
    <t>https://auctions.dreweatts.com/auctions/9282/drewea1-10553/lot-details/df29dd41-5d99-40ed-9305-b2dd00ea71fd</t>
  </si>
  <si>
    <t>https://auctions.dreweatts.com/auctions/9282/drewea1-10553/lot-details/3d58c6da-b494-4b87-94fd-b2dd00ea726b</t>
  </si>
  <si>
    <t>https://auctions.dreweatts.com/auctions/9282/drewea1-10553/lot-details/0a34f05f-2556-41e2-a6d4-b2dd00ea72d0</t>
  </si>
  <si>
    <t>https://auctions.dreweatts.com/auctions/9282/drewea1-10553/lot-details/bb1b8b58-e28d-42fa-9df2-b2dd00ea7344</t>
  </si>
  <si>
    <t>https://auctions.dreweatts.com/auctions/9282/drewea1-10553/lot-details/18045518-f7ee-4597-aaab-b2dd00ea749a</t>
  </si>
  <si>
    <t>https://auctions.dreweatts.com/auctions/9282/drewea1-10553/lot-details/4df12054-0196-47cb-b61e-b2dd00ea7514</t>
  </si>
  <si>
    <t>https://auctions.dreweatts.com/auctions/9282/drewea1-10553/lot-details/7521dbab-eb34-45f9-a27c-b2dd00ea758e</t>
  </si>
  <si>
    <t>https://auctions.dreweatts.com/auctions/9282/drewea1-10553/lot-details/96ec6b32-36e0-44bf-b09c-b2dd00ea76fb</t>
  </si>
  <si>
    <t>https://auctions.dreweatts.com/auctions/9282/drewea1-10553/lot-details/bd05b6df-19ac-433a-a074-b2dd00ea7768</t>
  </si>
  <si>
    <t>https://auctions.dreweatts.com/auctions/9282/drewea1-10553/lot-details/1a1aab9c-3f88-4888-ae15-b2dd00ea77db</t>
  </si>
  <si>
    <t>https://auctions.dreweatts.com/auctions/9282/drewea1-10553/lot-details/511b5ab1-ea04-4068-8707-b2dd00ea7877</t>
  </si>
  <si>
    <t>https://auctions.dreweatts.com/auctions/9282/drewea1-10553/lot-details/230ec36e-a917-4b9b-875c-b2dd00ea78e2</t>
  </si>
  <si>
    <t>https://auctions.dreweatts.com/auctions/9282/drewea1-10553/lot-details/c55fe6c9-8b87-44bf-a4df-b2dd00ea7961</t>
  </si>
  <si>
    <t>https://auctions.dreweatts.com/auctions/9282/drewea1-10553/lot-details/53e9e902-decc-4a77-8f71-b2dd00ea79d3</t>
  </si>
  <si>
    <t>https://auctions.dreweatts.com/auctions/9282/drewea1-10553/lot-details/612f45b5-228b-414b-83a8-b2dd00ea7bba</t>
  </si>
  <si>
    <t>https://auctions.dreweatts.com/auctions/9282/drewea1-10553/lot-details/897df597-ad05-441d-9936-b2dd00ea7dd4</t>
  </si>
  <si>
    <t>https://auctions.dreweatts.com/auctions/9282/drewea1-10553/lot-details/0ad43c2d-d0ce-472e-a837-b2dd00ea7f43</t>
  </si>
  <si>
    <t>https://auctions.dreweatts.com/auctions/9282/drewea1-10553/lot-details/9e2cc98c-dda0-42a4-9df0-b2dd00ea8109</t>
  </si>
  <si>
    <t>https://auctions.dreweatts.com/auctions/9282/drewea1-10553/lot-details/033742a7-e1ee-42ba-aebd-b2dd00ea82c0</t>
  </si>
  <si>
    <t>https://auctions.dreweatts.com/auctions/9282/drewea1-10553/lot-details/162602a5-19bd-42f4-b01a-b2dd00ea83fe</t>
  </si>
  <si>
    <t>https://auctions.dreweatts.com/auctions/9282/drewea1-10553/lot-details/d8e7eace-068c-4ed1-834f-b2dd00ea8649</t>
  </si>
  <si>
    <t>https://auctions.dreweatts.com/auctions/9282/drewea1-10553/lot-details/44375e81-4872-4e5f-8070-b2dd00ea86b7</t>
  </si>
  <si>
    <t>https://auctions.dreweatts.com/auctions/9282/drewea1-10553/lot-details/3b76c1f1-2279-41b2-9b33-b2dd00ea8860</t>
  </si>
  <si>
    <t>https://auctions.dreweatts.com/auctions/9282/drewea1-10553/lot-details/364a184a-3844-4055-89ba-b2dd00ea89c5</t>
  </si>
  <si>
    <t>https://auctions.dreweatts.com/auctions/9282/drewea1-10553/lot-details/b8ba2941-061c-412c-a04e-b2dd00ea8a30</t>
  </si>
  <si>
    <t>https://auctions.dreweatts.com/auctions/9282/drewea1-10553/lot-details/a495523d-b29e-494b-bbe5-b2dd00ea8d4a</t>
  </si>
  <si>
    <t>https://auctions.dreweatts.com/auctions/9282/drewea1-10553/lot-details/0ce2f342-58eb-4e2a-b2ca-b2dd00ea8eb0</t>
  </si>
  <si>
    <t>https://auctions.dreweatts.com/auctions/9282/drewea1-10553/lot-details/1e92f2a5-dadd-4aa4-a63c-b2dd00ea908e</t>
  </si>
  <si>
    <t>https://auctions.dreweatts.com/auctions/9282/drewea1-10553/lot-details/0cf67549-c828-405c-bb69-b2dd00ea92df</t>
  </si>
  <si>
    <t>https://auctions.dreweatts.com/auctions/9282/drewea1-10553/lot-details/6e1b6828-cc9a-4903-ba1a-b2dd00ea9450</t>
  </si>
  <si>
    <t>https://auctions.dreweatts.com/auctions/9282/drewea1-10553/lot-details/8e0eb099-a1b4-4850-b323-b2dd00ea95e1</t>
  </si>
  <si>
    <t>https://auctions.dreweatts.com/auctions/9282/drewea1-10553/lot-details/4c0d69ac-0f6d-4d59-b9fb-b2dd00ea975b</t>
  </si>
  <si>
    <t>https://auctions.dreweatts.com/auctions/9282/drewea1-10553/lot-details/d0697c8b-4473-4f61-8b14-b2dd00ea97d2</t>
  </si>
  <si>
    <t>https://auctions.dreweatts.com/auctions/9282/drewea1-10553/lot-details/3b33652b-14d7-4d4d-9f2c-b2dd00ea983b</t>
  </si>
  <si>
    <t>https://auctions.dreweatts.com/auctions/9282/drewea1-10553/lot-details/3d761db3-12dd-4690-a715-b2dd00ea9993</t>
  </si>
  <si>
    <t>https://auctions.dreweatts.com/auctions/9282/drewea1-10553/lot-details/1001f33a-5ce1-45ec-9979-b2dd00ea9b0a</t>
  </si>
  <si>
    <t>https://auctions.dreweatts.com/auctions/9282/drewea1-10553/lot-details/26c45f29-0aa8-4e0a-b2fc-b2dd00ea9c68</t>
  </si>
  <si>
    <t>https://auctions.dreweatts.com/auctions/9282/drewea1-10553/lot-details/5afa9b9c-86c0-488c-b0d0-b2dd00ea9d98</t>
  </si>
  <si>
    <t>https://auctions.dreweatts.com/auctions/9282/drewea1-10553/lot-details/7b2a5d05-ef1e-46f8-8cd3-b2dd00ea9eb2</t>
  </si>
  <si>
    <t>https://auctions.dreweatts.com/auctions/9282/drewea1-10553/lot-details/dd263e14-0883-4c7c-b16b-b2dd00ea9fb9</t>
  </si>
  <si>
    <t>https://auctions.dreweatts.com/auctions/9282/drewea1-10553/lot-details/f478f0f4-e51c-44ff-86d6-b2dd00eaa0ee</t>
  </si>
  <si>
    <t>https://auctions.dreweatts.com/auctions/9282/drewea1-10553/lot-details/40a92b8d-6aa1-4756-aecb-b2dd00eaa33c</t>
  </si>
  <si>
    <t>https://auctions.dreweatts.com/auctions/9282/drewea1-10553/lot-details/9fd79b2e-2b01-47c6-9a20-b2dd00eaa578</t>
  </si>
  <si>
    <t>https://auctions.dreweatts.com/auctions/9282/drewea1-10553/lot-details/5e8632d0-d25b-47c3-910d-b2dd00eaa6fd</t>
  </si>
  <si>
    <t>https://auctions.dreweatts.com/auctions/9282/drewea1-10553/lot-details/fd8d75cf-c8f7-423f-8068-b2dd00eaa82b</t>
  </si>
  <si>
    <t>https://auctions.dreweatts.com/auctions/9282/drewea1-10553/lot-details/2fa4a6d0-c031-418a-8099-b2dd00eaa952</t>
  </si>
  <si>
    <t>https://auctions.dreweatts.com/auctions/9282/drewea1-10553/lot-details/a99354ff-1f30-4c7c-afc0-b2dd00eaac25</t>
  </si>
  <si>
    <t>https://auctions.dreweatts.com/auctions/9282/drewea1-10553/lot-details/a45c965d-03b1-4e1d-8e06-b2dd00eaadb6</t>
  </si>
  <si>
    <t>https://auctions.dreweatts.com/auctions/9282/drewea1-10553/lot-details/31203adb-e8c0-4c84-ad07-b2dd00eaaee5</t>
  </si>
  <si>
    <t>https://auctions.dreweatts.com/auctions/9282/drewea1-10553/lot-details/32831ef0-aa0d-4703-adf7-b2dd00eab02e</t>
  </si>
  <si>
    <t>https://auctions.dreweatts.com/auctions/9282/drewea1-10553/lot-details/ca80323f-ce2d-4414-9241-b2dd00eab09f</t>
  </si>
  <si>
    <t>https://auctions.dreweatts.com/auctions/9282/drewea1-10553/lot-details/29cce6b6-f0f2-4f1c-ad8b-b2dd00eab219</t>
  </si>
  <si>
    <t>https://auctions.dreweatts.com/auctions/9282/drewea1-10553/lot-details/9a02e5ad-76eb-4a00-9880-b2dd00eab345</t>
  </si>
  <si>
    <t>https://auctions.dreweatts.com/auctions/9282/drewea1-10553/lot-details/9af6fcbe-9164-4b0a-895f-b2dd00eab42b</t>
  </si>
  <si>
    <t>https://auctions.dreweatts.com/auctions/9282/drewea1-10553/lot-details/69b6db6c-49e7-4144-8177-b2dd00eab49c</t>
  </si>
  <si>
    <t>https://auctions.dreweatts.com/auctions/9282/drewea1-10553/lot-details/6c41502a-3116-4e6f-b178-b2dd00eab625</t>
  </si>
  <si>
    <t>https://auctions.dreweatts.com/auctions/9282/drewea1-10553/lot-details/318b3300-25f0-4db0-a246-b2dd00eab79e</t>
  </si>
  <si>
    <t>https://auctions.dreweatts.com/auctions/9282/drewea1-10553/lot-details/71db6cec-b011-4327-bb07-b2dd00eab9a2</t>
  </si>
  <si>
    <t>https://auctions.dreweatts.com/auctions/9282/drewea1-10553/lot-details/a5b1c62e-abbc-4092-b35d-b2dd00eabb34</t>
  </si>
  <si>
    <t>https://auctions.dreweatts.com/auctions/9282/drewea1-10553/lot-details/f1170736-cca7-4ce9-88ea-b2dd00eabcec</t>
  </si>
  <si>
    <t>https://auctions.dreweatts.com/auctions/9282/drewea1-10553/lot-details/864307fa-6edf-4f9a-af8d-b2dd00eabf7c</t>
  </si>
  <si>
    <t>https://auctions.dreweatts.com/auctions/9282/drewea1-10553/lot-details/e14db50c-a79a-441e-8770-b2dd00eac13c</t>
  </si>
  <si>
    <t>https://auctions.dreweatts.com/auctions/9282/drewea1-10553/lot-details/8c53e8c2-e0e5-4e2a-b8b9-b2dd00eac31c</t>
  </si>
  <si>
    <t>https://auctions.dreweatts.com/auctions/9282/drewea1-10553/lot-details/f4032785-bd83-4b18-8be8-b2dd00eac418</t>
  </si>
  <si>
    <t>https://auctions.dreweatts.com/auctions/9282/drewea1-10553/lot-details/519c3a85-5d33-43f7-99d4-b2dd00eac608</t>
  </si>
  <si>
    <t>https://auctions.dreweatts.com/auctions/9282/drewea1-10553/lot-details/77885360-3520-486c-9b3a-b2dd00eac7e5</t>
  </si>
  <si>
    <t>https://auctions.dreweatts.com/auctions/9282/drewea1-10553/lot-details/e6c66221-6247-4f30-8385-b2dd00eac96f</t>
  </si>
  <si>
    <t>https://auctions.dreweatts.com/auctions/9282/drewea1-10553/lot-details/0ab03229-dff6-4662-838c-b2dd00eacb13</t>
  </si>
  <si>
    <t>https://auctions.dreweatts.com/auctions/9282/drewea1-10553/lot-details/d500e795-1f33-469f-823f-b2dd00eaccc6</t>
  </si>
  <si>
    <t>https://auctions.dreweatts.com/auctions/9282/drewea1-10553/lot-details/7cd9d00e-6e35-436b-bca7-b2dd00eace72</t>
  </si>
  <si>
    <t>https://auctions.dreweatts.com/auctions/9282/drewea1-10553/lot-details/386822c8-83d6-4a39-a4d1-b2dd00ead06c</t>
  </si>
  <si>
    <t>https://auctions.dreweatts.com/auctions/9282/drewea1-10553/lot-details/78e80554-7060-422b-9a9a-b2dd00ead1fd</t>
  </si>
  <si>
    <t>https://auctions.dreweatts.com/auctions/9282/drewea1-10553/lot-details/556825f3-a9c3-4467-b720-b2dd00ead3a0</t>
  </si>
  <si>
    <t>https://auctions.dreweatts.com/auctions/9282/drewea1-10553/lot-details/29102927-578a-4155-85a5-b2dd00ead58d</t>
  </si>
  <si>
    <t>https://auctions.dreweatts.com/auctions/9282/drewea1-10553/lot-details/002a76cc-4490-4e9b-b6c8-b2dd00ead705</t>
  </si>
  <si>
    <t>https://auctions.dreweatts.com/auctions/9282/drewea1-10553/lot-details/d685b390-6f63-4bc0-82e0-b2dd00ead8a6</t>
  </si>
  <si>
    <t>https://auctions.dreweatts.com/auctions/9282/drewea1-10553/lot-details/fe2f7bf3-baa5-4031-ad28-b2dd00eada93</t>
  </si>
  <si>
    <t>https://auctions.dreweatts.com/auctions/9282/drewea1-10553/lot-details/d39cc523-e7ee-41a8-a614-b2dd00eadc16</t>
  </si>
  <si>
    <t>https://auctions.dreweatts.com/auctions/9282/drewea1-10553/lot-details/db14c78e-8ecf-4cee-bcb1-b2dd00eaddc9</t>
  </si>
  <si>
    <t>https://auctions.dreweatts.com/auctions/9282/drewea1-10553/lot-details/1b08b109-7138-47c5-864c-b2dd00eadf43</t>
  </si>
  <si>
    <t>https://auctions.dreweatts.com/auctions/9282/drewea1-10553/lot-details/96c39c6a-c645-4b5c-8e3f-b2dd00eae0bc</t>
  </si>
  <si>
    <t>https://auctions.dreweatts.com/auctions/9282/drewea1-10553/lot-details/6601b84d-080b-4eb8-96d8-b2dd00eae1d9</t>
  </si>
  <si>
    <t>https://auctions.dreweatts.com/auctions/9282/drewea1-10553/lot-details/5fb8101c-74eb-436d-80d5-b2dd00eae387</t>
  </si>
  <si>
    <t>https://auctions.dreweatts.com/auctions/9282/drewea1-10553/lot-details/913c5fab-13aa-4c02-bb62-b2dd00eae50b</t>
  </si>
  <si>
    <t>https://auctions.dreweatts.com/auctions/9282/drewea1-10553/lot-details/a6e600cd-e208-4d78-935c-b2dd00eae674</t>
  </si>
  <si>
    <t>https://auctions.dreweatts.com/auctions/9282/drewea1-10553/lot-details/1a42ab99-6453-4832-a88f-b2dd00eae847</t>
  </si>
  <si>
    <t>https://auctions.dreweatts.com/auctions/9282/drewea1-10553/lot-details/5b2b2e18-61d6-427c-9056-b2dd00eae9b9</t>
  </si>
  <si>
    <t>https://auctions.dreweatts.com/auctions/9282/drewea1-10553/lot-details/e7b50d09-d6d2-4b7d-baf6-b2dd00eaeb51</t>
  </si>
  <si>
    <t>https://auctions.dreweatts.com/auctions/9282/drewea1-10553/lot-details/49d712ac-c219-4891-926c-b2dd00eaecb7</t>
  </si>
  <si>
    <t>https://auctions.dreweatts.com/auctions/9282/drewea1-10553/lot-details/149b1f6a-e398-4566-ba23-b2dd00eaee2b</t>
  </si>
  <si>
    <t>https://auctions.dreweatts.com/auctions/9282/drewea1-10553/lot-details/1b8bd3df-823c-4e8a-b958-b2dd00eaefa1</t>
  </si>
  <si>
    <t>https://auctions.dreweatts.com/auctions/9282/drewea1-10553/lot-details/27f3282b-c8cd-4197-827c-b2dd00eaf124</t>
  </si>
  <si>
    <t>https://auctions.dreweatts.com/auctions/9282/drewea1-10553/lot-details/e23dbbaf-2f8c-4b61-ba1a-b2dd00eaf2dc</t>
  </si>
  <si>
    <t>https://auctions.dreweatts.com/auctions/9282/drewea1-10553/lot-details/a6f1f215-144e-4c76-9f7b-b2dd00eaf46e</t>
  </si>
  <si>
    <t>https://auctions.dreweatts.com/auctions/9282/drewea1-10553/lot-details/c745bd28-135b-49aa-a926-b2dd00eaf668</t>
  </si>
  <si>
    <t>https://auctions.dreweatts.com/auctions/9282/drewea1-10553/lot-details/534f2934-aef1-44b1-9d04-b2dd00eaf82e</t>
  </si>
  <si>
    <t>https://auctions.dreweatts.com/auctions/9282/drewea1-10553/lot-details/7257f330-5420-4e82-963d-b2dd00eaf9b6</t>
  </si>
  <si>
    <t>https://auctions.dreweatts.com/auctions/9282/drewea1-10553/lot-details/dcd0c54e-ba84-4f1d-bf47-b2dd00eafb65</t>
  </si>
  <si>
    <t>https://auctions.dreweatts.com/auctions/9282/drewea1-10553/lot-details/fca8afd5-14f1-48a2-8e68-b2dd00eafc64</t>
  </si>
  <si>
    <t>https://auctions.dreweatts.com/auctions/9282/drewea1-10553/lot-details/ce84d698-3ab7-42d9-b3f6-b2dd00eafde7</t>
  </si>
  <si>
    <t>https://auctions.dreweatts.com/auctions/9282/drewea1-10553/lot-details/27152f21-0b03-4123-b9f5-b2dd00eaff45</t>
  </si>
  <si>
    <t>https://auctions.dreweatts.com/auctions/9282/drewea1-10553/lot-details/741b5b0f-c427-454e-a820-b2dd00eb00ad</t>
  </si>
  <si>
    <t>https://auctions.dreweatts.com/auctions/9282/drewea1-10553/lot-details/4145df73-8a2e-414c-a4df-b2dd00eb0256</t>
  </si>
  <si>
    <t>https://auctions.dreweatts.com/auctions/9282/drewea1-10553/lot-details/d7367741-5237-4ec8-8fe2-b2dd00eb03f0</t>
  </si>
  <si>
    <t>https://auctions.dreweatts.com/auctions/9282/drewea1-10553/lot-details/6c63217d-f2cc-4b08-9cb5-b2dd00eb04d5</t>
  </si>
  <si>
    <t>https://auctions.dreweatts.com/auctions/9282/drewea1-10553/lot-details/c2253126-9ee9-4097-b372-b2dd00eb0626</t>
  </si>
  <si>
    <t>https://auctions.dreweatts.com/auctions/9282/drewea1-10553/lot-details/52870a28-97fb-4ee9-869a-b2dd00eb077e</t>
  </si>
  <si>
    <t>https://auctions.dreweatts.com/auctions/9282/drewea1-10553/lot-details/bd868efc-fef1-432a-8fde-b2dd00eb0865</t>
  </si>
  <si>
    <t>https://auctions.dreweatts.com/auctions/9282/drewea1-10553/lot-details/35714d2a-b6fa-45c7-9d19-b2dd00eb0a38</t>
  </si>
  <si>
    <t>https://auctions.dreweatts.com/auctions/9282/drewea1-10553/lot-details/2cd49ce6-9c50-46c4-b407-b2dd00eb0bc1</t>
  </si>
  <si>
    <t>https://auctions.dreweatts.com/auctions/9282/drewea1-10553/lot-details/24b3a1f4-3319-4a1c-abd5-b2dd00eb0cd8</t>
  </si>
  <si>
    <t>https://auctions.dreweatts.com/auctions/9282/drewea1-10553/lot-details/227c957e-d9c3-4a1e-8e27-b2dd00eb0e4f</t>
  </si>
  <si>
    <t>https://auctions.dreweatts.com/auctions/9282/drewea1-10553/lot-details/6a856227-facc-4ca3-a8a3-b2dd00eb103b</t>
  </si>
  <si>
    <t>https://auctions.dreweatts.com/auctions/9282/drewea1-10553/lot-details/c1167592-78ab-4ac4-81d1-b2dd00eb11c2</t>
  </si>
  <si>
    <t>https://auctions.dreweatts.com/auctions/9282/drewea1-10553/lot-details/f7fbc278-b330-45ce-85ed-b2dd00eb1370</t>
  </si>
  <si>
    <t>https://auctions.dreweatts.com/auctions/9282/drewea1-10553/lot-details/83e27fed-3773-4fcb-ba07-b2dd00eb152d</t>
  </si>
  <si>
    <t>https://auctions.dreweatts.com/auctions/9282/drewea1-10553/lot-details/69077588-e0bd-4887-8f82-b2dd00eb1702</t>
  </si>
  <si>
    <t>https://auctions.dreweatts.com/auctions/9282/drewea1-10553/lot-details/dffb29e9-a78c-4ab1-9cd5-b2dd00eb1883</t>
  </si>
  <si>
    <t>https://auctions.dreweatts.com/auctions/9282/drewea1-10553/lot-details/9fdf1a96-de64-4531-9b90-b2dd00eb1a5d</t>
  </si>
  <si>
    <t>https://auctions.dreweatts.com/auctions/9282/drewea1-10553/lot-details/f391cbb5-3cba-42a6-8b15-b2dd00eb1be6</t>
  </si>
  <si>
    <t>https://auctions.dreweatts.com/auctions/9282/drewea1-10553/lot-details/2f134259-7c65-43a2-9e47-b2dd00eb1d8a</t>
  </si>
  <si>
    <t>https://auctions.dreweatts.com/auctions/9282/drewea1-10553/lot-details/4de9be92-3004-4559-9ad6-b2dd00eb1f54</t>
  </si>
  <si>
    <t>https://auctions.dreweatts.com/auctions/9282/drewea1-10553/lot-details/db37f3a8-ff7a-4791-9146-b2dd00eb20dc</t>
  </si>
  <si>
    <t>https://auctions.dreweatts.com/auctions/9282/drewea1-10553/lot-details/381074cb-09b1-4a55-a447-b2dd00eb2264</t>
  </si>
  <si>
    <t>https://auctions.dreweatts.com/auctions/9282/drewea1-10553/lot-details/227846fb-58d6-4cc9-9e18-b2dd00eb2400</t>
  </si>
  <si>
    <t>https://auctions.dreweatts.com/auctions/9282/drewea1-10553/lot-details/7ebf399b-0a3c-4828-b3d1-b2dd00eb2631</t>
  </si>
  <si>
    <t>https://auctions.dreweatts.com/auctions/9282/drewea1-10553/lot-details/4ca9128c-9089-4687-aeb0-b2dd00eb27ae</t>
  </si>
  <si>
    <t>https://auctions.dreweatts.com/auctions/9282/drewea1-10553/lot-details/9355ce8a-9393-47a7-9e69-b2dd00eb292d</t>
  </si>
  <si>
    <t>https://auctions.dreweatts.com/auctions/9282/drewea1-10553/lot-details/7bdb7305-9111-480c-b424-b2dd00eb2a73</t>
  </si>
  <si>
    <t>https://auctions.dreweatts.com/auctions/9282/drewea1-10553/lot-details/cbe16391-036f-4142-bfb9-b2dd00eb2c16</t>
  </si>
  <si>
    <t>https://auctions.dreweatts.com/auctions/9282/drewea1-10553/lot-details/ae1b06ab-c4e8-41b9-9a0d-b2dd00eb2dd4</t>
  </si>
  <si>
    <t>https://auctions.dreweatts.com/auctions/9282/drewea1-10553/lot-details/46aebb2e-6c68-409b-8817-b2dd00eb2eed</t>
  </si>
  <si>
    <t>https://auctions.dreweatts.com/auctions/9282/drewea1-10553/lot-details/fd9e8166-cb50-4093-b347-b2dd00eb3076</t>
  </si>
  <si>
    <t>https://auctions.dreweatts.com/auctions/9282/drewea1-10553/lot-details/bb7d7c42-85b1-4468-977e-b2dd00eb31ea</t>
  </si>
  <si>
    <t>https://auctions.dreweatts.com/auctions/9282/drewea1-10553/lot-details/e80dadbc-d0a8-4d25-934f-b2dd00eb334e</t>
  </si>
  <si>
    <t>https://auctions.dreweatts.com/auctions/9282/drewea1-10553/lot-details/fbec2a3c-d48b-4642-8cb6-b2dd00eb33ba</t>
  </si>
  <si>
    <t>https://auctions.dreweatts.com/auctions/9282/drewea1-10553/lot-details/a0763e1e-4432-4337-ac06-b2dd00eb34e6</t>
  </si>
  <si>
    <t>https://auctions.dreweatts.com/auctions/9282/drewea1-10553/lot-details/56bb28bb-c0b8-4919-8c05-b2dd00eb37be</t>
  </si>
  <si>
    <t>https://auctions.dreweatts.com/auctions/9282/drewea1-10553/lot-details/23df892a-77ff-4002-82ca-b2dd00eb38da</t>
  </si>
  <si>
    <t>https://auctions.dreweatts.com/auctions/9282/drewea1-10553/lot-details/8c758c4e-ab82-436b-8f42-b2dd00eb3a2f</t>
  </si>
  <si>
    <t>https://auctions.dreweatts.com/auctions/9282/drewea1-10553/lot-details/9742baa2-8639-435e-8481-b2dd00eb3bc3</t>
  </si>
  <si>
    <t>https://auctions.dreweatts.com/auctions/9282/drewea1-10553/lot-details/3df65ec7-5a80-4f37-8fc5-b2dd00eb3d64</t>
  </si>
  <si>
    <t>https://auctions.dreweatts.com/auctions/9282/drewea1-10553/lot-details/6936cd81-0492-4b5e-99e9-b2dd00eb3f17</t>
  </si>
  <si>
    <t>https://auctions.dreweatts.com/auctions/9282/drewea1-10553/lot-details/c178d429-d674-4d17-b092-b2dd00eb40c5</t>
  </si>
  <si>
    <t>https://auctions.dreweatts.com/auctions/9282/drewea1-10553/lot-details/6d76d797-4c12-4462-a54e-b2dd00eb42a8</t>
  </si>
  <si>
    <t>https://auctions.dreweatts.com/auctions/9282/drewea1-10553/lot-details/1100f02b-f152-4732-8416-b2dd00eb44b5</t>
  </si>
  <si>
    <t>https://auctions.dreweatts.com/auctions/9282/drewea1-10553/lot-details/91f3e7e3-6f56-496b-95c5-b2dd00eb4619</t>
  </si>
  <si>
    <t>https://auctions.dreweatts.com/auctions/9282/drewea1-10553/lot-details/77078c31-7453-4654-94bb-b2dd00eb47b0</t>
  </si>
  <si>
    <t>https://auctions.dreweatts.com/auctions/9282/drewea1-10553/lot-details/0a0c674b-7ee6-4c7b-806f-b2dd00eb494f</t>
  </si>
  <si>
    <t>https://auctions.dreweatts.com/auctions/9282/drewea1-10553/lot-details/63be7bff-d02e-48c3-8577-b2dd00eb4ae1</t>
  </si>
  <si>
    <t>https://auctions.dreweatts.com/auctions/9282/drewea1-10553/lot-details/e49f73a4-19df-4518-8129-b2dd00eb4c8e</t>
  </si>
  <si>
    <t>https://auctions.dreweatts.com/auctions/9282/drewea1-10553/lot-details/c47461d9-06f6-48d1-bc02-b2dd00eb4e5b</t>
  </si>
  <si>
    <t>https://auctions.dreweatts.com/auctions/9282/drewea1-10553/lot-details/c9a9cc2e-f5ee-4bb4-b3a6-b2dd00eb508f</t>
  </si>
  <si>
    <t>https://auctions.dreweatts.com/auctions/9282/drewea1-10553/lot-details/d62c3ce2-6a50-4e0f-ad15-b2dd00eb526b</t>
  </si>
  <si>
    <t>https://auctions.dreweatts.com/auctions/9282/drewea1-10553/lot-details/7da11c5a-94fb-410e-9bd8-b2dd00eb53f0</t>
  </si>
  <si>
    <t>https://auctions.dreweatts.com/auctions/9282/drewea1-10553/lot-details/2ec050ac-55a1-4a46-9ed0-b2dd00eb5551</t>
  </si>
  <si>
    <t>https://auctions.dreweatts.com/auctions/9282/drewea1-10553/lot-details/e20591fc-eb65-4dc2-bade-b2dd00eb56c9</t>
  </si>
  <si>
    <t>https://auctions.dreweatts.com/auctions/9282/drewea1-10553/lot-details/7df1b520-f82f-4d87-bb0b-b2dd00eb58b8</t>
  </si>
  <si>
    <t>https://auctions.dreweatts.com/auctions/9282/drewea1-10553/lot-details/76f740d4-f515-4097-b339-b2dd00eb5a68</t>
  </si>
  <si>
    <t>https://auctions.dreweatts.com/auctions/9282/drewea1-10553/lot-details/375b5663-19ea-4218-ba11-b2dd00eb5c0b</t>
  </si>
  <si>
    <t>https://auctions.dreweatts.com/auctions/9282/drewea1-10553/lot-details/e7445d26-80bd-4f51-a2e8-b2dd00eb5dce</t>
  </si>
  <si>
    <t>https://auctions.dreweatts.com/auctions/9282/drewea1-10553/lot-details/c218b6c4-18df-4895-b655-b2dd00eb5f5b</t>
  </si>
  <si>
    <t>https://auctions.dreweatts.com/auctions/9282/drewea1-10553/lot-details/525e45e2-0db0-4164-a5a0-b2dd00eb614a</t>
  </si>
  <si>
    <t>https://auctions.dreweatts.com/auctions/9282/drewea1-10553/lot-details/e840a8b1-6ee1-475d-8b32-b2dd00eb630c</t>
  </si>
  <si>
    <t>https://auctions.dreweatts.com/auctions/9282/drewea1-10553/lot-details/3041f580-64e7-4a2f-89b1-b2dd00eb637c</t>
  </si>
  <si>
    <t>https://auctions.dreweatts.com/auctions/9282/drewea1-10553/lot-details/42ac0c04-40ef-4504-81ae-b2dd00eb66cf</t>
  </si>
  <si>
    <t>https://auctions.dreweatts.com/auctions/9282/drewea1-10553/lot-details/c00fe206-5fa8-4f3a-b8ad-b2dd00eb683a</t>
  </si>
  <si>
    <t>https://auctions.dreweatts.com/auctions/9282/drewea1-10553/lot-details/1224046d-6208-4683-94b3-b2dd00eb69f8</t>
  </si>
  <si>
    <t>https://auctions.dreweatts.com/auctions/9282/drewea1-10553/lot-details/d555c566-719e-4175-b4ae-b2dd00eb6b70</t>
  </si>
  <si>
    <t>https://auctions.dreweatts.com/auctions/9282/drewea1-10553/lot-details/6cfc6eea-1470-4603-9825-b2dd00eb6d1f</t>
  </si>
  <si>
    <t>https://auctions.dreweatts.com/auctions/9282/drewea1-10553/lot-details/2c7a232d-a285-4f21-bb48-b2dd00eb6f22</t>
  </si>
  <si>
    <t>https://auctions.dreweatts.com/auctions/9282/drewea1-10553/lot-details/bf69d947-cc8f-402b-87d4-b2dd00eb70af</t>
  </si>
  <si>
    <t>https://auctions.dreweatts.com/auctions/9282/drewea1-10553/lot-details/891fd50a-ff1f-41b5-a5a1-b2dd00eb721b</t>
  </si>
  <si>
    <t>https://auctions.dreweatts.com/auctions/9282/drewea1-10553/lot-details/7424b15c-d320-40af-a91e-b2dd00eb7409</t>
  </si>
  <si>
    <t>https://auctions.dreweatts.com/auctions/9282/drewea1-10553/lot-details/d8037a57-6010-43a1-b3a3-b2dd00eb74fe</t>
  </si>
  <si>
    <t>https://auctions.dreweatts.com/auctions/9282/drewea1-10553/lot-details/aa353da8-dbe2-4df0-a66e-b2dd00eb7698</t>
  </si>
  <si>
    <t>https://auctions.dreweatts.com/auctions/9282/drewea1-10553/lot-details/0fb461ec-e5e7-48d0-8c6c-b2dd00eb7848</t>
  </si>
  <si>
    <t>https://auctions.dreweatts.com/auctions/9282/drewea1-10553/lot-details/3693ce2d-00ea-4531-bca7-b2dd00eb79c1</t>
  </si>
  <si>
    <t>https://auctions.dreweatts.com/auctions/9282/drewea1-10553/lot-details/22e56a86-67fb-4ee5-894a-b2dd00eb7b52</t>
  </si>
  <si>
    <t>https://auctions.dreweatts.com/auctions/9282/drewea1-10553/lot-details/c115d29a-337f-4068-a43c-b2dd00eb7cbe</t>
  </si>
  <si>
    <t>https://auctions.dreweatts.com/auctions/9282/drewea1-10553/lot-details/6175d450-7267-4e5a-8c3d-b2dd00eb7e81</t>
  </si>
  <si>
    <t>https://auctions.dreweatts.com/auctions/9282/drewea1-10553/lot-details/cd4c02cc-67bf-41c8-8b0a-b2dd00eb7f77</t>
  </si>
  <si>
    <t>https://auctions.dreweatts.com/auctions/9282/drewea1-10553/lot-details/5ef466d3-ead8-4a55-a92b-b2dd00eb810f</t>
  </si>
  <si>
    <t>https://auctions.dreweatts.com/auctions/9282/drewea1-10553/lot-details/f8a9c34b-2b32-462c-a650-b2dd00eb81a0</t>
  </si>
  <si>
    <t>https://auctions.dreweatts.com/auctions/9282/drewea1-10553/lot-details/c74c7380-a46c-45fe-ab67-b2dd00eb821c</t>
  </si>
  <si>
    <t>https://auctions.dreweatts.com/auctions/9282/drewea1-10553/lot-details/413f1f92-b1dc-4b1b-8013-b2dd00eb829a</t>
  </si>
  <si>
    <t>https://auctions.dreweatts.com/auctions/9282/drewea1-10553/lot-details/39362217-01bc-4cf6-ae3a-b2dd00eb843d</t>
  </si>
  <si>
    <t>https://auctions.dreweatts.com/auctions/9282/drewea1-10553/lot-details/8e7eeb00-1136-4b9b-a095-b2dd00eb85b5</t>
  </si>
  <si>
    <t>https://auctions.dreweatts.com/auctions/9282/drewea1-10553/lot-details/13778758-6004-47b8-b6ff-b2dd00eb86a9</t>
  </si>
  <si>
    <t>https://auctions.dreweatts.com/auctions/9282/drewea1-10553/lot-details/30d14333-7c33-4046-81b2-b2dd00eb881d</t>
  </si>
  <si>
    <t>https://auctions.dreweatts.com/auctions/9282/drewea1-10553/lot-details/4de5bd48-a6e0-4269-bd97-b2dd00eb887d</t>
  </si>
  <si>
    <t>https://auctions.dreweatts.com/auctions/9282/drewea1-10553/lot-details/887f5ce6-3da7-4298-a361-b2dd00eb897a</t>
  </si>
  <si>
    <t>https://auctions.dreweatts.com/auctions/9282/drewea1-10553/lot-details/1f5b5d54-0d6f-45bc-b2e5-b2dd00eb8b7c</t>
  </si>
  <si>
    <t>https://auctions.dreweatts.com/auctions/9282/drewea1-10553/lot-details/4d7fcb7a-cadc-4d3f-a3b6-b2dd00eb8cf9</t>
  </si>
  <si>
    <t>https://auctions.dreweatts.com/auctions/9282/drewea1-10553/lot-details/1e7928ab-7a52-435b-a878-b2dd00eb8ef5</t>
  </si>
  <si>
    <t>https://auctions.dreweatts.com/auctions/9282/drewea1-10553/lot-details/6f7c60ef-2faf-4c74-9e47-b2dd00eb905c</t>
  </si>
  <si>
    <t>https://auctions.dreweatts.com/auctions/9282/drewea1-10553/lot-details/aa763051-1acd-4761-9d6a-b2dd00eb91d2</t>
  </si>
  <si>
    <t>https://auctions.dreweatts.com/auctions/9282/drewea1-10553/lot-details/fde401c4-f684-4d7b-9acc-b2dd00eb92c9</t>
  </si>
  <si>
    <t>https://auctions.dreweatts.com/auctions/9282/drewea1-10553/lot-details/aa0b46e0-ab13-42a9-a110-b2dd00eb9439</t>
  </si>
  <si>
    <t>https://auctions.dreweatts.com/auctions/9282/drewea1-10553/lot-details/f0a52d3b-a48d-4086-9a8b-b2dd00eb95b3</t>
  </si>
  <si>
    <t>https://auctions.dreweatts.com/auctions/9282/drewea1-10553/lot-details/7adcc55c-027a-43d5-bd73-b2dd00eb9727</t>
  </si>
  <si>
    <t>https://auctions.dreweatts.com/auctions/9282/drewea1-10553/lot-details/79f4c844-a677-4404-bd29-b2dd00eb98bf</t>
  </si>
  <si>
    <t>https://auctions.dreweatts.com/auctions/9282/drewea1-10553/lot-details/c683d5bd-2059-4e85-a9d9-b2dd00eb9a26</t>
  </si>
  <si>
    <t>https://auctions.dreweatts.com/auctions/9282/drewea1-10553/lot-details/3a24c395-efb8-4def-b990-b2dd00eb9b89</t>
  </si>
  <si>
    <t>https://auctions.dreweatts.com/auctions/9282/drewea1-10553/lot-details/50822ac6-0149-41f3-a54c-b2dd00eb9d2b</t>
  </si>
  <si>
    <t>https://auctions.dreweatts.com/auctions/9282/drewea1-10553/lot-details/f711cbf8-3992-4534-99d1-b2dd00eba00a</t>
  </si>
  <si>
    <t>https://auctions.dreweatts.com/auctions/9282/drewea1-10553/lot-details/0c1f5059-4a37-4b3d-9144-b2dd00eba2c7</t>
  </si>
  <si>
    <t>https://auctions.dreweatts.com/auctions/9282/drewea1-10553/lot-details/607c5b21-3905-44e5-a59f-b2dd00eba3f3</t>
  </si>
  <si>
    <t>https://auctions.dreweatts.com/auctions/9282/drewea1-10553/lot-details/f3c93772-5bc5-4272-a5ce-b2dd00eba512</t>
  </si>
  <si>
    <t>https://auctions.dreweatts.com/auctions/9282/drewea1-10553/lot-details/572e5be5-e936-4f89-a70e-b2dd00eba638</t>
  </si>
  <si>
    <t>https://auctions.dreweatts.com/auctions/9282/drewea1-10553/lot-details/8fdadd1d-84ef-4f23-9c52-b2dd00eba7c0</t>
  </si>
  <si>
    <t>https://auctions.dreweatts.com/auctions/9282/drewea1-10553/lot-details/e5ec3980-d75f-45a4-94e0-b2dd00eba939</t>
  </si>
  <si>
    <t>https://auctions.dreweatts.com/auctions/9282/drewea1-10553/lot-details/198a34b7-7a61-4b54-8b3e-b2dd00ebaac6</t>
  </si>
  <si>
    <t>https://auctions.dreweatts.com/auctions/9282/drewea1-10553/lot-details/b83952e2-6787-4ff7-960f-b2dd00ebac04</t>
  </si>
  <si>
    <t>https://auctions.dreweatts.com/auctions/9282/drewea1-10553/lot-details/72ca9b98-9d37-460d-bb15-b2dd00ebad02</t>
  </si>
  <si>
    <t>https://auctions.dreweatts.com/auctions/9282/drewea1-10553/lot-details/292c884d-d7c4-4b87-a774-b2dd00ebae67</t>
  </si>
  <si>
    <t>https://auctions.dreweatts.com/auctions/9282/drewea1-10553/lot-details/6cd374d8-47d7-4822-a916-b2dd00ebaff4</t>
  </si>
  <si>
    <t>https://auctions.dreweatts.com/auctions/9282/drewea1-10553/lot-details/3e9015cc-9bca-4da4-bc40-b2dd00ebb147</t>
  </si>
  <si>
    <t>https://auctions.dreweatts.com/auctions/9282/drewea1-10553/lot-details/7d4265b2-1ba2-458d-8787-b2dd00ebb229</t>
  </si>
  <si>
    <t>https://auctions.dreweatts.com/auctions/9282/drewea1-10553/lot-details/15ab1046-1248-4d55-8c22-b2dd00ebb3c2</t>
  </si>
  <si>
    <t>https://auctions.dreweatts.com/auctions/9282/drewea1-10553/lot-details/2bc8b853-5cf0-43c4-a427-b2dd00ebb549</t>
  </si>
  <si>
    <t>https://auctions.dreweatts.com/auctions/9282/drewea1-10553/lot-details/98c5c424-576b-4350-b79e-b2dd00ebb630</t>
  </si>
  <si>
    <t>https://auctions.dreweatts.com/auctions/9282/drewea1-10553/lot-details/790198e6-6ef8-4118-b141-b2dd00ebb69d</t>
  </si>
  <si>
    <t>https://auctions.dreweatts.com/auctions/9282/drewea1-10553/lot-details/89f93877-0fee-4fa0-850b-b2dd00ebb709</t>
  </si>
  <si>
    <t>https://auctions.dreweatts.com/auctions/9282/drewea1-10553/lot-details/b1a698b4-5556-49c0-8797-b2dd00ebb863</t>
  </si>
  <si>
    <t>https://auctions.dreweatts.com/auctions/9282/drewea1-10553/lot-details/6968cb96-2029-4e49-8470-b2dd00ebb9f5</t>
  </si>
  <si>
    <t>https://auctions.dreweatts.com/auctions/9282/drewea1-10553/lot-details/b984dc9f-a163-4946-8ba9-b2dd00ebbbb2</t>
  </si>
  <si>
    <t>https://auctions.dreweatts.com/auctions/9282/drewea1-10553/lot-details/5c18ecf7-2385-46de-83d3-b2dd00ebbd2b</t>
  </si>
  <si>
    <t>https://auctions.dreweatts.com/auctions/9282/drewea1-10553/lot-details/c85b712a-42d4-4d81-abae-b2dd00ebbeca</t>
  </si>
  <si>
    <t>https://auctions.dreweatts.com/auctions/9282/drewea1-10553/lot-details/d38296b2-d43b-40d9-9211-b2dd00ebc06d</t>
  </si>
  <si>
    <t>https://auctions.dreweatts.com/auctions/9282/drewea1-10553/lot-details/9c5e40a6-0c60-4c20-9c51-b2dd00ebc219</t>
  </si>
  <si>
    <t>https://auctions.dreweatts.com/auctions/9282/drewea1-10553/lot-details/12dbb28a-4f25-4dfc-80a1-b2dd00ebc378</t>
  </si>
  <si>
    <t>https://auctions.dreweatts.com/auctions/9282/drewea1-10553/lot-details/bc34b819-22af-4df8-b00a-b2dd00ebc50e</t>
  </si>
  <si>
    <t>https://auctions.dreweatts.com/auctions/9282/drewea1-10553/lot-details/28e98a7d-0744-4339-a445-b2dd00ebc656</t>
  </si>
  <si>
    <t>https://auctions.dreweatts.com/auctions/9282/drewea1-10553/lot-details/2dfe795b-ef14-4cf4-9e9b-b2dd00ebc7da</t>
  </si>
  <si>
    <t>https://auctions.dreweatts.com/auctions/9282/drewea1-10553/lot-details/59786b99-14b3-494c-a17c-b2dd00ebc974</t>
  </si>
  <si>
    <t>https://auctions.dreweatts.com/auctions/9282/drewea1-10553/lot-details/e955d6fe-ac38-4e80-86de-b2dd00ebcb22</t>
  </si>
  <si>
    <t>https://auctions.dreweatts.com/auctions/9282/drewea1-10553/lot-details/e5936eb4-2b56-4481-8ae1-b2dd00ebccbe</t>
  </si>
  <si>
    <t>https://auctions.dreweatts.com/auctions/9282/drewea1-10553/lot-details/55b8b499-801d-4a3e-912f-b2dd00ebce4d</t>
  </si>
  <si>
    <t>https://auctions.dreweatts.com/auctions/9282/drewea1-10553/lot-details/fa79b105-8205-4e07-b851-b2dd00ebcfc9</t>
  </si>
  <si>
    <t>https://auctions.dreweatts.com/auctions/9282/drewea1-10553/lot-details/e9120c7e-a5cc-4df3-a6ca-b2dd00ebd12b</t>
  </si>
  <si>
    <t>https://auctions.dreweatts.com/auctions/9282/drewea1-10553/lot-details/11a0210b-f0c4-41c9-88f5-b2dd00ebd2d0</t>
  </si>
  <si>
    <t>https://auctions.dreweatts.com/auctions/9282/drewea1-10553/lot-details/1dbfb4d3-1241-4732-bf22-b2dd00ebd449</t>
  </si>
  <si>
    <t>https://auctions.dreweatts.com/auctions/9282/drewea1-10553/lot-details/a6bb2da6-219d-40fc-84ea-b2dd00ebd5be</t>
  </si>
  <si>
    <t>https://auctions.dreweatts.com/auctions/9282/drewea1-10553/lot-details/8c9684e9-8571-4b34-94a1-b2dd00ebd6f7</t>
  </si>
  <si>
    <t>https://auctions.dreweatts.com/auctions/9282/drewea1-10553/lot-details/f2795468-cc9f-429c-a383-b2dd00ebd809</t>
  </si>
  <si>
    <t>https://auctions.dreweatts.com/auctions/9282/drewea1-10553/lot-details/5c0d77a0-819e-4662-8f19-b2dd00ebd9a9</t>
  </si>
  <si>
    <t>https://auctions.dreweatts.com/auctions/9282/drewea1-10553/lot-details/2515d23d-de47-4ae2-ad2c-b2dd00ebda13</t>
  </si>
  <si>
    <t>https://auctions.dreweatts.com/auctions/9282/drewea1-10553/lot-details/dad94eda-9177-4966-91ae-b2dd00ebda86</t>
  </si>
  <si>
    <t>https://auctions.dreweatts.com/auctions/9282/drewea1-10553/lot-details/bff3744d-9f38-43dd-a9a7-b2dd00ebdaef</t>
  </si>
  <si>
    <t>https://auctions.dreweatts.com/auctions/9282/drewea1-10553/lot-details/660217a4-1d8e-49b2-94d7-b2dd00ebdb61</t>
  </si>
  <si>
    <t>https://auctions.dreweatts.com/auctions/9282/drewea1-10553/lot-details/a777c70c-de93-440a-99af-b2dd00ebdbd6</t>
  </si>
  <si>
    <t>https://auctions.dreweatts.com/auctions/9282/drewea1-10553/lot-details/0c2d3e84-cd05-4291-8003-b2dd00ebdc42</t>
  </si>
  <si>
    <t>https://auctions.dreweatts.com/auctions/9282/drewea1-10553/lot-details/f5a3bbb2-f47c-4477-b7d9-b2dd00ebddd8</t>
  </si>
  <si>
    <t>https://auctions.dreweatts.com/auctions/9282/drewea1-10553/lot-details/181f6e4b-2f5f-4d4b-ba33-b2dd00ebdf8d</t>
  </si>
  <si>
    <t>https://auctions.dreweatts.com/auctions/9282/drewea1-10553/lot-details/f5933a8f-d305-4be5-9679-b2dd00ebe161</t>
  </si>
  <si>
    <t>https://auctions.dreweatts.com/auctions/9282/drewea1-10553/lot-details/c5cf4c92-7af6-400e-8545-b2dd00ebe346</t>
  </si>
  <si>
    <t>https://auctions.dreweatts.com/auctions/9282/drewea1-10553/lot-details/336a2c35-78fd-4ad8-8c7c-b2dd00ebe535</t>
  </si>
  <si>
    <t>https://auctions.dreweatts.com/auctions/9282/drewea1-10553/lot-details/144cade9-89f2-431d-8876-b2dd00ebe6ea</t>
  </si>
  <si>
    <t>https://auctions.dreweatts.com/auctions/9282/drewea1-10553/lot-details/51dce36e-8f59-4a97-a542-b2dd00ebe8bd</t>
  </si>
  <si>
    <t>https://auctions.dreweatts.com/auctions/9282/drewea1-10553/lot-details/d7f0543c-4166-421e-965c-b2dd00ebea4e</t>
  </si>
  <si>
    <t>https://auctions.dreweatts.com/auctions/9282/drewea1-10553/lot-details/bda20e8a-e30e-488d-ba2f-b2dd00ebeb97</t>
  </si>
  <si>
    <t>https://auctions.dreweatts.com/auctions/9282/drewea1-10553/lot-details/203505f0-feda-4ef8-9661-b2dd00ebec01</t>
  </si>
  <si>
    <t>https://auctions.dreweatts.com/auctions/9282/drewea1-10553/lot-details/1ac492a2-7496-4945-9f90-b2dd00ebec82</t>
  </si>
  <si>
    <t>https://auctions.dreweatts.com/auctions/9282/drewea1-10553/lot-details/d2a85c6d-e38f-4b70-a20a-b2dd00ebedf5</t>
  </si>
  <si>
    <t>https://auctions.dreweatts.com/auctions/9282/drewea1-10553/lot-details/9f697770-ec54-4686-896f-b2dd00ebef6a</t>
  </si>
  <si>
    <t>https://auctions.dreweatts.com/auctions/9282/drewea1-10553/lot-details/7f2bb47b-0569-4df1-a6bc-b2dd00ebf0f5</t>
  </si>
  <si>
    <t>https://auctions.dreweatts.com/auctions/9282/drewea1-10553/lot-details/e14b25c6-0822-4b48-8a96-b2dd00ebf184</t>
  </si>
  <si>
    <t>https://auctions.dreweatts.com/auctions/9282/drewea1-10553/lot-details/e491a99a-8fe2-42c4-8965-b2dd00ebf36c</t>
  </si>
  <si>
    <t>https://auctions.dreweatts.com/auctions/9282/drewea1-10553/lot-details/fda50b22-c169-42b8-ad33-b2dd00ebf714</t>
  </si>
  <si>
    <t>https://auctions.dreweatts.com/auctions/9282/drewea1-10553/lot-details/db782c41-b6f3-4acb-9b49-b2dd00ebf77f</t>
  </si>
  <si>
    <t>https://auctions.dreweatts.com/auctions/9282/drewea1-10553/lot-details/c27ed63c-c67c-415a-9adb-b2dd00ebf926</t>
  </si>
  <si>
    <t>https://auctions.dreweatts.com/auctions/9282/drewea1-10553/lot-details/6b05b062-0749-4d99-8a81-b2dd00ebfaa4</t>
  </si>
  <si>
    <t>https://auctions.dreweatts.com/auctions/9282/drewea1-10553/lot-details/34a0c870-a01d-436a-b607-b2dd00ebfbee</t>
  </si>
  <si>
    <t>https://auctions.dreweatts.com/auctions/9282/drewea1-10553/lot-details/8f5001b9-2f6a-450c-942e-b2dd00ebfd4b</t>
  </si>
  <si>
    <t>https://auctions.dreweatts.com/auctions/9282/drewea1-10553/lot-details/25abfbb6-5b0c-4b0d-86ec-b2dd00ebfe3d</t>
  </si>
  <si>
    <t>https://auctions.dreweatts.com/auctions/9282/drewea1-10553/lot-details/f537833f-bf9f-4a11-90dc-b2dd00ebfffa</t>
  </si>
  <si>
    <t>https://auctions.dreweatts.com/auctions/9282/drewea1-10553/lot-details/6f582fa6-1094-4b74-92f1-b2dd00ec0179</t>
  </si>
  <si>
    <t>https://auctions.dreweatts.com/auctions/9282/drewea1-10553/lot-details/55ead597-8d47-49df-bb1e-b2dd00ec02e0</t>
  </si>
  <si>
    <t>https://auctions.dreweatts.com/auctions/9282/drewea1-10553/lot-details/02d6e9d8-28c9-46d0-b87b-b2dd00ec03dc</t>
  </si>
  <si>
    <t>https://auctions.dreweatts.com/auctions/9282/drewea1-10553/lot-details/85da3f42-fcaf-4328-a10e-b2dd00ec053c</t>
  </si>
  <si>
    <t>https://auctions.dreweatts.com/auctions/9282/drewea1-10553/lot-details/b9ddbf12-c2bf-4a9c-9301-b2dd00ec069a</t>
  </si>
  <si>
    <t>https://auctions.dreweatts.com/auctions/9282/drewea1-10553/lot-details/126e08c3-4bd3-4875-a9b3-b2dd00ec082c</t>
  </si>
  <si>
    <t>https://auctions.dreweatts.com/auctions/9282/drewea1-10553/lot-details/99b4a6b1-ddcf-4a70-97dd-b2dd00ec097d</t>
  </si>
  <si>
    <t>https://auctions.dreweatts.com/auctions/9282/drewea1-10553/lot-details/7dc3d2a1-c910-4588-9d5a-b2dd00ec0a73</t>
  </si>
  <si>
    <t>https://auctions.dreweatts.com/auctions/9282/drewea1-10553/lot-details/a71711eb-8cc2-4098-a8ed-b2dd00ec0bae</t>
  </si>
  <si>
    <t>https://auctions.dreweatts.com/auctions/9282/drewea1-10553/lot-details/fe3b4070-703c-4e70-987c-b2dd00ec0d3c</t>
  </si>
  <si>
    <t>https://auctions.dreweatts.com/auctions/9282/drewea1-10553/lot-details/c38f0b75-c8f4-4822-9982-b2dd00ec0daf</t>
  </si>
  <si>
    <t>https://auctions.dreweatts.com/auctions/9282/drewea1-10553/lot-details/e5d6a93c-7fb0-4c8c-becd-b2dd00ec0f1c</t>
  </si>
  <si>
    <t>https://auctions.dreweatts.com/auctions/9282/drewea1-10553/lot-details/b9b34c09-c8a8-4805-a141-b2dd00ec109a</t>
  </si>
  <si>
    <t>https://auctions.dreweatts.com/auctions/9282/drewea1-10553/lot-details/7fb79f1f-e260-4a4f-bd55-b2dd00ec1266</t>
  </si>
  <si>
    <t>https://auctions.dreweatts.com/auctions/9282/drewea1-10553/lot-details/42cf626f-9c1a-43cd-b35a-b2dd00ec13f4</t>
  </si>
  <si>
    <t>https://auctions.dreweatts.com/auctions/9282/drewea1-10553/lot-details/c9de69f8-e4eb-4c26-b656-b2dd00ec15b6</t>
  </si>
  <si>
    <t>https://auctions.dreweatts.com/auctions/9282/drewea1-10553/lot-details/c3fbb7df-aa16-4c6f-ae13-b2dd00ec1725</t>
  </si>
  <si>
    <t>https://auctions.dreweatts.com/auctions/9282/drewea1-10553/lot-details/c2285cac-739c-491a-abe1-b2dd00ec1894</t>
  </si>
  <si>
    <t>https://auctions.dreweatts.com/auctions/9282/drewea1-10553/lot-details/10f936e2-6d9c-4cc5-a144-b2dd00ec1a37</t>
  </si>
  <si>
    <t>https://auctions.dreweatts.com/auctions/9282/drewea1-10553/lot-details/ef7ccae8-a59a-48a9-a925-b2dd00ec1b7a</t>
  </si>
  <si>
    <t>https://auctions.dreweatts.com/auctions/9282/drewea1-10553/lot-details/a9de61b5-891e-42df-aaf8-b2dd00ec1cd0</t>
  </si>
  <si>
    <t>https://auctions.dreweatts.com/auctions/9282/drewea1-10553/lot-details/c7dd04a1-992b-4e5f-9196-b2dd00ec1e41</t>
  </si>
  <si>
    <t>https://auctions.dreweatts.com/auctions/9282/drewea1-10553/lot-details/bb55aed1-a874-429a-a20d-b2dd00ec1fac</t>
  </si>
  <si>
    <t>https://auctions.dreweatts.com/auctions/9282/drewea1-10553/lot-details/021df8e2-3d02-4a51-9e54-b2dd00ec2143</t>
  </si>
  <si>
    <t>https://auctions.dreweatts.com/auctions/9282/drewea1-10553/lot-details/e83cd8a0-32bf-4e4f-8546-b2dd00ec224c</t>
  </si>
  <si>
    <t>https://auctions.dreweatts.com/auctions/9282/drewea1-10553/lot-details/93e25864-6479-44dc-987a-b2dd00ec23f5</t>
  </si>
  <si>
    <t>https://auctions.dreweatts.com/auctions/9282/drewea1-10553/lot-details/df161c8c-d0a7-45bb-83c7-b2dd00ec256b</t>
  </si>
  <si>
    <t>https://auctions.dreweatts.com/auctions/9282/drewea1-10553/lot-details/4aa77590-b80a-41f8-bde6-b2dd00ec268a</t>
  </si>
  <si>
    <t>https://auctions.dreweatts.com/auctions/9282/drewea1-10553/lot-details/764d9f9e-f78c-4815-9ef4-b2dd00ec2893</t>
  </si>
  <si>
    <t>https://auctions.dreweatts.com/auctions/9282/drewea1-10553/lot-details/80b83f0d-df13-4821-8fe3-b2dd00ec29e1</t>
  </si>
  <si>
    <t>https://auctions.dreweatts.com/auctions/9282/drewea1-10553/lot-details/3d03454b-642e-4483-a684-b2dd00ec2b58</t>
  </si>
  <si>
    <t>https://auctions.dreweatts.com/auctions/9282/drewea1-10553/lot-details/f1fed146-12da-4fba-af13-b2dd00ec2d12</t>
  </si>
  <si>
    <t>https://auctions.dreweatts.com/auctions/9282/drewea1-10553/lot-details/0484269c-3482-4a05-a000-b2dd00ec3152</t>
  </si>
  <si>
    <t>https://auctions.dreweatts.com/auctions/9282/drewea1-10553/lot-details/b6f0d351-9940-48c6-aa17-b2dd00ec3688</t>
  </si>
  <si>
    <t>https://auctions.dreweatts.com/auctions/9282/drewea1-10553/lot-details/ab31c397-737a-41c1-a4b1-b2dd00ec3866</t>
  </si>
  <si>
    <t>https://auctions.dreweatts.com/auctions/9282/drewea1-10553/lot-details/ddb4e526-4c3b-44c3-baa7-b2dd00ec39f4</t>
  </si>
  <si>
    <t>https://auctions.dreweatts.com/auctions/9282/drewea1-10553/lot-details/7b0f6d2d-a350-40d7-bf5b-b2dd00ec3b80</t>
  </si>
  <si>
    <t>https://auctions.dreweatts.com/auctions/9282/drewea1-10553/lot-details/30701ea6-1eab-4753-b913-b2dd00ec3cf3</t>
  </si>
  <si>
    <t>https://auctions.dreweatts.com/auctions/9282/drewea1-10553/lot-details/5302c4e9-7fe3-4fa4-9627-b2dd00ec3e81</t>
  </si>
  <si>
    <t>https://auctions.dreweatts.com/auctions/9282/drewea1-10553/lot-details/8314bae2-d37f-49c0-8d73-b2dd00ec3ff8</t>
  </si>
  <si>
    <t>https://auctions.dreweatts.com/auctions/9282/drewea1-10553/lot-details/ad2dc94d-450a-4e9f-96a9-b2dd00ec40e5</t>
  </si>
  <si>
    <t>https://auctions.dreweatts.com/auctions/9282/drewea1-10553/lot-details/bf3f83d5-4039-4c25-b2c3-b2dd00ec4169</t>
  </si>
  <si>
    <t>https://auctions.dreweatts.com/auctions/9282/drewea1-10553/lot-details/64ec5867-4427-4d0c-b95e-b2dd00ec4272</t>
  </si>
  <si>
    <t>https://auctions.dreweatts.com/auctions/9282/drewea1-10553/lot-details/9f022ff1-ded3-41bf-b11f-b2dd00ec43c2</t>
  </si>
  <si>
    <t>https://auctions.dreweatts.com/auctions/9282/drewea1-10553/lot-details/457a62a0-7999-4f2a-b22b-b2dd00ec442c</t>
  </si>
  <si>
    <t>https://auctions.dreweatts.com/auctions/9282/drewea1-10553/lot-details/5627cb7a-c5b4-401c-9058-b2dd00ec467c</t>
  </si>
  <si>
    <t>https://auctions.dreweatts.com/auctions/9282/drewea1-10553/lot-details/edd53970-ea21-4fde-a50d-b2dd00ec4779</t>
  </si>
  <si>
    <t>https://auctions.dreweatts.com/auctions/9282/drewea1-10553/lot-details/6381ff07-eed5-4673-a26f-b2dd00ec4905</t>
  </si>
  <si>
    <t>https://auctions.dreweatts.com/auctions/9282/drewea1-10553/lot-details/eb48899d-1ce3-4e66-8b73-b2dd00ec4a70</t>
  </si>
  <si>
    <t>https://auctions.dreweatts.com/auctions/9282/drewea1-10553/lot-details/0714b873-0e95-439d-b33e-b2dd00ec4b5e</t>
  </si>
  <si>
    <t>https://auctions.dreweatts.com/auctions/9282/drewea1-10553/lot-details/ebb6653a-d650-4127-a80d-b2dd00ec4bc3</t>
  </si>
  <si>
    <t>https://auctions.dreweatts.com/auctions/9282/drewea1-10553/lot-details/63a4421a-ecee-45d7-bcfc-b2dd00ec4cc3</t>
  </si>
  <si>
    <t>https://auctions.dreweatts.com/auctions/9282/drewea1-10553/lot-details/eecd5369-6da2-4aff-b1af-b2dd00ec4da6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</si>
</sst>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1" x14ac:knownFonts="1">
    <font>
      <sz val="11"/>
      <color theme="1"/>
      <name val="Aptos Narrow"/>
      <family val="2"/>
      <scheme val="minor"/>
    </font>
    <font>
      <sz val="10"/>
      <name val="Arial"/>
      <family val="2"/>
    </font>
    <font>
      <sz val="11"/>
      <name val="Calibri"/>
      <family val="2"/>
    </font>
    <font>
      <b/>
      <sz val="10"/>
      <name val="Calibri"/>
      <family val="2"/>
    </font>
    <font>
      <sz val="10"/>
      <name val="Calibri"/>
      <family val="2"/>
    </font>
    <font>
      <sz val="10"/>
      <color theme="1"/>
      <name val="Calibri"/>
      <family val="2"/>
    </font>
    <font>
      <i/>
      <sz val="10"/>
      <color theme="1"/>
      <name val="Calibri"/>
      <family val="2"/>
    </font>
    <font>
      <sz val="11"/>
      <color theme="1"/>
      <name val="Aptos Narrow"/>
      <family val="2"/>
      <scheme val="minor"/>
    </font>
    <font>
      <b/>
      <sz val="10"/>
      <color theme="1"/>
      <name val="Calibri"/>
      <family val="2"/>
    </font>
    <font>
      <u/>
      <sz val="11"/>
      <color theme="10"/>
      <name val="Aptos Narrow"/>
      <family val="2"/>
      <scheme val="minor"/>
    </font>
    <font>
      <u/>
      <sz val="11"/>
      <color theme="10"/>
      <name val="Calibri"/>
      <family val="2"/>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0" fontId="1" fillId="0" borderId="0"/>
    <xf numFmtId="0" fontId="7" fillId="0" borderId="0"/>
    <xf numFmtId="0" fontId="1" fillId="0" borderId="0"/>
    <xf numFmtId="0" fontId="9" fillId="0" borderId="0" applyNumberFormat="0" applyFill="0" applyBorder="0" applyAlignment="0" applyProtection="0"/>
  </cellStyleXfs>
  <cellXfs count="48">
    <xf numFmtId="0" fontId="0" fillId="0" borderId="0" xfId="0"/>
    <xf numFmtId="0" fontId="3" fillId="2" borderId="2" xfId="0" applyFont="1" applyFill="1" applyBorder="1" applyAlignment="1">
      <alignment horizontal="left" vertical="center" wrapText="1" indent="1"/>
    </xf>
    <xf numFmtId="0" fontId="4" fillId="0" borderId="0" xfId="0" applyFont="1"/>
    <xf numFmtId="0" fontId="3" fillId="2" borderId="2" xfId="0" applyFont="1" applyFill="1" applyBorder="1" applyAlignment="1">
      <alignment horizontal="center" vertical="center" wrapText="1"/>
    </xf>
    <xf numFmtId="0" fontId="4" fillId="3" borderId="0" xfId="0" applyFont="1" applyFill="1" applyAlignment="1">
      <alignment horizontal="left" vertical="center" wrapText="1"/>
    </xf>
    <xf numFmtId="0" fontId="5" fillId="0" borderId="2" xfId="0" applyFont="1" applyBorder="1"/>
    <xf numFmtId="0" fontId="5" fillId="0" borderId="0" xfId="0" applyFont="1"/>
    <xf numFmtId="0" fontId="6" fillId="0" borderId="1" xfId="0" applyFont="1" applyBorder="1"/>
    <xf numFmtId="0" fontId="5" fillId="0" borderId="1" xfId="0" applyFont="1" applyBorder="1"/>
    <xf numFmtId="0" fontId="6" fillId="0" borderId="0" xfId="0" applyFont="1"/>
    <xf numFmtId="2" fontId="5" fillId="0" borderId="2" xfId="0" applyNumberFormat="1" applyFont="1" applyBorder="1" applyAlignment="1">
      <alignment horizontal="center"/>
    </xf>
    <xf numFmtId="2" fontId="5" fillId="0" borderId="1" xfId="0" applyNumberFormat="1"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xf>
    <xf numFmtId="0" fontId="4" fillId="0" borderId="2" xfId="0" applyFont="1" applyBorder="1" applyAlignment="1">
      <alignment horizontal="center"/>
    </xf>
    <xf numFmtId="0" fontId="4" fillId="0" borderId="1" xfId="0" applyFont="1" applyBorder="1"/>
    <xf numFmtId="0" fontId="3" fillId="2" borderId="2" xfId="1" applyFont="1" applyFill="1" applyBorder="1" applyAlignment="1">
      <alignment horizontal="center" vertical="center"/>
    </xf>
    <xf numFmtId="2" fontId="5" fillId="0" borderId="3" xfId="0" applyNumberFormat="1" applyFont="1" applyBorder="1" applyAlignment="1">
      <alignment horizontal="center"/>
    </xf>
    <xf numFmtId="0" fontId="5" fillId="0" borderId="3" xfId="0" applyFont="1" applyBorder="1"/>
    <xf numFmtId="0" fontId="5" fillId="0" borderId="3" xfId="0" applyFont="1" applyBorder="1" applyAlignment="1">
      <alignment horizontal="center"/>
    </xf>
    <xf numFmtId="0" fontId="4" fillId="0" borderId="3" xfId="0" applyFont="1" applyBorder="1"/>
    <xf numFmtId="0" fontId="4" fillId="0" borderId="2" xfId="0" applyFont="1" applyBorder="1"/>
    <xf numFmtId="0" fontId="3" fillId="2" borderId="2" xfId="0" applyFont="1" applyFill="1" applyBorder="1" applyAlignment="1">
      <alignment horizontal="left" vertical="center" wrapText="1" indent="1"/>
    </xf>
    <xf numFmtId="0" fontId="3" fillId="2" borderId="2" xfId="0" applyFont="1" applyFill="1" applyBorder="1" applyAlignment="1">
      <alignment horizontal="left" vertical="center" indent="1"/>
    </xf>
    <xf numFmtId="0" fontId="5" fillId="0" borderId="2" xfId="0" applyFont="1" applyBorder="1" applyAlignment="1">
      <alignment horizontal="center" vertical="center"/>
    </xf>
    <xf numFmtId="2" fontId="5" fillId="0" borderId="2" xfId="0" applyNumberFormat="1" applyFont="1" applyBorder="1" applyAlignment="1">
      <alignment horizontal="center" vertical="center"/>
    </xf>
    <xf numFmtId="2" fontId="5" fillId="0" borderId="3" xfId="0" applyNumberFormat="1" applyFont="1" applyBorder="1" applyAlignment="1">
      <alignment horizontal="center" vertical="center"/>
    </xf>
    <xf numFmtId="2" fontId="5" fillId="0" borderId="1" xfId="0" applyNumberFormat="1" applyFont="1" applyBorder="1" applyAlignment="1">
      <alignment horizontal="center" vertical="center"/>
    </xf>
    <xf numFmtId="0" fontId="5" fillId="0" borderId="3" xfId="0" applyFont="1" applyBorder="1" applyAlignment="1">
      <alignment horizontal="left" indent="1"/>
    </xf>
    <xf numFmtId="0" fontId="5" fillId="0" borderId="1" xfId="0" applyFont="1" applyBorder="1" applyAlignment="1">
      <alignment horizontal="left" indent="1"/>
    </xf>
    <xf numFmtId="0" fontId="5" fillId="0" borderId="2" xfId="0" applyFont="1" applyBorder="1" applyAlignment="1">
      <alignment horizontal="left" indent="1"/>
    </xf>
    <xf numFmtId="164" fontId="3" fillId="2" borderId="2" xfId="0" applyNumberFormat="1" applyFont="1" applyFill="1" applyBorder="1" applyAlignment="1">
      <alignment horizontal="center" vertical="center" wrapText="1"/>
    </xf>
    <xf numFmtId="164" fontId="5" fillId="0" borderId="2" xfId="0" applyNumberFormat="1" applyFont="1" applyBorder="1" applyAlignment="1">
      <alignment horizontal="center"/>
    </xf>
    <xf numFmtId="164" fontId="4" fillId="0" borderId="2" xfId="0" applyNumberFormat="1" applyFont="1" applyBorder="1" applyAlignment="1">
      <alignment horizontal="center"/>
    </xf>
    <xf numFmtId="164" fontId="5" fillId="0" borderId="3" xfId="0" applyNumberFormat="1" applyFont="1" applyBorder="1" applyAlignment="1">
      <alignment horizontal="center"/>
    </xf>
    <xf numFmtId="164" fontId="5" fillId="0" borderId="1" xfId="0" applyNumberFormat="1" applyFont="1" applyBorder="1" applyAlignment="1">
      <alignment horizontal="center"/>
    </xf>
    <xf numFmtId="2" fontId="5" fillId="0" borderId="2" xfId="0" applyNumberFormat="1" applyFont="1" applyBorder="1" applyAlignment="1">
      <alignment horizontal="left" wrapText="1" indent="1"/>
    </xf>
    <xf numFmtId="2" fontId="5" fillId="0" borderId="2" xfId="0" applyNumberFormat="1" applyFont="1" applyBorder="1" applyAlignment="1">
      <alignment horizontal="left" indent="1"/>
    </xf>
    <xf numFmtId="2" fontId="4" fillId="0" borderId="2" xfId="0" applyNumberFormat="1" applyFont="1" applyBorder="1" applyAlignment="1">
      <alignment horizontal="left" wrapText="1" indent="1"/>
    </xf>
    <xf numFmtId="2" fontId="4" fillId="0" borderId="2" xfId="0" applyNumberFormat="1" applyFont="1" applyBorder="1" applyAlignment="1">
      <alignment horizontal="left" indent="1"/>
    </xf>
    <xf numFmtId="0" fontId="5" fillId="0" borderId="2" xfId="0" applyFont="1" applyBorder="1" applyAlignment="1">
      <alignment horizontal="left" wrapText="1" indent="1"/>
    </xf>
    <xf numFmtId="2" fontId="5" fillId="0" borderId="2" xfId="0" applyNumberFormat="1" applyFont="1" applyBorder="1" applyAlignment="1">
      <alignment horizontal="left" vertical="top" wrapText="1" indent="1"/>
    </xf>
    <xf numFmtId="2" fontId="5" fillId="0" borderId="3" xfId="0" applyNumberFormat="1" applyFont="1" applyBorder="1" applyAlignment="1">
      <alignment horizontal="left" indent="1"/>
    </xf>
    <xf numFmtId="2" fontId="5" fillId="0" borderId="1" xfId="0" applyNumberFormat="1" applyFont="1" applyBorder="1" applyAlignment="1">
      <alignment horizontal="left" indent="1"/>
    </xf>
    <xf numFmtId="0" fontId="8" fillId="2" borderId="2" xfId="3" applyFont="1" applyFill="1" applyBorder="1" applyAlignment="1">
      <alignment horizontal="left" vertical="center" indent="1"/>
    </xf>
    <xf numFmtId="0" fontId="2" fillId="0" borderId="2" xfId="3" applyFont="1" applyBorder="1" applyAlignment="1">
      <alignment horizontal="left" indent="1"/>
    </xf>
    <xf numFmtId="0" fontId="2" fillId="0" borderId="2" xfId="0" applyFont="1" applyBorder="1" applyAlignment="1">
      <alignment horizontal="left" indent="1"/>
    </xf>
    <xf numFmtId="0" fontId="10" fillId="0" borderId="2" xfId="4" applyFont="1" applyBorder="1" applyAlignment="1">
      <alignment horizontal="left" indent="1"/>
    </xf>
  </cellXfs>
  <cellStyles count="5">
    <cellStyle name="Hyperlink" xfId="4" builtinId="8"/>
    <cellStyle name="Normal" xfId="0" builtinId="0"/>
    <cellStyle name="Normal 2" xfId="1" xr:uid="{521D7198-A38D-4315-8D54-656B595C0295}"/>
    <cellStyle name="Normal 2 2" xfId="2" xr:uid="{BA362BE2-093F-405F-8D56-6043CCC8952F}"/>
    <cellStyle name="Normal 4" xfId="3" xr:uid="{5C9F39BF-E881-45B1-9172-C796E102BC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EE7AD-31DC-4E9E-9CAE-EA728634603C}">
  <sheetPr>
    <pageSetUpPr fitToPage="1"/>
  </sheetPr>
  <dimension ref="A1:S483"/>
  <sheetViews>
    <sheetView tabSelected="1" zoomScale="110" zoomScaleNormal="110" workbookViewId="0">
      <selection sqref="A1:E1"/>
    </sheetView>
  </sheetViews>
  <sheetFormatPr defaultColWidth="9.140625" defaultRowHeight="12" customHeight="1" x14ac:dyDescent="0.2"/>
  <cols>
    <col min="1" max="1" width="10.7109375" style="27" customWidth="1"/>
    <col min="2" max="2" width="9.140625" style="13"/>
    <col min="3" max="3" width="84.7109375" style="29" customWidth="1"/>
    <col min="4" max="5" width="13.140625" style="35" customWidth="1"/>
    <col min="6" max="17" width="9.140625" style="8"/>
    <col min="18" max="19" width="0" style="8" hidden="1" customWidth="1"/>
    <col min="20" max="16384" width="9.140625" style="8"/>
  </cols>
  <sheetData>
    <row r="1" spans="1:19" s="2" customFormat="1" ht="84" customHeight="1" x14ac:dyDescent="0.2">
      <c r="A1" s="22" t="s">
        <v>775</v>
      </c>
      <c r="B1" s="23"/>
      <c r="C1" s="23"/>
      <c r="D1" s="23"/>
      <c r="E1" s="23"/>
    </row>
    <row r="2" spans="1:19" s="4" customFormat="1" ht="39.950000000000003" customHeight="1" x14ac:dyDescent="0.25">
      <c r="A2" s="16" t="s">
        <v>0</v>
      </c>
      <c r="B2" s="3" t="s">
        <v>1</v>
      </c>
      <c r="C2" s="1" t="s">
        <v>2</v>
      </c>
      <c r="D2" s="31" t="s">
        <v>5</v>
      </c>
      <c r="E2" s="31" t="s">
        <v>13</v>
      </c>
      <c r="R2" s="1" t="s">
        <v>2</v>
      </c>
      <c r="S2" s="1" t="s">
        <v>58</v>
      </c>
    </row>
    <row r="3" spans="1:19" s="6" customFormat="1" ht="12" customHeight="1" x14ac:dyDescent="0.25">
      <c r="A3" s="24">
        <v>1</v>
      </c>
      <c r="B3" s="12">
        <v>1966</v>
      </c>
      <c r="C3" s="47" t="str">
        <f>HYPERLINK(S3,R3)</f>
        <v>Dom Perignon</v>
      </c>
      <c r="D3" s="33">
        <v>220</v>
      </c>
      <c r="E3" s="32">
        <v>300</v>
      </c>
      <c r="R3" s="5" t="s">
        <v>62</v>
      </c>
      <c r="S3" t="s">
        <v>776</v>
      </c>
    </row>
    <row r="4" spans="1:19" s="6" customFormat="1" ht="12" customHeight="1" x14ac:dyDescent="0.25">
      <c r="A4" s="24">
        <v>2</v>
      </c>
      <c r="B4" s="12">
        <v>1985</v>
      </c>
      <c r="C4" s="47" t="str">
        <f t="shared" ref="C4:C67" si="0">HYPERLINK(S4,R4)</f>
        <v>Dom Perignon</v>
      </c>
      <c r="D4" s="33">
        <v>360</v>
      </c>
      <c r="E4" s="32">
        <v>460</v>
      </c>
      <c r="R4" s="5" t="s">
        <v>62</v>
      </c>
      <c r="S4" t="s">
        <v>777</v>
      </c>
    </row>
    <row r="5" spans="1:19" s="6" customFormat="1" ht="12" customHeight="1" x14ac:dyDescent="0.25">
      <c r="A5" s="24">
        <v>3</v>
      </c>
      <c r="B5" s="12">
        <v>1985</v>
      </c>
      <c r="C5" s="47" t="str">
        <f t="shared" si="0"/>
        <v>Dom Perignon</v>
      </c>
      <c r="D5" s="33">
        <v>320</v>
      </c>
      <c r="E5" s="32">
        <v>420</v>
      </c>
      <c r="R5" s="5" t="s">
        <v>62</v>
      </c>
      <c r="S5" t="s">
        <v>778</v>
      </c>
    </row>
    <row r="6" spans="1:19" s="6" customFormat="1" ht="12" customHeight="1" x14ac:dyDescent="0.25">
      <c r="A6" s="24">
        <v>4</v>
      </c>
      <c r="B6" s="12">
        <v>1990</v>
      </c>
      <c r="C6" s="47" t="str">
        <f t="shared" si="0"/>
        <v>Dom Perignon</v>
      </c>
      <c r="D6" s="33">
        <v>170</v>
      </c>
      <c r="E6" s="32">
        <v>240</v>
      </c>
      <c r="R6" s="5" t="s">
        <v>62</v>
      </c>
      <c r="S6" t="s">
        <v>779</v>
      </c>
    </row>
    <row r="7" spans="1:19" s="6" customFormat="1" ht="12" customHeight="1" x14ac:dyDescent="0.25">
      <c r="A7" s="24">
        <v>5</v>
      </c>
      <c r="B7" s="12">
        <v>1996</v>
      </c>
      <c r="C7" s="47" t="str">
        <f t="shared" si="0"/>
        <v>Dom Perignon, Oenotheque</v>
      </c>
      <c r="D7" s="33">
        <v>260</v>
      </c>
      <c r="E7" s="32">
        <v>340</v>
      </c>
      <c r="R7" s="5" t="s">
        <v>127</v>
      </c>
      <c r="S7" t="s">
        <v>780</v>
      </c>
    </row>
    <row r="8" spans="1:19" s="6" customFormat="1" ht="12" customHeight="1" x14ac:dyDescent="0.25">
      <c r="A8" s="24">
        <v>6</v>
      </c>
      <c r="B8" s="12" t="s">
        <v>26</v>
      </c>
      <c r="C8" s="47" t="str">
        <f t="shared" si="0"/>
        <v>1998/2002 Dom Perignon, P2</v>
      </c>
      <c r="D8" s="33">
        <v>400</v>
      </c>
      <c r="E8" s="32">
        <v>600</v>
      </c>
      <c r="R8" s="5" t="s">
        <v>129</v>
      </c>
      <c r="S8" t="s">
        <v>781</v>
      </c>
    </row>
    <row r="9" spans="1:19" s="6" customFormat="1" ht="12" customHeight="1" x14ac:dyDescent="0.25">
      <c r="A9" s="24">
        <v>7</v>
      </c>
      <c r="B9" s="12">
        <v>2002</v>
      </c>
      <c r="C9" s="47" t="str">
        <f t="shared" si="0"/>
        <v>Dom Perignon</v>
      </c>
      <c r="D9" s="33">
        <v>700</v>
      </c>
      <c r="E9" s="32">
        <v>1000</v>
      </c>
      <c r="R9" s="5" t="s">
        <v>62</v>
      </c>
      <c r="S9" t="s">
        <v>782</v>
      </c>
    </row>
    <row r="10" spans="1:19" s="6" customFormat="1" ht="12" customHeight="1" x14ac:dyDescent="0.25">
      <c r="A10" s="24">
        <v>8</v>
      </c>
      <c r="B10" s="12">
        <v>2002</v>
      </c>
      <c r="C10" s="47" t="str">
        <f t="shared" si="0"/>
        <v>Dom Perignon</v>
      </c>
      <c r="D10" s="33">
        <v>600</v>
      </c>
      <c r="E10" s="32">
        <v>800</v>
      </c>
      <c r="R10" s="5" t="s">
        <v>62</v>
      </c>
      <c r="S10" t="s">
        <v>783</v>
      </c>
    </row>
    <row r="11" spans="1:19" s="6" customFormat="1" ht="12" customHeight="1" x14ac:dyDescent="0.25">
      <c r="A11" s="24">
        <v>9</v>
      </c>
      <c r="B11" s="12">
        <v>2002</v>
      </c>
      <c r="C11" s="47" t="str">
        <f t="shared" si="0"/>
        <v>Dom Perignon</v>
      </c>
      <c r="D11" s="33">
        <v>340</v>
      </c>
      <c r="E11" s="32">
        <v>480</v>
      </c>
      <c r="R11" s="5" t="s">
        <v>62</v>
      </c>
      <c r="S11" t="s">
        <v>784</v>
      </c>
    </row>
    <row r="12" spans="1:19" s="6" customFormat="1" ht="12" customHeight="1" x14ac:dyDescent="0.25">
      <c r="A12" s="24">
        <v>10</v>
      </c>
      <c r="B12" s="12">
        <v>2004</v>
      </c>
      <c r="C12" s="47" t="str">
        <f t="shared" si="0"/>
        <v>Dom Perignon</v>
      </c>
      <c r="D12" s="33">
        <v>500</v>
      </c>
      <c r="E12" s="32">
        <v>700</v>
      </c>
      <c r="R12" s="5" t="s">
        <v>62</v>
      </c>
      <c r="S12" t="s">
        <v>785</v>
      </c>
    </row>
    <row r="13" spans="1:19" s="6" customFormat="1" ht="12" customHeight="1" x14ac:dyDescent="0.25">
      <c r="A13" s="24">
        <v>11</v>
      </c>
      <c r="B13" s="12">
        <v>2004</v>
      </c>
      <c r="C13" s="47" t="str">
        <f t="shared" si="0"/>
        <v>Dom Perignon</v>
      </c>
      <c r="D13" s="33">
        <v>300</v>
      </c>
      <c r="E13" s="32">
        <v>400</v>
      </c>
      <c r="R13" s="5" t="s">
        <v>62</v>
      </c>
      <c r="S13" t="s">
        <v>786</v>
      </c>
    </row>
    <row r="14" spans="1:19" s="6" customFormat="1" ht="12" customHeight="1" x14ac:dyDescent="0.25">
      <c r="A14" s="24">
        <v>12</v>
      </c>
      <c r="B14" s="12">
        <v>1996</v>
      </c>
      <c r="C14" s="47" t="str">
        <f t="shared" si="0"/>
        <v>Salon, Mesnil</v>
      </c>
      <c r="D14" s="33">
        <v>4000</v>
      </c>
      <c r="E14" s="32">
        <v>5000</v>
      </c>
      <c r="R14" s="5" t="s">
        <v>132</v>
      </c>
      <c r="S14" t="s">
        <v>787</v>
      </c>
    </row>
    <row r="15" spans="1:19" s="6" customFormat="1" ht="12" customHeight="1" x14ac:dyDescent="0.25">
      <c r="A15" s="24">
        <v>13</v>
      </c>
      <c r="B15" s="12">
        <v>1997</v>
      </c>
      <c r="C15" s="47" t="str">
        <f t="shared" si="0"/>
        <v>Salon, Le Mesnil (Magnum)</v>
      </c>
      <c r="D15" s="33">
        <v>700</v>
      </c>
      <c r="E15" s="32">
        <v>1000</v>
      </c>
      <c r="R15" s="5" t="s">
        <v>134</v>
      </c>
      <c r="S15" t="s">
        <v>788</v>
      </c>
    </row>
    <row r="16" spans="1:19" s="6" customFormat="1" ht="12" customHeight="1" x14ac:dyDescent="0.25">
      <c r="A16" s="24">
        <v>14</v>
      </c>
      <c r="B16" s="12">
        <v>1997</v>
      </c>
      <c r="C16" s="47" t="str">
        <f t="shared" si="0"/>
        <v>Salon, Le Mesnil</v>
      </c>
      <c r="D16" s="33">
        <v>700</v>
      </c>
      <c r="E16" s="32">
        <v>1000</v>
      </c>
      <c r="R16" s="5" t="s">
        <v>136</v>
      </c>
      <c r="S16" t="s">
        <v>789</v>
      </c>
    </row>
    <row r="17" spans="1:19" s="6" customFormat="1" ht="12" customHeight="1" x14ac:dyDescent="0.25">
      <c r="A17" s="24">
        <v>15</v>
      </c>
      <c r="B17" s="12">
        <v>2002</v>
      </c>
      <c r="C17" s="47" t="str">
        <f t="shared" si="0"/>
        <v>Salon, Le Mesnil</v>
      </c>
      <c r="D17" s="33">
        <v>1450</v>
      </c>
      <c r="E17" s="32">
        <v>2000</v>
      </c>
      <c r="R17" s="5" t="s">
        <v>136</v>
      </c>
      <c r="S17" t="s">
        <v>790</v>
      </c>
    </row>
    <row r="18" spans="1:19" s="6" customFormat="1" ht="12" customHeight="1" x14ac:dyDescent="0.25">
      <c r="A18" s="24">
        <v>16</v>
      </c>
      <c r="B18" s="12">
        <v>2002</v>
      </c>
      <c r="C18" s="47" t="str">
        <f t="shared" si="0"/>
        <v>Salon, Le Mesnil</v>
      </c>
      <c r="D18" s="33">
        <v>1450</v>
      </c>
      <c r="E18" s="32">
        <v>2000</v>
      </c>
      <c r="R18" s="5" t="s">
        <v>136</v>
      </c>
      <c r="S18" t="s">
        <v>791</v>
      </c>
    </row>
    <row r="19" spans="1:19" s="6" customFormat="1" ht="12" customHeight="1" x14ac:dyDescent="0.25">
      <c r="A19" s="24">
        <v>17</v>
      </c>
      <c r="B19" s="12">
        <v>2002</v>
      </c>
      <c r="C19" s="47" t="str">
        <f t="shared" si="0"/>
        <v>Salon, Le Mesnil</v>
      </c>
      <c r="D19" s="33">
        <v>2400</v>
      </c>
      <c r="E19" s="32">
        <v>3200</v>
      </c>
      <c r="R19" s="5" t="s">
        <v>136</v>
      </c>
      <c r="S19" t="s">
        <v>792</v>
      </c>
    </row>
    <row r="20" spans="1:19" s="6" customFormat="1" ht="12" customHeight="1" x14ac:dyDescent="0.25">
      <c r="A20" s="24">
        <v>18</v>
      </c>
      <c r="B20" s="12">
        <v>2004</v>
      </c>
      <c r="C20" s="47" t="str">
        <f t="shared" si="0"/>
        <v>Taittinger, Comtes de Champagne Blanc de Blancs - In Bond</v>
      </c>
      <c r="D20" s="33">
        <v>460</v>
      </c>
      <c r="E20" s="32">
        <v>550</v>
      </c>
      <c r="R20" s="5" t="s">
        <v>139</v>
      </c>
      <c r="S20" t="s">
        <v>793</v>
      </c>
    </row>
    <row r="21" spans="1:19" s="6" customFormat="1" ht="12" customHeight="1" x14ac:dyDescent="0.25">
      <c r="A21" s="24">
        <v>19</v>
      </c>
      <c r="B21" s="12">
        <v>2004</v>
      </c>
      <c r="C21" s="47" t="str">
        <f t="shared" si="0"/>
        <v>Taittinger, Comtes de Champagne Blanc de Blancs - In Bond</v>
      </c>
      <c r="D21" s="33">
        <v>460</v>
      </c>
      <c r="E21" s="32">
        <v>550</v>
      </c>
      <c r="R21" s="5" t="s">
        <v>139</v>
      </c>
      <c r="S21" t="s">
        <v>794</v>
      </c>
    </row>
    <row r="22" spans="1:19" s="6" customFormat="1" ht="12" customHeight="1" x14ac:dyDescent="0.25">
      <c r="A22" s="24">
        <v>20</v>
      </c>
      <c r="B22" s="12">
        <v>2004</v>
      </c>
      <c r="C22" s="47" t="str">
        <f t="shared" si="0"/>
        <v>Taittinger, Comtes de Champagne Blanc de Blancs</v>
      </c>
      <c r="D22" s="33">
        <v>400</v>
      </c>
      <c r="E22" s="32">
        <v>600</v>
      </c>
      <c r="R22" s="5" t="s">
        <v>141</v>
      </c>
      <c r="S22" t="s">
        <v>795</v>
      </c>
    </row>
    <row r="23" spans="1:19" s="6" customFormat="1" ht="12" customHeight="1" x14ac:dyDescent="0.25">
      <c r="A23" s="24">
        <v>21</v>
      </c>
      <c r="B23" s="12">
        <v>2007</v>
      </c>
      <c r="C23" s="47" t="str">
        <f t="shared" si="0"/>
        <v>Taittinger, Comtes de Champagne Rose</v>
      </c>
      <c r="D23" s="33">
        <v>140</v>
      </c>
      <c r="E23" s="32">
        <v>180</v>
      </c>
      <c r="R23" s="5" t="s">
        <v>143</v>
      </c>
      <c r="S23" t="s">
        <v>796</v>
      </c>
    </row>
    <row r="24" spans="1:19" s="6" customFormat="1" ht="12" customHeight="1" x14ac:dyDescent="0.25">
      <c r="A24" s="24">
        <v>22</v>
      </c>
      <c r="B24" s="12">
        <v>1998</v>
      </c>
      <c r="C24" s="47" t="str">
        <f t="shared" si="0"/>
        <v>Piper Heidseick, Rare Vintage (Magnums)</v>
      </c>
      <c r="D24" s="33">
        <v>500</v>
      </c>
      <c r="E24" s="32">
        <v>800</v>
      </c>
      <c r="R24" s="5" t="s">
        <v>144</v>
      </c>
      <c r="S24" t="s">
        <v>797</v>
      </c>
    </row>
    <row r="25" spans="1:19" s="6" customFormat="1" ht="12" customHeight="1" x14ac:dyDescent="0.25">
      <c r="A25" s="24">
        <v>23</v>
      </c>
      <c r="B25" s="12">
        <v>2006</v>
      </c>
      <c r="C25" s="47" t="str">
        <f t="shared" si="0"/>
        <v>Pol Roger, Sir Winston Churchill</v>
      </c>
      <c r="D25" s="33">
        <v>300</v>
      </c>
      <c r="E25" s="32">
        <v>500</v>
      </c>
      <c r="R25" s="5" t="s">
        <v>147</v>
      </c>
      <c r="S25" t="s">
        <v>798</v>
      </c>
    </row>
    <row r="26" spans="1:19" s="6" customFormat="1" ht="12" customHeight="1" x14ac:dyDescent="0.25">
      <c r="A26" s="24">
        <v>24</v>
      </c>
      <c r="B26" s="12">
        <v>2004</v>
      </c>
      <c r="C26" s="47" t="str">
        <f t="shared" si="0"/>
        <v>Jacquesson Ay Vauzelle Terme Grand Cru</v>
      </c>
      <c r="D26" s="33">
        <v>160</v>
      </c>
      <c r="E26" s="32">
        <v>220</v>
      </c>
      <c r="R26" s="5" t="s">
        <v>149</v>
      </c>
      <c r="S26" t="s">
        <v>799</v>
      </c>
    </row>
    <row r="27" spans="1:19" s="6" customFormat="1" ht="12" customHeight="1" x14ac:dyDescent="0.25">
      <c r="A27" s="24">
        <v>25</v>
      </c>
      <c r="B27" s="12">
        <v>2004</v>
      </c>
      <c r="C27" s="47" t="str">
        <f t="shared" si="0"/>
        <v>Mixed Case of Jacquesson Champagne</v>
      </c>
      <c r="D27" s="33">
        <v>190</v>
      </c>
      <c r="E27" s="32">
        <v>250</v>
      </c>
      <c r="R27" s="5" t="s">
        <v>151</v>
      </c>
      <c r="S27" t="s">
        <v>800</v>
      </c>
    </row>
    <row r="28" spans="1:19" s="6" customFormat="1" ht="12" customHeight="1" x14ac:dyDescent="0.25">
      <c r="A28" s="24">
        <v>26</v>
      </c>
      <c r="B28" s="12" t="s">
        <v>26</v>
      </c>
      <c r="C28" s="47" t="str">
        <f t="shared" si="0"/>
        <v>Jacquesson, Cuvee 742 - In Bond</v>
      </c>
      <c r="D28" s="33">
        <v>170</v>
      </c>
      <c r="E28" s="32">
        <v>220</v>
      </c>
      <c r="R28" s="5" t="s">
        <v>153</v>
      </c>
      <c r="S28" t="s">
        <v>801</v>
      </c>
    </row>
    <row r="29" spans="1:19" s="6" customFormat="1" ht="12" customHeight="1" x14ac:dyDescent="0.25">
      <c r="A29" s="24">
        <v>27</v>
      </c>
      <c r="B29" s="12">
        <v>1995</v>
      </c>
      <c r="C29" s="47" t="str">
        <f t="shared" si="0"/>
        <v>de Venoge, Louis XV Brut</v>
      </c>
      <c r="D29" s="33">
        <v>200</v>
      </c>
      <c r="E29" s="32">
        <v>300</v>
      </c>
      <c r="R29" s="5" t="s">
        <v>155</v>
      </c>
      <c r="S29" t="s">
        <v>802</v>
      </c>
    </row>
    <row r="30" spans="1:19" s="6" customFormat="1" ht="12" customHeight="1" x14ac:dyDescent="0.25">
      <c r="A30" s="24">
        <v>28</v>
      </c>
      <c r="B30" s="12" t="s">
        <v>26</v>
      </c>
      <c r="C30" s="47" t="str">
        <f t="shared" si="0"/>
        <v>Krug, Grande Cuvee 166eme Edition</v>
      </c>
      <c r="D30" s="33">
        <v>100</v>
      </c>
      <c r="E30" s="32">
        <v>150</v>
      </c>
      <c r="R30" s="5" t="s">
        <v>157</v>
      </c>
      <c r="S30" t="s">
        <v>803</v>
      </c>
    </row>
    <row r="31" spans="1:19" s="6" customFormat="1" ht="12" customHeight="1" x14ac:dyDescent="0.25">
      <c r="A31" s="24">
        <v>29</v>
      </c>
      <c r="B31" s="12" t="s">
        <v>26</v>
      </c>
      <c r="C31" s="47" t="str">
        <f t="shared" si="0"/>
        <v>Laurent Perrier, Brut</v>
      </c>
      <c r="D31" s="33">
        <v>200</v>
      </c>
      <c r="E31" s="32">
        <v>300</v>
      </c>
      <c r="R31" s="5" t="s">
        <v>159</v>
      </c>
      <c r="S31" t="s">
        <v>804</v>
      </c>
    </row>
    <row r="32" spans="1:19" s="6" customFormat="1" ht="12" customHeight="1" x14ac:dyDescent="0.25">
      <c r="A32" s="24">
        <v>30</v>
      </c>
      <c r="B32" s="12" t="s">
        <v>26</v>
      </c>
      <c r="C32" s="47" t="str">
        <f t="shared" si="0"/>
        <v>Laurent Perrier, Brut</v>
      </c>
      <c r="D32" s="33">
        <v>200</v>
      </c>
      <c r="E32" s="32">
        <v>300</v>
      </c>
      <c r="R32" s="5" t="s">
        <v>159</v>
      </c>
      <c r="S32" t="s">
        <v>805</v>
      </c>
    </row>
    <row r="33" spans="1:19" s="6" customFormat="1" ht="12" customHeight="1" x14ac:dyDescent="0.25">
      <c r="A33" s="24">
        <v>31</v>
      </c>
      <c r="B33" s="12" t="s">
        <v>26</v>
      </c>
      <c r="C33" s="47" t="str">
        <f t="shared" si="0"/>
        <v>Laurent Perrier, Brut</v>
      </c>
      <c r="D33" s="33">
        <v>200</v>
      </c>
      <c r="E33" s="32">
        <v>300</v>
      </c>
      <c r="R33" s="5" t="s">
        <v>159</v>
      </c>
      <c r="S33" t="s">
        <v>806</v>
      </c>
    </row>
    <row r="34" spans="1:19" s="6" customFormat="1" ht="12" customHeight="1" x14ac:dyDescent="0.25">
      <c r="A34" s="24">
        <v>32</v>
      </c>
      <c r="B34" s="12" t="s">
        <v>26</v>
      </c>
      <c r="C34" s="47" t="str">
        <f t="shared" si="0"/>
        <v>Laurent Perrier, Brut</v>
      </c>
      <c r="D34" s="33">
        <v>200</v>
      </c>
      <c r="E34" s="32">
        <v>300</v>
      </c>
      <c r="R34" s="5" t="s">
        <v>159</v>
      </c>
      <c r="S34" t="s">
        <v>807</v>
      </c>
    </row>
    <row r="35" spans="1:19" s="6" customFormat="1" ht="12" customHeight="1" x14ac:dyDescent="0.25">
      <c r="A35" s="24">
        <v>33</v>
      </c>
      <c r="B35" s="12" t="s">
        <v>26</v>
      </c>
      <c r="C35" s="47" t="str">
        <f t="shared" si="0"/>
        <v>Mixed Lot of Vintage &amp; Non-Vintage Champagne</v>
      </c>
      <c r="D35" s="33">
        <v>120</v>
      </c>
      <c r="E35" s="32">
        <v>220</v>
      </c>
      <c r="R35" s="5" t="s">
        <v>164</v>
      </c>
      <c r="S35" t="s">
        <v>808</v>
      </c>
    </row>
    <row r="36" spans="1:19" s="6" customFormat="1" ht="12" customHeight="1" x14ac:dyDescent="0.25">
      <c r="A36" s="24">
        <v>34</v>
      </c>
      <c r="B36" s="12">
        <v>1983</v>
      </c>
      <c r="C36" s="47" t="str">
        <f t="shared" si="0"/>
        <v>Chateau d'Yquem Premier Cru Superieur, Sauternes</v>
      </c>
      <c r="D36" s="33">
        <v>200</v>
      </c>
      <c r="E36" s="32">
        <v>250</v>
      </c>
      <c r="R36" s="5" t="s">
        <v>166</v>
      </c>
      <c r="S36" t="s">
        <v>809</v>
      </c>
    </row>
    <row r="37" spans="1:19" s="6" customFormat="1" ht="12" customHeight="1" x14ac:dyDescent="0.25">
      <c r="A37" s="24">
        <v>35</v>
      </c>
      <c r="B37" s="12">
        <v>2001</v>
      </c>
      <c r="C37" s="47" t="str">
        <f t="shared" si="0"/>
        <v>Chateau d'Yquem Premier Cru Superieur, Sauternes</v>
      </c>
      <c r="D37" s="33">
        <v>220</v>
      </c>
      <c r="E37" s="32">
        <v>280</v>
      </c>
      <c r="R37" s="5" t="s">
        <v>166</v>
      </c>
      <c r="S37" t="s">
        <v>810</v>
      </c>
    </row>
    <row r="38" spans="1:19" s="6" customFormat="1" ht="12" customHeight="1" x14ac:dyDescent="0.25">
      <c r="A38" s="24">
        <v>36</v>
      </c>
      <c r="B38" s="12">
        <v>1970</v>
      </c>
      <c r="C38" s="47" t="str">
        <f t="shared" si="0"/>
        <v>Chateau Lafite Rothschild Premier Cru Classe, Pauillac</v>
      </c>
      <c r="D38" s="33">
        <v>2600</v>
      </c>
      <c r="E38" s="32">
        <v>3400</v>
      </c>
      <c r="R38" s="5" t="s">
        <v>34</v>
      </c>
      <c r="S38" t="s">
        <v>811</v>
      </c>
    </row>
    <row r="39" spans="1:19" s="6" customFormat="1" ht="12" customHeight="1" x14ac:dyDescent="0.25">
      <c r="A39" s="24">
        <v>37</v>
      </c>
      <c r="B39" s="12">
        <v>1978</v>
      </c>
      <c r="C39" s="47" t="str">
        <f t="shared" si="0"/>
        <v>Chateau Lafite Rothschild Premier Cru Classe, Pauillac</v>
      </c>
      <c r="D39" s="33">
        <v>2200</v>
      </c>
      <c r="E39" s="32">
        <v>3200</v>
      </c>
      <c r="R39" s="5" t="s">
        <v>34</v>
      </c>
      <c r="S39" t="s">
        <v>812</v>
      </c>
    </row>
    <row r="40" spans="1:19" s="6" customFormat="1" ht="12" customHeight="1" x14ac:dyDescent="0.25">
      <c r="A40" s="24">
        <v>38</v>
      </c>
      <c r="B40" s="12">
        <v>1979</v>
      </c>
      <c r="C40" s="47" t="str">
        <f t="shared" si="0"/>
        <v>Chateau Lafite Rothschild Premier Cru Classe, Pauillac</v>
      </c>
      <c r="D40" s="33">
        <v>2400</v>
      </c>
      <c r="E40" s="32">
        <v>3200</v>
      </c>
      <c r="R40" s="5" t="s">
        <v>34</v>
      </c>
      <c r="S40" t="s">
        <v>813</v>
      </c>
    </row>
    <row r="41" spans="1:19" s="6" customFormat="1" ht="12" customHeight="1" x14ac:dyDescent="0.25">
      <c r="A41" s="24">
        <v>39</v>
      </c>
      <c r="B41" s="12">
        <v>2005</v>
      </c>
      <c r="C41" s="47" t="str">
        <f t="shared" si="0"/>
        <v>Chateau Lafite Rothschild Premier Cru Classe, Pauillac - In Bond</v>
      </c>
      <c r="D41" s="33">
        <v>2000</v>
      </c>
      <c r="E41" s="32">
        <v>2600</v>
      </c>
      <c r="R41" s="5" t="s">
        <v>172</v>
      </c>
      <c r="S41" t="s">
        <v>814</v>
      </c>
    </row>
    <row r="42" spans="1:19" s="6" customFormat="1" ht="12" customHeight="1" x14ac:dyDescent="0.25">
      <c r="A42" s="24">
        <v>40</v>
      </c>
      <c r="B42" s="12">
        <v>2005</v>
      </c>
      <c r="C42" s="47" t="str">
        <f t="shared" si="0"/>
        <v>Chateau Lafite Rothschild Premier Cru Classe, Pauillac - In Bond</v>
      </c>
      <c r="D42" s="33">
        <v>2000</v>
      </c>
      <c r="E42" s="32">
        <v>2600</v>
      </c>
      <c r="R42" s="5" t="s">
        <v>172</v>
      </c>
      <c r="S42" t="s">
        <v>815</v>
      </c>
    </row>
    <row r="43" spans="1:19" s="6" customFormat="1" ht="12" customHeight="1" x14ac:dyDescent="0.25">
      <c r="A43" s="24">
        <v>41</v>
      </c>
      <c r="B43" s="12">
        <v>2012</v>
      </c>
      <c r="C43" s="47" t="str">
        <f t="shared" si="0"/>
        <v>Chateau Lafite Rothschild Premier Cru Classe, Pauillac (Imperial) - In Bond</v>
      </c>
      <c r="D43" s="33">
        <v>2400</v>
      </c>
      <c r="E43" s="32">
        <v>3000</v>
      </c>
      <c r="R43" s="5" t="s">
        <v>173</v>
      </c>
      <c r="S43" t="s">
        <v>816</v>
      </c>
    </row>
    <row r="44" spans="1:19" s="6" customFormat="1" ht="12" customHeight="1" x14ac:dyDescent="0.25">
      <c r="A44" s="24">
        <v>42</v>
      </c>
      <c r="B44" s="12">
        <v>1982</v>
      </c>
      <c r="C44" s="47" t="str">
        <f t="shared" si="0"/>
        <v>Chateau Latour Premier Cru Classe, Pauillac</v>
      </c>
      <c r="D44" s="33">
        <v>800</v>
      </c>
      <c r="E44" s="32">
        <v>1200</v>
      </c>
      <c r="R44" s="5" t="s">
        <v>59</v>
      </c>
      <c r="S44" t="s">
        <v>817</v>
      </c>
    </row>
    <row r="45" spans="1:19" s="6" customFormat="1" ht="12" customHeight="1" x14ac:dyDescent="0.25">
      <c r="A45" s="24">
        <v>43</v>
      </c>
      <c r="B45" s="12">
        <v>2004</v>
      </c>
      <c r="C45" s="47" t="str">
        <f t="shared" si="0"/>
        <v>Chateau Latour Premier Cru Classe, Pauillac - In Bond</v>
      </c>
      <c r="D45" s="33">
        <v>1400</v>
      </c>
      <c r="E45" s="32">
        <v>1800</v>
      </c>
      <c r="R45" s="5" t="s">
        <v>175</v>
      </c>
      <c r="S45" t="s">
        <v>818</v>
      </c>
    </row>
    <row r="46" spans="1:19" s="6" customFormat="1" ht="12" customHeight="1" x14ac:dyDescent="0.25">
      <c r="A46" s="24">
        <v>44</v>
      </c>
      <c r="B46" s="12">
        <v>2008</v>
      </c>
      <c r="C46" s="47" t="str">
        <f t="shared" si="0"/>
        <v>Chateau Latour Premier Cru Classe, Pauillac - In Bond</v>
      </c>
      <c r="D46" s="33">
        <v>1300</v>
      </c>
      <c r="E46" s="32">
        <v>1700</v>
      </c>
      <c r="R46" s="5" t="s">
        <v>175</v>
      </c>
      <c r="S46" t="s">
        <v>819</v>
      </c>
    </row>
    <row r="47" spans="1:19" s="6" customFormat="1" ht="12" customHeight="1" x14ac:dyDescent="0.25">
      <c r="A47" s="24">
        <v>45</v>
      </c>
      <c r="B47" s="12">
        <v>2009</v>
      </c>
      <c r="C47" s="47" t="str">
        <f t="shared" si="0"/>
        <v>Chateau Latour Premier Cru Classe, Pauillac</v>
      </c>
      <c r="D47" s="33">
        <v>500</v>
      </c>
      <c r="E47" s="32">
        <v>650</v>
      </c>
      <c r="R47" s="5" t="s">
        <v>59</v>
      </c>
      <c r="S47" t="s">
        <v>820</v>
      </c>
    </row>
    <row r="48" spans="1:19" s="6" customFormat="1" ht="12" customHeight="1" x14ac:dyDescent="0.25">
      <c r="A48" s="24">
        <v>46</v>
      </c>
      <c r="B48" s="12">
        <v>2004</v>
      </c>
      <c r="C48" s="47" t="str">
        <f t="shared" si="0"/>
        <v>Les Forts de Latour, Pauillac</v>
      </c>
      <c r="D48" s="33">
        <v>900</v>
      </c>
      <c r="E48" s="32">
        <v>1100</v>
      </c>
      <c r="R48" s="5" t="s">
        <v>176</v>
      </c>
      <c r="S48" t="s">
        <v>821</v>
      </c>
    </row>
    <row r="49" spans="1:19" s="6" customFormat="1" ht="12" customHeight="1" x14ac:dyDescent="0.25">
      <c r="A49" s="24">
        <v>47</v>
      </c>
      <c r="B49" s="12">
        <v>1998</v>
      </c>
      <c r="C49" s="47" t="str">
        <f t="shared" si="0"/>
        <v>Chateau Mouton Rothschild Premier Cru Classe, Pauillac - In Bond</v>
      </c>
      <c r="D49" s="33">
        <v>1400</v>
      </c>
      <c r="E49" s="32">
        <v>1800</v>
      </c>
      <c r="R49" s="5" t="s">
        <v>177</v>
      </c>
      <c r="S49" t="s">
        <v>822</v>
      </c>
    </row>
    <row r="50" spans="1:19" s="6" customFormat="1" ht="12" customHeight="1" x14ac:dyDescent="0.25">
      <c r="A50" s="24">
        <v>48</v>
      </c>
      <c r="B50" s="12">
        <v>2002</v>
      </c>
      <c r="C50" s="47" t="str">
        <f t="shared" si="0"/>
        <v>Chateau Mouton Rothschild Premier Cru Classe, Pauillac</v>
      </c>
      <c r="D50" s="33">
        <v>1400</v>
      </c>
      <c r="E50" s="32">
        <v>1800</v>
      </c>
      <c r="R50" s="5" t="s">
        <v>36</v>
      </c>
      <c r="S50" t="s">
        <v>823</v>
      </c>
    </row>
    <row r="51" spans="1:19" s="6" customFormat="1" ht="12" customHeight="1" x14ac:dyDescent="0.25">
      <c r="A51" s="24">
        <v>49</v>
      </c>
      <c r="B51" s="12">
        <v>2004</v>
      </c>
      <c r="C51" s="47" t="str">
        <f t="shared" si="0"/>
        <v>Chateau Mouton Rothschild Premier Cru Classe, Pauillac - In Bond</v>
      </c>
      <c r="D51" s="33">
        <v>1200</v>
      </c>
      <c r="E51" s="32">
        <v>1700</v>
      </c>
      <c r="R51" s="5" t="s">
        <v>177</v>
      </c>
      <c r="S51" t="s">
        <v>824</v>
      </c>
    </row>
    <row r="52" spans="1:19" s="6" customFormat="1" ht="12" customHeight="1" x14ac:dyDescent="0.25">
      <c r="A52" s="24">
        <v>50</v>
      </c>
      <c r="B52" s="12">
        <v>2008</v>
      </c>
      <c r="C52" s="47" t="str">
        <f t="shared" si="0"/>
        <v>Chateau Mouton Rothschild Premier Cru Classe, Pauillac</v>
      </c>
      <c r="D52" s="33">
        <v>1700</v>
      </c>
      <c r="E52" s="32">
        <v>2200</v>
      </c>
      <c r="R52" s="5" t="s">
        <v>36</v>
      </c>
      <c r="S52" t="s">
        <v>825</v>
      </c>
    </row>
    <row r="53" spans="1:19" s="6" customFormat="1" ht="12" customHeight="1" x14ac:dyDescent="0.25">
      <c r="A53" s="24">
        <v>51</v>
      </c>
      <c r="B53" s="12">
        <v>2008</v>
      </c>
      <c r="C53" s="47" t="str">
        <f t="shared" si="0"/>
        <v>Chateau Mouton Rothschild Premier Cru Classe, Pauillac (Halves) - In Bond</v>
      </c>
      <c r="D53" s="33">
        <v>1200</v>
      </c>
      <c r="E53" s="32">
        <v>1600</v>
      </c>
      <c r="R53" s="5" t="s">
        <v>178</v>
      </c>
      <c r="S53" t="s">
        <v>826</v>
      </c>
    </row>
    <row r="54" spans="1:19" s="6" customFormat="1" ht="12" customHeight="1" x14ac:dyDescent="0.25">
      <c r="A54" s="24">
        <v>52</v>
      </c>
      <c r="B54" s="12">
        <v>2015</v>
      </c>
      <c r="C54" s="47" t="str">
        <f t="shared" si="0"/>
        <v>Chateau Mouton Rothschild Premier Cru Classe, Pauillac</v>
      </c>
      <c r="D54" s="33">
        <v>3200</v>
      </c>
      <c r="E54" s="32">
        <v>3800</v>
      </c>
      <c r="R54" s="5" t="s">
        <v>36</v>
      </c>
      <c r="S54" t="s">
        <v>827</v>
      </c>
    </row>
    <row r="55" spans="1:19" s="6" customFormat="1" ht="12" customHeight="1" x14ac:dyDescent="0.25">
      <c r="A55" s="24">
        <v>53</v>
      </c>
      <c r="B55" s="12">
        <v>2002</v>
      </c>
      <c r="C55" s="47" t="str">
        <f t="shared" si="0"/>
        <v>Chateau Margaux Premier Cru Classe, Margaux</v>
      </c>
      <c r="D55" s="33">
        <v>1400</v>
      </c>
      <c r="E55" s="32">
        <v>1800</v>
      </c>
      <c r="R55" s="5" t="s">
        <v>71</v>
      </c>
      <c r="S55" t="s">
        <v>828</v>
      </c>
    </row>
    <row r="56" spans="1:19" s="6" customFormat="1" ht="12" customHeight="1" x14ac:dyDescent="0.25">
      <c r="A56" s="24">
        <v>54</v>
      </c>
      <c r="B56" s="12">
        <v>2005</v>
      </c>
      <c r="C56" s="47" t="str">
        <f t="shared" si="0"/>
        <v>Chateau Margaux Premier Cru Classe, Margaux - In Bond</v>
      </c>
      <c r="D56" s="33">
        <v>1800</v>
      </c>
      <c r="E56" s="32">
        <v>2400</v>
      </c>
      <c r="R56" s="5" t="s">
        <v>179</v>
      </c>
      <c r="S56" t="s">
        <v>829</v>
      </c>
    </row>
    <row r="57" spans="1:19" s="6" customFormat="1" ht="12" customHeight="1" x14ac:dyDescent="0.25">
      <c r="A57" s="24">
        <v>55</v>
      </c>
      <c r="B57" s="12">
        <v>2015</v>
      </c>
      <c r="C57" s="47" t="str">
        <f t="shared" si="0"/>
        <v>Chateau Margaux Premier Cru Classe, Margaux</v>
      </c>
      <c r="D57" s="33">
        <v>6000</v>
      </c>
      <c r="E57" s="32">
        <v>7500</v>
      </c>
      <c r="R57" s="5" t="s">
        <v>71</v>
      </c>
      <c r="S57" t="s">
        <v>830</v>
      </c>
    </row>
    <row r="58" spans="1:19" s="6" customFormat="1" ht="12" customHeight="1" x14ac:dyDescent="0.25">
      <c r="A58" s="24">
        <v>56</v>
      </c>
      <c r="B58" s="12">
        <v>1978</v>
      </c>
      <c r="C58" s="47" t="str">
        <f t="shared" si="0"/>
        <v>Chateau Haut-Brion Premier Cru Classe, Pessac-Leognan</v>
      </c>
      <c r="D58" s="33">
        <v>750</v>
      </c>
      <c r="E58" s="32">
        <v>900</v>
      </c>
      <c r="R58" s="5" t="s">
        <v>37</v>
      </c>
      <c r="S58" t="s">
        <v>831</v>
      </c>
    </row>
    <row r="59" spans="1:19" s="6" customFormat="1" ht="12" customHeight="1" x14ac:dyDescent="0.25">
      <c r="A59" s="24">
        <v>57</v>
      </c>
      <c r="B59" s="12">
        <v>2009</v>
      </c>
      <c r="C59" s="47" t="str">
        <f t="shared" si="0"/>
        <v>Chateau Haut-Brion Premier Cru Classe, Pessac-Leognan - In Bond</v>
      </c>
      <c r="D59" s="33">
        <v>2200</v>
      </c>
      <c r="E59" s="32">
        <v>2700</v>
      </c>
      <c r="R59" s="5" t="s">
        <v>39</v>
      </c>
      <c r="S59" t="s">
        <v>832</v>
      </c>
    </row>
    <row r="60" spans="1:19" s="6" customFormat="1" ht="12" customHeight="1" x14ac:dyDescent="0.25">
      <c r="A60" s="24">
        <v>58</v>
      </c>
      <c r="B60" s="12">
        <v>2016</v>
      </c>
      <c r="C60" s="47" t="str">
        <f t="shared" si="0"/>
        <v>Chateau Haut-Brion Premier Cru Classe, Pessac-Leognan - In Bond</v>
      </c>
      <c r="D60" s="33">
        <v>1350</v>
      </c>
      <c r="E60" s="32">
        <v>1620</v>
      </c>
      <c r="R60" s="5" t="s">
        <v>39</v>
      </c>
      <c r="S60" t="s">
        <v>833</v>
      </c>
    </row>
    <row r="61" spans="1:19" s="6" customFormat="1" ht="12" customHeight="1" x14ac:dyDescent="0.25">
      <c r="A61" s="24">
        <v>59</v>
      </c>
      <c r="B61" s="12">
        <v>2005</v>
      </c>
      <c r="C61" s="47" t="str">
        <f t="shared" si="0"/>
        <v>Chateau La Mission Haut-Brion Cru Classe, Pessac-Leognan - In Bond</v>
      </c>
      <c r="D61" s="33">
        <v>2800</v>
      </c>
      <c r="E61" s="32">
        <v>3400</v>
      </c>
      <c r="R61" s="5" t="s">
        <v>180</v>
      </c>
      <c r="S61" t="s">
        <v>834</v>
      </c>
    </row>
    <row r="62" spans="1:19" s="6" customFormat="1" ht="12" customHeight="1" x14ac:dyDescent="0.25">
      <c r="A62" s="24">
        <v>60</v>
      </c>
      <c r="B62" s="12">
        <v>1997</v>
      </c>
      <c r="C62" s="47" t="str">
        <f t="shared" si="0"/>
        <v>Petrus, Pomerol (Magnum)</v>
      </c>
      <c r="D62" s="33">
        <v>900</v>
      </c>
      <c r="E62" s="32">
        <v>1500</v>
      </c>
      <c r="R62" s="5" t="s">
        <v>181</v>
      </c>
      <c r="S62" t="s">
        <v>835</v>
      </c>
    </row>
    <row r="63" spans="1:19" s="6" customFormat="1" ht="12" customHeight="1" x14ac:dyDescent="0.25">
      <c r="A63" s="24">
        <v>61</v>
      </c>
      <c r="B63" s="12">
        <v>2010</v>
      </c>
      <c r="C63" s="47" t="str">
        <f t="shared" si="0"/>
        <v>Petrus, Pomerol - In Bond</v>
      </c>
      <c r="D63" s="33">
        <v>7000</v>
      </c>
      <c r="E63" s="32">
        <v>9000</v>
      </c>
      <c r="R63" s="5" t="s">
        <v>182</v>
      </c>
      <c r="S63" t="s">
        <v>836</v>
      </c>
    </row>
    <row r="64" spans="1:19" s="6" customFormat="1" ht="12" customHeight="1" x14ac:dyDescent="0.25">
      <c r="A64" s="24">
        <v>62</v>
      </c>
      <c r="B64" s="12">
        <v>2009</v>
      </c>
      <c r="C64" s="47" t="str">
        <f t="shared" si="0"/>
        <v>Le Pin, Pomerol - In Bond</v>
      </c>
      <c r="D64" s="33">
        <v>7000</v>
      </c>
      <c r="E64" s="32">
        <v>9000</v>
      </c>
      <c r="R64" s="5" t="s">
        <v>183</v>
      </c>
      <c r="S64" t="s">
        <v>837</v>
      </c>
    </row>
    <row r="65" spans="1:19" s="6" customFormat="1" ht="12" customHeight="1" x14ac:dyDescent="0.25">
      <c r="A65" s="24">
        <v>63</v>
      </c>
      <c r="B65" s="12">
        <v>2008</v>
      </c>
      <c r="C65" s="47" t="str">
        <f t="shared" si="0"/>
        <v>Chateau Ausone, Saint-Emilion Grand Cru</v>
      </c>
      <c r="D65" s="33">
        <v>300</v>
      </c>
      <c r="E65" s="32">
        <v>400</v>
      </c>
      <c r="R65" s="5" t="s">
        <v>184</v>
      </c>
      <c r="S65" t="s">
        <v>838</v>
      </c>
    </row>
    <row r="66" spans="1:19" s="6" customFormat="1" ht="12" customHeight="1" x14ac:dyDescent="0.25">
      <c r="A66" s="24">
        <v>64</v>
      </c>
      <c r="B66" s="12">
        <v>2010</v>
      </c>
      <c r="C66" s="47" t="str">
        <f t="shared" si="0"/>
        <v>Chateau Ausone, Saint-Emilion Grand Cru - In Bond</v>
      </c>
      <c r="D66" s="33">
        <v>2500</v>
      </c>
      <c r="E66" s="32">
        <v>3200</v>
      </c>
      <c r="R66" s="5" t="s">
        <v>186</v>
      </c>
      <c r="S66" t="s">
        <v>839</v>
      </c>
    </row>
    <row r="67" spans="1:19" s="6" customFormat="1" ht="12" customHeight="1" x14ac:dyDescent="0.25">
      <c r="A67" s="24">
        <v>65</v>
      </c>
      <c r="B67" s="12">
        <v>1981</v>
      </c>
      <c r="C67" s="47" t="str">
        <f t="shared" si="0"/>
        <v>Chateau Cheval Blanc, Saint-Emilion Grand Cru</v>
      </c>
      <c r="D67" s="33">
        <v>400</v>
      </c>
      <c r="E67" s="32">
        <v>600</v>
      </c>
      <c r="R67" s="5" t="s">
        <v>187</v>
      </c>
      <c r="S67" t="s">
        <v>840</v>
      </c>
    </row>
    <row r="68" spans="1:19" s="6" customFormat="1" ht="12" customHeight="1" x14ac:dyDescent="0.25">
      <c r="A68" s="24">
        <v>66</v>
      </c>
      <c r="B68" s="12">
        <v>2014</v>
      </c>
      <c r="C68" s="47" t="str">
        <f t="shared" ref="C68:C131" si="1">HYPERLINK(S68,R68)</f>
        <v>Chateau Cheval Blanc, Saint-Emilion Grand Cru - In Bond</v>
      </c>
      <c r="D68" s="33">
        <v>2600</v>
      </c>
      <c r="E68" s="32">
        <v>3200</v>
      </c>
      <c r="R68" s="5" t="s">
        <v>189</v>
      </c>
      <c r="S68" t="s">
        <v>841</v>
      </c>
    </row>
    <row r="69" spans="1:19" s="6" customFormat="1" ht="12" customHeight="1" x14ac:dyDescent="0.25">
      <c r="A69" s="24">
        <v>67</v>
      </c>
      <c r="B69" s="12">
        <v>2015</v>
      </c>
      <c r="C69" s="47" t="str">
        <f t="shared" si="1"/>
        <v>Chateau Cheval Blanc Premier Grand Cru Classe A, St-Emilion Grand Cru (Double Magnum) - In Bond</v>
      </c>
      <c r="D69" s="33">
        <v>1600</v>
      </c>
      <c r="E69" s="32">
        <v>2500</v>
      </c>
      <c r="R69" s="5" t="s">
        <v>190</v>
      </c>
      <c r="S69" t="s">
        <v>842</v>
      </c>
    </row>
    <row r="70" spans="1:19" s="6" customFormat="1" ht="12" customHeight="1" x14ac:dyDescent="0.25">
      <c r="A70" s="24">
        <v>68</v>
      </c>
      <c r="B70" s="12">
        <v>2003</v>
      </c>
      <c r="C70" s="47" t="str">
        <f t="shared" si="1"/>
        <v>Chateau Pavie Premier Grand Cru Classe A, Saint-Emilion Grand Cru - In Bond</v>
      </c>
      <c r="D70" s="33">
        <v>1500</v>
      </c>
      <c r="E70" s="32">
        <v>2000</v>
      </c>
      <c r="R70" s="5" t="s">
        <v>191</v>
      </c>
      <c r="S70" t="s">
        <v>843</v>
      </c>
    </row>
    <row r="71" spans="1:19" s="6" customFormat="1" ht="12" customHeight="1" x14ac:dyDescent="0.25">
      <c r="A71" s="24">
        <v>69</v>
      </c>
      <c r="B71" s="12">
        <v>2009</v>
      </c>
      <c r="C71" s="47" t="str">
        <f t="shared" si="1"/>
        <v>Chateau Pavie Premier Grand Cru Classe A, Saint-Emilion Grand Cru - In Bond</v>
      </c>
      <c r="D71" s="33">
        <v>900</v>
      </c>
      <c r="E71" s="32">
        <v>1400</v>
      </c>
      <c r="R71" s="5" t="s">
        <v>191</v>
      </c>
      <c r="S71" t="s">
        <v>844</v>
      </c>
    </row>
    <row r="72" spans="1:19" s="6" customFormat="1" ht="12" customHeight="1" x14ac:dyDescent="0.25">
      <c r="A72" s="24">
        <v>70</v>
      </c>
      <c r="B72" s="12">
        <v>2019</v>
      </c>
      <c r="C72" s="47" t="str">
        <f t="shared" si="1"/>
        <v>Chateau Figeac Premier Grand Cru Classe A, Saint-Emilion Grand Cru - In Bond</v>
      </c>
      <c r="D72" s="33">
        <v>400</v>
      </c>
      <c r="E72" s="32">
        <v>600</v>
      </c>
      <c r="R72" s="5" t="s">
        <v>192</v>
      </c>
      <c r="S72" t="s">
        <v>845</v>
      </c>
    </row>
    <row r="73" spans="1:19" s="6" customFormat="1" ht="12" customHeight="1" x14ac:dyDescent="0.25">
      <c r="A73" s="24">
        <v>71</v>
      </c>
      <c r="B73" s="12">
        <v>2006</v>
      </c>
      <c r="C73" s="47" t="str">
        <f t="shared" si="1"/>
        <v>Chateau Angelus, Saint-Emilion Grand Cru</v>
      </c>
      <c r="D73" s="33">
        <v>800</v>
      </c>
      <c r="E73" s="32">
        <v>1100</v>
      </c>
      <c r="R73" s="5" t="s">
        <v>193</v>
      </c>
      <c r="S73" t="s">
        <v>846</v>
      </c>
    </row>
    <row r="74" spans="1:19" s="6" customFormat="1" ht="12" customHeight="1" x14ac:dyDescent="0.25">
      <c r="A74" s="24">
        <v>72</v>
      </c>
      <c r="B74" s="12">
        <v>2015</v>
      </c>
      <c r="C74" s="47" t="str">
        <f t="shared" si="1"/>
        <v>Chateau Angelus, Saint-Emilion Grand Cru - In Bond</v>
      </c>
      <c r="D74" s="33">
        <v>2000</v>
      </c>
      <c r="E74" s="32">
        <v>2600</v>
      </c>
      <c r="R74" s="5" t="s">
        <v>194</v>
      </c>
      <c r="S74" t="s">
        <v>847</v>
      </c>
    </row>
    <row r="75" spans="1:19" s="6" customFormat="1" ht="12" customHeight="1" x14ac:dyDescent="0.25">
      <c r="A75" s="24">
        <v>73</v>
      </c>
      <c r="B75" s="12">
        <v>1998</v>
      </c>
      <c r="C75" s="47" t="str">
        <f t="shared" si="1"/>
        <v>Chateau Tertre Roteboeuf, Saint-Emilion Grand Cru</v>
      </c>
      <c r="D75" s="33">
        <v>650</v>
      </c>
      <c r="E75" s="32">
        <v>850</v>
      </c>
      <c r="R75" s="5" t="s">
        <v>195</v>
      </c>
      <c r="S75" t="s">
        <v>848</v>
      </c>
    </row>
    <row r="76" spans="1:19" s="6" customFormat="1" ht="12" customHeight="1" x14ac:dyDescent="0.25">
      <c r="A76" s="24">
        <v>74</v>
      </c>
      <c r="B76" s="12">
        <v>2012</v>
      </c>
      <c r="C76" s="47" t="str">
        <f t="shared" si="1"/>
        <v>Chateau Tertre Roteboeuf, Saint-Emilion Grand Cru</v>
      </c>
      <c r="D76" s="33">
        <v>400</v>
      </c>
      <c r="E76" s="32">
        <v>600</v>
      </c>
      <c r="R76" s="5" t="s">
        <v>195</v>
      </c>
      <c r="S76" t="s">
        <v>849</v>
      </c>
    </row>
    <row r="77" spans="1:19" s="6" customFormat="1" ht="12" customHeight="1" x14ac:dyDescent="0.25">
      <c r="A77" s="24">
        <v>75</v>
      </c>
      <c r="B77" s="12">
        <v>1971</v>
      </c>
      <c r="C77" s="47" t="str">
        <f t="shared" si="1"/>
        <v>Chateau Pichon Baron 2eme Cru Classe, Pauillac</v>
      </c>
      <c r="D77" s="33">
        <v>200</v>
      </c>
      <c r="E77" s="32">
        <v>300</v>
      </c>
      <c r="R77" s="5" t="s">
        <v>73</v>
      </c>
      <c r="S77" t="s">
        <v>850</v>
      </c>
    </row>
    <row r="78" spans="1:19" s="6" customFormat="1" ht="12" customHeight="1" x14ac:dyDescent="0.25">
      <c r="A78" s="24">
        <v>76</v>
      </c>
      <c r="B78" s="12">
        <v>1971</v>
      </c>
      <c r="C78" s="47" t="str">
        <f t="shared" si="1"/>
        <v>Ducru-Beaucaillou 2eme Cru Classe, Saint-Julien</v>
      </c>
      <c r="D78" s="33">
        <v>750</v>
      </c>
      <c r="E78" s="32">
        <v>1200</v>
      </c>
      <c r="R78" s="5" t="s">
        <v>35</v>
      </c>
      <c r="S78" t="s">
        <v>851</v>
      </c>
    </row>
    <row r="79" spans="1:19" s="6" customFormat="1" ht="12" customHeight="1" x14ac:dyDescent="0.25">
      <c r="A79" s="24">
        <v>77</v>
      </c>
      <c r="B79" s="12">
        <v>1971</v>
      </c>
      <c r="C79" s="47" t="str">
        <f t="shared" si="1"/>
        <v>Ducru-Beaucaillou 2eme Cru Classe, Saint-Julien</v>
      </c>
      <c r="D79" s="33">
        <v>600</v>
      </c>
      <c r="E79" s="32">
        <v>900</v>
      </c>
      <c r="R79" s="5" t="s">
        <v>35</v>
      </c>
      <c r="S79" t="s">
        <v>852</v>
      </c>
    </row>
    <row r="80" spans="1:19" s="6" customFormat="1" ht="12" customHeight="1" x14ac:dyDescent="0.25">
      <c r="A80" s="24">
        <v>78</v>
      </c>
      <c r="B80" s="12">
        <v>1971</v>
      </c>
      <c r="C80" s="47" t="str">
        <f t="shared" si="1"/>
        <v>Chateau Gruaud Larose 2eme Cru Classe, Saint-Julien</v>
      </c>
      <c r="D80" s="33">
        <v>280</v>
      </c>
      <c r="E80" s="32">
        <v>380</v>
      </c>
      <c r="R80" s="5" t="s">
        <v>201</v>
      </c>
      <c r="S80" t="s">
        <v>853</v>
      </c>
    </row>
    <row r="81" spans="1:19" s="6" customFormat="1" ht="12" customHeight="1" x14ac:dyDescent="0.25">
      <c r="A81" s="24">
        <v>79</v>
      </c>
      <c r="B81" s="12">
        <v>1971</v>
      </c>
      <c r="C81" s="47" t="str">
        <f t="shared" si="1"/>
        <v>Chateau Gruaud Larose 2eme Cru Classe, Saint-Julien</v>
      </c>
      <c r="D81" s="33">
        <v>380</v>
      </c>
      <c r="E81" s="32">
        <v>480</v>
      </c>
      <c r="R81" s="5" t="s">
        <v>201</v>
      </c>
      <c r="S81" t="s">
        <v>854</v>
      </c>
    </row>
    <row r="82" spans="1:19" s="6" customFormat="1" ht="12" customHeight="1" x14ac:dyDescent="0.25">
      <c r="A82" s="24">
        <v>80</v>
      </c>
      <c r="B82" s="12">
        <v>1975</v>
      </c>
      <c r="C82" s="47" t="str">
        <f t="shared" si="1"/>
        <v>Chateau Lynch-Bages 5eme Cru Classe, Pauillac</v>
      </c>
      <c r="D82" s="33">
        <v>200</v>
      </c>
      <c r="E82" s="32">
        <v>400</v>
      </c>
      <c r="R82" s="5" t="s">
        <v>204</v>
      </c>
      <c r="S82" t="s">
        <v>855</v>
      </c>
    </row>
    <row r="83" spans="1:19" s="6" customFormat="1" ht="12" customHeight="1" x14ac:dyDescent="0.25">
      <c r="A83" s="24">
        <v>81</v>
      </c>
      <c r="B83" s="12">
        <v>1975</v>
      </c>
      <c r="C83" s="47" t="str">
        <f t="shared" si="1"/>
        <v>Chateau Lynch-Bages 5eme Cru Classe, Pauillac</v>
      </c>
      <c r="D83" s="33">
        <v>400</v>
      </c>
      <c r="E83" s="32">
        <v>600</v>
      </c>
      <c r="R83" s="5" t="s">
        <v>204</v>
      </c>
      <c r="S83" t="s">
        <v>856</v>
      </c>
    </row>
    <row r="84" spans="1:19" s="6" customFormat="1" ht="12" customHeight="1" x14ac:dyDescent="0.25">
      <c r="A84" s="24">
        <v>82</v>
      </c>
      <c r="B84" s="12">
        <v>1975</v>
      </c>
      <c r="C84" s="47" t="str">
        <f t="shared" si="1"/>
        <v>Chateau Lynch-Bages 5eme Cru Classe, Pauillac</v>
      </c>
      <c r="D84" s="33">
        <v>400</v>
      </c>
      <c r="E84" s="32">
        <v>600</v>
      </c>
      <c r="R84" s="5" t="s">
        <v>204</v>
      </c>
      <c r="S84" t="s">
        <v>857</v>
      </c>
    </row>
    <row r="85" spans="1:19" s="6" customFormat="1" ht="12" customHeight="1" x14ac:dyDescent="0.25">
      <c r="A85" s="24">
        <v>83</v>
      </c>
      <c r="B85" s="12">
        <v>1975</v>
      </c>
      <c r="C85" s="47" t="str">
        <f t="shared" si="1"/>
        <v>Chateau Lynch-Bages 5eme Cru Classe, Pauillac</v>
      </c>
      <c r="D85" s="33">
        <v>400</v>
      </c>
      <c r="E85" s="32">
        <v>600</v>
      </c>
      <c r="R85" s="5" t="s">
        <v>204</v>
      </c>
      <c r="S85" t="s">
        <v>858</v>
      </c>
    </row>
    <row r="86" spans="1:19" s="6" customFormat="1" ht="12" customHeight="1" x14ac:dyDescent="0.25">
      <c r="A86" s="24">
        <v>84</v>
      </c>
      <c r="B86" s="12">
        <v>1982</v>
      </c>
      <c r="C86" s="47" t="str">
        <f t="shared" si="1"/>
        <v>Chateau Pichon Longueville Comtesse de Lalande 2eme Cru Classe, Pauillac</v>
      </c>
      <c r="D86" s="33">
        <v>380</v>
      </c>
      <c r="E86" s="32">
        <v>480</v>
      </c>
      <c r="R86" s="5" t="s">
        <v>209</v>
      </c>
      <c r="S86" t="s">
        <v>859</v>
      </c>
    </row>
    <row r="87" spans="1:19" s="6" customFormat="1" ht="12" customHeight="1" x14ac:dyDescent="0.25">
      <c r="A87" s="24">
        <v>85</v>
      </c>
      <c r="B87" s="12">
        <v>1986</v>
      </c>
      <c r="C87" s="47" t="str">
        <f t="shared" si="1"/>
        <v>Ducru-Beaucaillou 2eme Cru Classe, Saint-Julien</v>
      </c>
      <c r="D87" s="33">
        <v>240</v>
      </c>
      <c r="E87" s="32">
        <v>340</v>
      </c>
      <c r="R87" s="5" t="s">
        <v>35</v>
      </c>
      <c r="S87" t="s">
        <v>860</v>
      </c>
    </row>
    <row r="88" spans="1:19" s="6" customFormat="1" ht="12" customHeight="1" x14ac:dyDescent="0.25">
      <c r="A88" s="24">
        <v>86</v>
      </c>
      <c r="B88" s="12">
        <v>1989</v>
      </c>
      <c r="C88" s="47" t="str">
        <f t="shared" si="1"/>
        <v>Chateau Montrose 2eme Cru Classe, Saint-Estephe</v>
      </c>
      <c r="D88" s="33">
        <v>3800</v>
      </c>
      <c r="E88" s="32">
        <v>4600</v>
      </c>
      <c r="R88" s="5" t="s">
        <v>74</v>
      </c>
      <c r="S88" t="s">
        <v>861</v>
      </c>
    </row>
    <row r="89" spans="1:19" s="6" customFormat="1" ht="12" customHeight="1" x14ac:dyDescent="0.25">
      <c r="A89" s="24">
        <v>87</v>
      </c>
      <c r="B89" s="12">
        <v>1996</v>
      </c>
      <c r="C89" s="47" t="str">
        <f t="shared" si="1"/>
        <v>Chateau Leoville Poyferre 2eme Cru Classe, Saint-Julien</v>
      </c>
      <c r="D89" s="33">
        <v>750</v>
      </c>
      <c r="E89" s="32">
        <v>1000</v>
      </c>
      <c r="R89" s="5" t="s">
        <v>213</v>
      </c>
      <c r="S89" t="s">
        <v>862</v>
      </c>
    </row>
    <row r="90" spans="1:19" s="6" customFormat="1" ht="12" customHeight="1" x14ac:dyDescent="0.25">
      <c r="A90" s="24">
        <v>88</v>
      </c>
      <c r="B90" s="12">
        <v>2010</v>
      </c>
      <c r="C90" s="47" t="str">
        <f t="shared" si="1"/>
        <v>Cos d'Estournel 2eme Cru Classe, Saint-Estephe</v>
      </c>
      <c r="D90" s="33">
        <v>850</v>
      </c>
      <c r="E90" s="32">
        <v>1200</v>
      </c>
      <c r="R90" s="5" t="s">
        <v>72</v>
      </c>
      <c r="S90" t="s">
        <v>863</v>
      </c>
    </row>
    <row r="91" spans="1:19" s="6" customFormat="1" ht="12" customHeight="1" x14ac:dyDescent="0.25">
      <c r="A91" s="24">
        <v>89</v>
      </c>
      <c r="B91" s="12">
        <v>2014</v>
      </c>
      <c r="C91" s="47" t="str">
        <f t="shared" si="1"/>
        <v>Chateau Leoville Las Cases 2eme Cru Classe, Saint-Julien</v>
      </c>
      <c r="D91" s="33">
        <v>460</v>
      </c>
      <c r="E91" s="32">
        <v>550</v>
      </c>
      <c r="R91" s="5" t="s">
        <v>215</v>
      </c>
      <c r="S91" t="s">
        <v>864</v>
      </c>
    </row>
    <row r="92" spans="1:19" s="6" customFormat="1" ht="12" customHeight="1" x14ac:dyDescent="0.25">
      <c r="A92" s="24">
        <v>90</v>
      </c>
      <c r="B92" s="12">
        <v>2016</v>
      </c>
      <c r="C92" s="47" t="str">
        <f t="shared" si="1"/>
        <v>Chateau Montrose 2eme Cru Classe, Saint-Estephe - In Bond</v>
      </c>
      <c r="D92" s="33">
        <v>480</v>
      </c>
      <c r="E92" s="32">
        <v>600</v>
      </c>
      <c r="R92" s="5" t="s">
        <v>216</v>
      </c>
      <c r="S92" t="s">
        <v>865</v>
      </c>
    </row>
    <row r="93" spans="1:19" s="6" customFormat="1" ht="12" customHeight="1" x14ac:dyDescent="0.25">
      <c r="A93" s="24">
        <v>91</v>
      </c>
      <c r="B93" s="12">
        <v>2017</v>
      </c>
      <c r="C93" s="47" t="str">
        <f t="shared" si="1"/>
        <v>Chateau Montrose 2eme Cru Classe, Saint-Estephe (Magnums) - In Bond</v>
      </c>
      <c r="D93" s="33">
        <v>270</v>
      </c>
      <c r="E93" s="32">
        <v>360</v>
      </c>
      <c r="R93" s="5" t="s">
        <v>217</v>
      </c>
      <c r="S93" t="s">
        <v>866</v>
      </c>
    </row>
    <row r="94" spans="1:19" s="6" customFormat="1" ht="12" customHeight="1" x14ac:dyDescent="0.25">
      <c r="A94" s="24">
        <v>92</v>
      </c>
      <c r="B94" s="12">
        <v>2019</v>
      </c>
      <c r="C94" s="47" t="str">
        <f t="shared" si="1"/>
        <v>Chateau Pichon Baron 2eme Cru Classe, Pauillac - In Bond</v>
      </c>
      <c r="D94" s="33">
        <v>380</v>
      </c>
      <c r="E94" s="32">
        <v>440</v>
      </c>
      <c r="R94" s="5" t="s">
        <v>218</v>
      </c>
      <c r="S94" t="s">
        <v>867</v>
      </c>
    </row>
    <row r="95" spans="1:19" s="6" customFormat="1" ht="12" customHeight="1" x14ac:dyDescent="0.25">
      <c r="A95" s="24">
        <v>93</v>
      </c>
      <c r="B95" s="12">
        <v>2021</v>
      </c>
      <c r="C95" s="47" t="str">
        <f t="shared" si="1"/>
        <v>Chateau Pichon Baron 2eme Cru Classe, Pauillac - In Bond</v>
      </c>
      <c r="D95" s="33">
        <v>280</v>
      </c>
      <c r="E95" s="32">
        <v>360</v>
      </c>
      <c r="R95" s="5" t="s">
        <v>218</v>
      </c>
      <c r="S95" t="s">
        <v>868</v>
      </c>
    </row>
    <row r="96" spans="1:19" s="6" customFormat="1" ht="12" customHeight="1" x14ac:dyDescent="0.25">
      <c r="A96" s="24">
        <v>94</v>
      </c>
      <c r="B96" s="12">
        <v>2020</v>
      </c>
      <c r="C96" s="47" t="str">
        <f t="shared" si="1"/>
        <v>Chateau Calon Segur 3eme Cru Classe, Saint-Estephe - In Bond</v>
      </c>
      <c r="D96" s="33">
        <v>340</v>
      </c>
      <c r="E96" s="32">
        <v>400</v>
      </c>
      <c r="R96" s="5" t="s">
        <v>41</v>
      </c>
      <c r="S96" t="s">
        <v>869</v>
      </c>
    </row>
    <row r="97" spans="1:19" s="6" customFormat="1" ht="12" customHeight="1" x14ac:dyDescent="0.25">
      <c r="A97" s="24">
        <v>95</v>
      </c>
      <c r="B97" s="12">
        <v>2020</v>
      </c>
      <c r="C97" s="47" t="str">
        <f t="shared" si="1"/>
        <v>Chateau Langoa Barton 3eme Cru Classe, Saint-Julien - In Bond</v>
      </c>
      <c r="D97" s="33">
        <v>90</v>
      </c>
      <c r="E97" s="32">
        <v>120</v>
      </c>
      <c r="R97" s="5" t="s">
        <v>219</v>
      </c>
      <c r="S97" t="s">
        <v>870</v>
      </c>
    </row>
    <row r="98" spans="1:19" s="6" customFormat="1" ht="12" customHeight="1" x14ac:dyDescent="0.25">
      <c r="A98" s="24">
        <v>96</v>
      </c>
      <c r="B98" s="12">
        <v>2020</v>
      </c>
      <c r="C98" s="47" t="str">
        <f t="shared" si="1"/>
        <v>Chateau Cantenac Brown 3eme Cru Classe, Margaux - In Bond</v>
      </c>
      <c r="D98" s="33">
        <v>120</v>
      </c>
      <c r="E98" s="32">
        <v>160</v>
      </c>
      <c r="R98" s="5" t="s">
        <v>220</v>
      </c>
      <c r="S98" t="s">
        <v>871</v>
      </c>
    </row>
    <row r="99" spans="1:19" s="6" customFormat="1" ht="12" customHeight="1" x14ac:dyDescent="0.25">
      <c r="A99" s="24">
        <v>97</v>
      </c>
      <c r="B99" s="12">
        <v>2018</v>
      </c>
      <c r="C99" s="47" t="str">
        <f t="shared" si="1"/>
        <v>Chateau Branaire-Ducru 4eme Cru Classe, Saint-Julien - In Bond</v>
      </c>
      <c r="D99" s="33">
        <v>120</v>
      </c>
      <c r="E99" s="32">
        <v>160</v>
      </c>
      <c r="R99" s="5" t="s">
        <v>221</v>
      </c>
      <c r="S99" t="s">
        <v>872</v>
      </c>
    </row>
    <row r="100" spans="1:19" s="6" customFormat="1" ht="12" customHeight="1" x14ac:dyDescent="0.25">
      <c r="A100" s="24">
        <v>98</v>
      </c>
      <c r="B100" s="12">
        <v>2020</v>
      </c>
      <c r="C100" s="47" t="str">
        <f t="shared" si="1"/>
        <v>Echo de Lynch-Bages, Pauillac - In Bond</v>
      </c>
      <c r="D100" s="33">
        <v>100</v>
      </c>
      <c r="E100" s="32">
        <v>150</v>
      </c>
      <c r="R100" s="5" t="s">
        <v>222</v>
      </c>
      <c r="S100" t="s">
        <v>873</v>
      </c>
    </row>
    <row r="101" spans="1:19" s="6" customFormat="1" ht="12" customHeight="1" x14ac:dyDescent="0.25">
      <c r="A101" s="24">
        <v>99</v>
      </c>
      <c r="B101" s="12">
        <v>2020</v>
      </c>
      <c r="C101" s="47" t="str">
        <f t="shared" si="1"/>
        <v>Chateau Pontet-Canet 5eme Cru Classe, Pauillac - In Bond</v>
      </c>
      <c r="D101" s="33">
        <v>180</v>
      </c>
      <c r="E101" s="32">
        <v>240</v>
      </c>
      <c r="R101" s="5" t="s">
        <v>75</v>
      </c>
      <c r="S101" t="s">
        <v>874</v>
      </c>
    </row>
    <row r="102" spans="1:19" s="6" customFormat="1" ht="12" customHeight="1" x14ac:dyDescent="0.25">
      <c r="A102" s="24">
        <v>100</v>
      </c>
      <c r="B102" s="12">
        <v>2009</v>
      </c>
      <c r="C102" s="47" t="str">
        <f t="shared" si="1"/>
        <v>Chateau Grand-Puy-Lacoste 5eme Cru Classe, Pauillac</v>
      </c>
      <c r="D102" s="33">
        <v>240</v>
      </c>
      <c r="E102" s="32">
        <v>280</v>
      </c>
      <c r="R102" s="5" t="s">
        <v>223</v>
      </c>
      <c r="S102" t="s">
        <v>875</v>
      </c>
    </row>
    <row r="103" spans="1:19" s="6" customFormat="1" ht="12" customHeight="1" x14ac:dyDescent="0.25">
      <c r="A103" s="24">
        <v>101</v>
      </c>
      <c r="B103" s="12">
        <v>2009</v>
      </c>
      <c r="C103" s="47" t="str">
        <f t="shared" si="1"/>
        <v>Chateau Grand-Puy-Lacoste 5eme Cru Classe, Pauillac</v>
      </c>
      <c r="D103" s="33">
        <v>240</v>
      </c>
      <c r="E103" s="32">
        <v>280</v>
      </c>
      <c r="R103" s="5" t="s">
        <v>223</v>
      </c>
      <c r="S103" t="s">
        <v>876</v>
      </c>
    </row>
    <row r="104" spans="1:19" s="6" customFormat="1" ht="12" customHeight="1" x14ac:dyDescent="0.25">
      <c r="A104" s="24">
        <v>102</v>
      </c>
      <c r="B104" s="12">
        <v>2016</v>
      </c>
      <c r="C104" s="47" t="str">
        <f t="shared" si="1"/>
        <v>Chateau Batailley 5eme Cru Classe, Pauillac - In Bond</v>
      </c>
      <c r="D104" s="33">
        <v>130</v>
      </c>
      <c r="E104" s="32">
        <v>160</v>
      </c>
      <c r="R104" s="5" t="s">
        <v>42</v>
      </c>
      <c r="S104" t="s">
        <v>877</v>
      </c>
    </row>
    <row r="105" spans="1:19" s="6" customFormat="1" ht="12" customHeight="1" x14ac:dyDescent="0.25">
      <c r="A105" s="24">
        <v>103</v>
      </c>
      <c r="B105" s="12">
        <v>2019</v>
      </c>
      <c r="C105" s="47" t="str">
        <f t="shared" si="1"/>
        <v>Chateau Batailley 5eme Cru Classe, Pauillac - In Bond</v>
      </c>
      <c r="D105" s="33">
        <v>90</v>
      </c>
      <c r="E105" s="32">
        <v>120</v>
      </c>
      <c r="R105" s="5" t="s">
        <v>42</v>
      </c>
      <c r="S105" t="s">
        <v>878</v>
      </c>
    </row>
    <row r="106" spans="1:19" s="6" customFormat="1" ht="12" customHeight="1" x14ac:dyDescent="0.25">
      <c r="A106" s="24">
        <v>104</v>
      </c>
      <c r="B106" s="12">
        <v>2020</v>
      </c>
      <c r="C106" s="47" t="str">
        <f t="shared" si="1"/>
        <v>Chateau Batailley 5eme Cru Classe, Pauillac - In Bond</v>
      </c>
      <c r="D106" s="33">
        <v>100</v>
      </c>
      <c r="E106" s="32">
        <v>140</v>
      </c>
      <c r="R106" s="5" t="s">
        <v>42</v>
      </c>
      <c r="S106" t="s">
        <v>879</v>
      </c>
    </row>
    <row r="107" spans="1:19" s="6" customFormat="1" ht="12" customHeight="1" x14ac:dyDescent="0.25">
      <c r="A107" s="24">
        <v>105</v>
      </c>
      <c r="B107" s="12">
        <v>2021</v>
      </c>
      <c r="C107" s="47" t="str">
        <f t="shared" si="1"/>
        <v>Chateau Batailley 5eme Cru Classe, Pauillac - In Bond</v>
      </c>
      <c r="D107" s="33">
        <v>90</v>
      </c>
      <c r="E107" s="32">
        <v>120</v>
      </c>
      <c r="R107" s="5" t="s">
        <v>42</v>
      </c>
      <c r="S107" t="s">
        <v>880</v>
      </c>
    </row>
    <row r="108" spans="1:19" s="6" customFormat="1" ht="12" customHeight="1" x14ac:dyDescent="0.25">
      <c r="A108" s="24">
        <v>106</v>
      </c>
      <c r="B108" s="12">
        <v>2018</v>
      </c>
      <c r="C108" s="47" t="str">
        <f t="shared" si="1"/>
        <v>Domaine de Chevalier Cru Classe, Pessac-Leognan - In Bond</v>
      </c>
      <c r="D108" s="33">
        <v>200</v>
      </c>
      <c r="E108" s="32">
        <v>300</v>
      </c>
      <c r="R108" s="5" t="s">
        <v>224</v>
      </c>
      <c r="S108" t="s">
        <v>881</v>
      </c>
    </row>
    <row r="109" spans="1:19" s="6" customFormat="1" ht="12" customHeight="1" x14ac:dyDescent="0.25">
      <c r="A109" s="24">
        <v>107</v>
      </c>
      <c r="B109" s="12">
        <v>2018</v>
      </c>
      <c r="C109" s="47" t="str">
        <f t="shared" si="1"/>
        <v>Domaine de Chevalier Cru Classe, Pessac-Leognan - In Bond</v>
      </c>
      <c r="D109" s="33">
        <v>480</v>
      </c>
      <c r="E109" s="32">
        <v>560</v>
      </c>
      <c r="R109" s="5" t="s">
        <v>224</v>
      </c>
      <c r="S109" t="s">
        <v>882</v>
      </c>
    </row>
    <row r="110" spans="1:19" s="6" customFormat="1" ht="12" customHeight="1" x14ac:dyDescent="0.25">
      <c r="A110" s="24">
        <v>108</v>
      </c>
      <c r="B110" s="12">
        <v>2020</v>
      </c>
      <c r="C110" s="47" t="str">
        <f t="shared" si="1"/>
        <v>Domaine de Chevalier Cru Classe, Pessac-Leognan - In Bond</v>
      </c>
      <c r="D110" s="33">
        <v>160</v>
      </c>
      <c r="E110" s="32">
        <v>200</v>
      </c>
      <c r="R110" s="5" t="s">
        <v>224</v>
      </c>
      <c r="S110" t="s">
        <v>883</v>
      </c>
    </row>
    <row r="111" spans="1:19" s="6" customFormat="1" ht="12" customHeight="1" x14ac:dyDescent="0.25">
      <c r="A111" s="24">
        <v>109</v>
      </c>
      <c r="B111" s="12">
        <v>2010</v>
      </c>
      <c r="C111" s="47" t="str">
        <f t="shared" si="1"/>
        <v>Le Clarence de Haut-Brion, Pessac-Leognan</v>
      </c>
      <c r="D111" s="33">
        <v>460</v>
      </c>
      <c r="E111" s="32">
        <v>560</v>
      </c>
      <c r="R111" s="5" t="s">
        <v>76</v>
      </c>
      <c r="S111" t="s">
        <v>884</v>
      </c>
    </row>
    <row r="112" spans="1:19" s="6" customFormat="1" ht="12" customHeight="1" x14ac:dyDescent="0.25">
      <c r="A112" s="24">
        <v>110</v>
      </c>
      <c r="B112" s="12">
        <v>2020</v>
      </c>
      <c r="C112" s="47" t="str">
        <f t="shared" si="1"/>
        <v>Chateau Haut-Bailly Cru Classe, Pessac-Leognan - In Bond</v>
      </c>
      <c r="D112" s="33">
        <v>120</v>
      </c>
      <c r="E112" s="32">
        <v>150</v>
      </c>
      <c r="R112" s="5" t="s">
        <v>225</v>
      </c>
      <c r="S112" t="s">
        <v>885</v>
      </c>
    </row>
    <row r="113" spans="1:19" s="6" customFormat="1" ht="12" customHeight="1" x14ac:dyDescent="0.25">
      <c r="A113" s="24">
        <v>111</v>
      </c>
      <c r="B113" s="12">
        <v>2019</v>
      </c>
      <c r="C113" s="47" t="str">
        <f t="shared" si="1"/>
        <v>Chateau Latour-Martillac, Rouge Cru Classe, Pessac-Leognan - In Bond</v>
      </c>
      <c r="D113" s="33">
        <v>150</v>
      </c>
      <c r="E113" s="32">
        <v>200</v>
      </c>
      <c r="R113" s="5" t="s">
        <v>226</v>
      </c>
      <c r="S113" t="s">
        <v>886</v>
      </c>
    </row>
    <row r="114" spans="1:19" s="6" customFormat="1" ht="12" customHeight="1" x14ac:dyDescent="0.25">
      <c r="A114" s="24">
        <v>112</v>
      </c>
      <c r="B114" s="12">
        <v>2020</v>
      </c>
      <c r="C114" s="47" t="str">
        <f t="shared" si="1"/>
        <v>Chateau Larrivet Haut-Brion, Rouge, Pessac-Leognan - In Bond</v>
      </c>
      <c r="D114" s="33">
        <v>90</v>
      </c>
      <c r="E114" s="32">
        <v>120</v>
      </c>
      <c r="R114" s="5" t="s">
        <v>228</v>
      </c>
      <c r="S114" t="s">
        <v>887</v>
      </c>
    </row>
    <row r="115" spans="1:19" s="6" customFormat="1" ht="12" customHeight="1" x14ac:dyDescent="0.25">
      <c r="A115" s="24">
        <v>113</v>
      </c>
      <c r="B115" s="12">
        <v>2019</v>
      </c>
      <c r="C115" s="47" t="str">
        <f t="shared" si="1"/>
        <v>Chateau Pavie Macquin Premier Grand Cru Classe B, Saint-Emilion Grand Cru - In Bond</v>
      </c>
      <c r="D115" s="33">
        <v>400</v>
      </c>
      <c r="E115" s="32">
        <v>550</v>
      </c>
      <c r="R115" s="5" t="s">
        <v>229</v>
      </c>
      <c r="S115" t="s">
        <v>888</v>
      </c>
    </row>
    <row r="116" spans="1:19" s="6" customFormat="1" ht="12" customHeight="1" x14ac:dyDescent="0.25">
      <c r="A116" s="24">
        <v>114</v>
      </c>
      <c r="B116" s="12">
        <v>2019</v>
      </c>
      <c r="C116" s="47" t="str">
        <f t="shared" si="1"/>
        <v>Chateau Canon la Gaffeliere Premier Grand Cru Classe B, Saint-Emilion Grand Cru - In Bond</v>
      </c>
      <c r="D116" s="33">
        <v>320</v>
      </c>
      <c r="E116" s="32">
        <v>420</v>
      </c>
      <c r="R116" s="5" t="s">
        <v>230</v>
      </c>
      <c r="S116" t="s">
        <v>889</v>
      </c>
    </row>
    <row r="117" spans="1:19" s="6" customFormat="1" ht="12" customHeight="1" x14ac:dyDescent="0.25">
      <c r="A117" s="24">
        <v>115</v>
      </c>
      <c r="B117" s="12">
        <v>2019</v>
      </c>
      <c r="C117" s="47" t="str">
        <f t="shared" si="1"/>
        <v>Chateau La Gaffeliere Premier Grand Cru Classe B, Saint-Emilion Grand Cru - In Bond</v>
      </c>
      <c r="D117" s="33">
        <v>120</v>
      </c>
      <c r="E117" s="32">
        <v>170</v>
      </c>
      <c r="R117" s="5" t="s">
        <v>231</v>
      </c>
      <c r="S117" t="s">
        <v>890</v>
      </c>
    </row>
    <row r="118" spans="1:19" s="6" customFormat="1" ht="12" customHeight="1" x14ac:dyDescent="0.25">
      <c r="A118" s="24">
        <v>116</v>
      </c>
      <c r="B118" s="12">
        <v>2020</v>
      </c>
      <c r="C118" s="47" t="str">
        <f t="shared" si="1"/>
        <v>Chateau La Gaffeliere Premier Grand Cru Classe B, Saint-Emilion Grand Cru - In Bond</v>
      </c>
      <c r="D118" s="33">
        <v>150</v>
      </c>
      <c r="E118" s="32">
        <v>200</v>
      </c>
      <c r="R118" s="5" t="s">
        <v>231</v>
      </c>
      <c r="S118" t="s">
        <v>891</v>
      </c>
    </row>
    <row r="119" spans="1:19" s="6" customFormat="1" ht="12" customHeight="1" x14ac:dyDescent="0.25">
      <c r="A119" s="24">
        <v>117</v>
      </c>
      <c r="B119" s="12">
        <v>2020</v>
      </c>
      <c r="C119" s="47" t="str">
        <f t="shared" si="1"/>
        <v>Chateau Gazin, Pomerol - In Bond</v>
      </c>
      <c r="D119" s="33">
        <v>340</v>
      </c>
      <c r="E119" s="32">
        <v>420</v>
      </c>
      <c r="R119" s="5" t="s">
        <v>232</v>
      </c>
      <c r="S119" t="s">
        <v>892</v>
      </c>
    </row>
    <row r="120" spans="1:19" s="6" customFormat="1" ht="12" customHeight="1" x14ac:dyDescent="0.25">
      <c r="A120" s="24">
        <v>118</v>
      </c>
      <c r="B120" s="12">
        <v>1978</v>
      </c>
      <c r="C120" s="47" t="str">
        <f t="shared" si="1"/>
        <v>Chateau La Pointe, Pomerol</v>
      </c>
      <c r="D120" s="33">
        <v>100</v>
      </c>
      <c r="E120" s="32">
        <v>200</v>
      </c>
      <c r="R120" s="5" t="s">
        <v>233</v>
      </c>
      <c r="S120" t="s">
        <v>893</v>
      </c>
    </row>
    <row r="121" spans="1:19" s="6" customFormat="1" ht="12" customHeight="1" x14ac:dyDescent="0.25">
      <c r="A121" s="24">
        <v>119</v>
      </c>
      <c r="B121" s="12">
        <v>2016</v>
      </c>
      <c r="C121" s="47" t="str">
        <f t="shared" si="1"/>
        <v>Chateau Belle-Brise, Pomerol - In Bond</v>
      </c>
      <c r="D121" s="33">
        <v>400</v>
      </c>
      <c r="E121" s="32">
        <v>500</v>
      </c>
      <c r="R121" s="5" t="s">
        <v>235</v>
      </c>
      <c r="S121" t="s">
        <v>894</v>
      </c>
    </row>
    <row r="122" spans="1:19" s="6" customFormat="1" ht="12" customHeight="1" x14ac:dyDescent="0.25">
      <c r="A122" s="24">
        <v>120</v>
      </c>
      <c r="B122" s="12">
        <v>2017</v>
      </c>
      <c r="C122" s="47" t="str">
        <f t="shared" si="1"/>
        <v>Chateau Belle-Brise, Pomerol (Magnums) - In Bond</v>
      </c>
      <c r="D122" s="33">
        <v>360</v>
      </c>
      <c r="E122" s="32">
        <v>460</v>
      </c>
      <c r="R122" s="5" t="s">
        <v>236</v>
      </c>
      <c r="S122" t="s">
        <v>895</v>
      </c>
    </row>
    <row r="123" spans="1:19" s="6" customFormat="1" ht="12" customHeight="1" x14ac:dyDescent="0.25">
      <c r="A123" s="24">
        <v>121</v>
      </c>
      <c r="B123" s="12">
        <v>2017</v>
      </c>
      <c r="C123" s="47" t="str">
        <f t="shared" si="1"/>
        <v>Chateau Enclos Tourmaline, Pomerol - In Bond</v>
      </c>
      <c r="D123" s="33">
        <v>160</v>
      </c>
      <c r="E123" s="32">
        <v>200</v>
      </c>
      <c r="R123" s="5" t="s">
        <v>237</v>
      </c>
      <c r="S123" t="s">
        <v>896</v>
      </c>
    </row>
    <row r="124" spans="1:19" s="6" customFormat="1" ht="12" customHeight="1" x14ac:dyDescent="0.25">
      <c r="A124" s="24">
        <v>122</v>
      </c>
      <c r="B124" s="12">
        <v>2016</v>
      </c>
      <c r="C124" s="47" t="str">
        <f t="shared" si="1"/>
        <v>Chateau Enclos Tourmaline, Pomerol - In Bond</v>
      </c>
      <c r="D124" s="33">
        <v>160</v>
      </c>
      <c r="E124" s="32">
        <v>200</v>
      </c>
      <c r="R124" s="5" t="s">
        <v>237</v>
      </c>
      <c r="S124" t="s">
        <v>897</v>
      </c>
    </row>
    <row r="125" spans="1:19" s="6" customFormat="1" ht="12" customHeight="1" x14ac:dyDescent="0.25">
      <c r="A125" s="24">
        <v>123</v>
      </c>
      <c r="B125" s="12">
        <v>2014</v>
      </c>
      <c r="C125" s="47" t="str">
        <f t="shared" si="1"/>
        <v>Chateau Nenin, Pomerol - In Bond</v>
      </c>
      <c r="D125" s="33">
        <v>140</v>
      </c>
      <c r="E125" s="32">
        <v>180</v>
      </c>
      <c r="R125" s="5" t="s">
        <v>238</v>
      </c>
      <c r="S125" t="s">
        <v>898</v>
      </c>
    </row>
    <row r="126" spans="1:19" s="6" customFormat="1" ht="12" customHeight="1" x14ac:dyDescent="0.25">
      <c r="A126" s="24">
        <v>124</v>
      </c>
      <c r="B126" s="12">
        <v>1986</v>
      </c>
      <c r="C126" s="47" t="str">
        <f t="shared" si="1"/>
        <v>Chateau Lanessan, Haut-Medoc</v>
      </c>
      <c r="D126" s="33">
        <v>80</v>
      </c>
      <c r="E126" s="32">
        <v>120</v>
      </c>
      <c r="R126" s="5" t="s">
        <v>239</v>
      </c>
      <c r="S126" t="s">
        <v>899</v>
      </c>
    </row>
    <row r="127" spans="1:19" s="6" customFormat="1" ht="12" customHeight="1" x14ac:dyDescent="0.25">
      <c r="A127" s="24">
        <v>125</v>
      </c>
      <c r="B127" s="12">
        <v>2002</v>
      </c>
      <c r="C127" s="47" t="str">
        <f t="shared" si="1"/>
        <v>Chateau Charmail, Haut-Medoc - In Bond</v>
      </c>
      <c r="D127" s="33">
        <v>170</v>
      </c>
      <c r="E127" s="32">
        <v>220</v>
      </c>
      <c r="R127" s="5" t="s">
        <v>241</v>
      </c>
      <c r="S127" t="s">
        <v>900</v>
      </c>
    </row>
    <row r="128" spans="1:19" s="6" customFormat="1" ht="12" customHeight="1" x14ac:dyDescent="0.25">
      <c r="A128" s="24">
        <v>126</v>
      </c>
      <c r="B128" s="12">
        <v>2002</v>
      </c>
      <c r="C128" s="47" t="str">
        <f t="shared" si="1"/>
        <v>Chateau Charmail, Haut-Medoc - In Bond</v>
      </c>
      <c r="D128" s="33">
        <v>170</v>
      </c>
      <c r="E128" s="32">
        <v>220</v>
      </c>
      <c r="R128" s="5" t="s">
        <v>241</v>
      </c>
      <c r="S128" t="s">
        <v>901</v>
      </c>
    </row>
    <row r="129" spans="1:19" s="6" customFormat="1" ht="12" customHeight="1" x14ac:dyDescent="0.25">
      <c r="A129" s="24">
        <v>127</v>
      </c>
      <c r="B129" s="12">
        <v>2002</v>
      </c>
      <c r="C129" s="47" t="str">
        <f t="shared" si="1"/>
        <v>Chateau Charmail, Haut-Medoc - In Bond</v>
      </c>
      <c r="D129" s="33">
        <v>170</v>
      </c>
      <c r="E129" s="32">
        <v>220</v>
      </c>
      <c r="R129" s="5" t="s">
        <v>241</v>
      </c>
      <c r="S129" t="s">
        <v>902</v>
      </c>
    </row>
    <row r="130" spans="1:19" s="6" customFormat="1" ht="12" customHeight="1" x14ac:dyDescent="0.25">
      <c r="A130" s="24">
        <v>128</v>
      </c>
      <c r="B130" s="12">
        <v>2018</v>
      </c>
      <c r="C130" s="47" t="str">
        <f t="shared" si="1"/>
        <v>Chateau Anthonic, Moulis en Medoc - In Bond</v>
      </c>
      <c r="D130" s="33">
        <v>120</v>
      </c>
      <c r="E130" s="32">
        <v>150</v>
      </c>
      <c r="R130" s="5" t="s">
        <v>43</v>
      </c>
      <c r="S130" t="s">
        <v>903</v>
      </c>
    </row>
    <row r="131" spans="1:19" s="6" customFormat="1" ht="12" customHeight="1" x14ac:dyDescent="0.25">
      <c r="A131" s="24">
        <v>129</v>
      </c>
      <c r="B131" s="12">
        <v>2018</v>
      </c>
      <c r="C131" s="47" t="str">
        <f t="shared" si="1"/>
        <v>Chateau Marsau, Francs-Cotes de Bordeaux - In Bond</v>
      </c>
      <c r="D131" s="33">
        <v>60</v>
      </c>
      <c r="E131" s="32">
        <v>100</v>
      </c>
      <c r="R131" s="5" t="s">
        <v>242</v>
      </c>
      <c r="S131" t="s">
        <v>904</v>
      </c>
    </row>
    <row r="132" spans="1:19" s="6" customFormat="1" ht="12" customHeight="1" x14ac:dyDescent="0.25">
      <c r="A132" s="24">
        <v>130</v>
      </c>
      <c r="B132" s="12">
        <v>2019</v>
      </c>
      <c r="C132" s="47" t="str">
        <f t="shared" ref="C132:C195" si="2">HYPERLINK(S132,R132)</f>
        <v>Chateau Anthonic, Moulis en Medoc - In Bond</v>
      </c>
      <c r="D132" s="33">
        <v>120</v>
      </c>
      <c r="E132" s="32">
        <v>150</v>
      </c>
      <c r="R132" s="5" t="s">
        <v>43</v>
      </c>
      <c r="S132" t="s">
        <v>905</v>
      </c>
    </row>
    <row r="133" spans="1:19" s="6" customFormat="1" ht="12" customHeight="1" x14ac:dyDescent="0.25">
      <c r="A133" s="24">
        <v>131</v>
      </c>
      <c r="B133" s="12">
        <v>2019</v>
      </c>
      <c r="C133" s="47" t="str">
        <f t="shared" si="2"/>
        <v>Chateau Ormes de Pez, Saint-Estephe - In Bond</v>
      </c>
      <c r="D133" s="33">
        <v>140</v>
      </c>
      <c r="E133" s="32">
        <v>180</v>
      </c>
      <c r="R133" s="5" t="s">
        <v>243</v>
      </c>
      <c r="S133" t="s">
        <v>906</v>
      </c>
    </row>
    <row r="134" spans="1:19" s="6" customFormat="1" ht="12" customHeight="1" x14ac:dyDescent="0.25">
      <c r="A134" s="24">
        <v>132</v>
      </c>
      <c r="B134" s="12">
        <v>2019</v>
      </c>
      <c r="C134" s="47" t="str">
        <f t="shared" si="2"/>
        <v>Chateau Tour St Bonnet, Medoc - In Bond</v>
      </c>
      <c r="D134" s="33">
        <v>90</v>
      </c>
      <c r="E134" s="32">
        <v>120</v>
      </c>
      <c r="R134" s="5" t="s">
        <v>77</v>
      </c>
      <c r="S134" t="s">
        <v>907</v>
      </c>
    </row>
    <row r="135" spans="1:19" s="6" customFormat="1" ht="12" customHeight="1" x14ac:dyDescent="0.25">
      <c r="A135" s="24">
        <v>133</v>
      </c>
      <c r="B135" s="12">
        <v>2019</v>
      </c>
      <c r="C135" s="47" t="str">
        <f t="shared" si="2"/>
        <v>Chateau Tour St Bonnet, Medoc - In Bond</v>
      </c>
      <c r="D135" s="33">
        <v>90</v>
      </c>
      <c r="E135" s="32">
        <v>120</v>
      </c>
      <c r="R135" s="5" t="s">
        <v>77</v>
      </c>
      <c r="S135" t="s">
        <v>908</v>
      </c>
    </row>
    <row r="136" spans="1:19" s="6" customFormat="1" ht="12" customHeight="1" x14ac:dyDescent="0.25">
      <c r="A136" s="24">
        <v>134</v>
      </c>
      <c r="B136" s="12">
        <v>2019</v>
      </c>
      <c r="C136" s="47" t="str">
        <f t="shared" si="2"/>
        <v>Le Marquis de Calon Segur, Saint-Estephe - In Bond</v>
      </c>
      <c r="D136" s="33">
        <v>80</v>
      </c>
      <c r="E136" s="32">
        <v>120</v>
      </c>
      <c r="R136" s="5" t="s">
        <v>244</v>
      </c>
      <c r="S136" t="s">
        <v>909</v>
      </c>
    </row>
    <row r="137" spans="1:19" ht="12" customHeight="1" x14ac:dyDescent="0.25">
      <c r="A137" s="24">
        <v>135</v>
      </c>
      <c r="B137" s="12">
        <v>2020</v>
      </c>
      <c r="C137" s="47" t="str">
        <f t="shared" si="2"/>
        <v>Chateau Capbern, Saint-Estephe - In Bond</v>
      </c>
      <c r="D137" s="33">
        <v>120</v>
      </c>
      <c r="E137" s="32">
        <v>160</v>
      </c>
      <c r="F137" s="7"/>
      <c r="G137" s="7"/>
      <c r="H137" s="7"/>
      <c r="I137" s="7"/>
      <c r="J137" s="7"/>
      <c r="K137" s="7"/>
      <c r="L137" s="7"/>
      <c r="M137" s="7"/>
      <c r="N137" s="7"/>
      <c r="O137" s="7"/>
      <c r="P137" s="7"/>
      <c r="Q137" s="7"/>
      <c r="R137" s="5" t="s">
        <v>245</v>
      </c>
      <c r="S137" t="s">
        <v>910</v>
      </c>
    </row>
    <row r="138" spans="1:19" ht="12" customHeight="1" x14ac:dyDescent="0.25">
      <c r="A138" s="24">
        <v>136</v>
      </c>
      <c r="B138" s="12">
        <v>2020</v>
      </c>
      <c r="C138" s="47" t="str">
        <f t="shared" si="2"/>
        <v>Chateau Latour-Martillac, Rouge Cru Classe, Pessac-Leognan - In Bond</v>
      </c>
      <c r="D138" s="33">
        <v>70</v>
      </c>
      <c r="E138" s="32">
        <v>100</v>
      </c>
      <c r="F138" s="7"/>
      <c r="G138" s="7"/>
      <c r="H138" s="7"/>
      <c r="I138" s="7"/>
      <c r="J138" s="7"/>
      <c r="K138" s="7"/>
      <c r="L138" s="7"/>
      <c r="M138" s="7"/>
      <c r="N138" s="7"/>
      <c r="O138" s="7"/>
      <c r="P138" s="7"/>
      <c r="Q138" s="7"/>
      <c r="R138" s="5" t="s">
        <v>226</v>
      </c>
      <c r="S138" t="s">
        <v>911</v>
      </c>
    </row>
    <row r="139" spans="1:19" s="6" customFormat="1" ht="12" customHeight="1" x14ac:dyDescent="0.25">
      <c r="A139" s="24">
        <v>137</v>
      </c>
      <c r="B139" s="12">
        <v>2020</v>
      </c>
      <c r="C139" s="47" t="str">
        <f t="shared" si="2"/>
        <v>Chateau Meyney, Saint-Estephe - In Bond</v>
      </c>
      <c r="D139" s="33">
        <v>60</v>
      </c>
      <c r="E139" s="32">
        <v>90</v>
      </c>
      <c r="R139" s="5" t="s">
        <v>40</v>
      </c>
      <c r="S139" t="s">
        <v>912</v>
      </c>
    </row>
    <row r="140" spans="1:19" s="6" customFormat="1" ht="12" customHeight="1" x14ac:dyDescent="0.25">
      <c r="A140" s="24">
        <v>138</v>
      </c>
      <c r="B140" s="12">
        <v>2020</v>
      </c>
      <c r="C140" s="47" t="str">
        <f t="shared" si="2"/>
        <v>Le Petit Smith Haut Lafitte Rouge, Pessac-Leognan - In Bond</v>
      </c>
      <c r="D140" s="33">
        <v>70</v>
      </c>
      <c r="E140" s="32">
        <v>100</v>
      </c>
      <c r="R140" s="5" t="s">
        <v>246</v>
      </c>
      <c r="S140" t="s">
        <v>913</v>
      </c>
    </row>
    <row r="141" spans="1:19" s="6" customFormat="1" ht="12" customHeight="1" x14ac:dyDescent="0.25">
      <c r="A141" s="24">
        <v>139</v>
      </c>
      <c r="B141" s="12" t="s">
        <v>26</v>
      </c>
      <c r="C141" s="47" t="str">
        <f t="shared" si="2"/>
        <v>1982/2000 Mixed Lot from Bordeaux</v>
      </c>
      <c r="D141" s="33">
        <v>300</v>
      </c>
      <c r="E141" s="32">
        <v>500</v>
      </c>
      <c r="R141" s="5" t="s">
        <v>247</v>
      </c>
      <c r="S141" t="s">
        <v>914</v>
      </c>
    </row>
    <row r="142" spans="1:19" s="6" customFormat="1" ht="12" customHeight="1" x14ac:dyDescent="0.25">
      <c r="A142" s="24">
        <v>140</v>
      </c>
      <c r="B142" s="12" t="s">
        <v>26</v>
      </c>
      <c r="C142" s="47" t="str">
        <f t="shared" si="2"/>
        <v>2000/2009 Mixed Lot of Fine Bordeaux</v>
      </c>
      <c r="D142" s="33">
        <v>150</v>
      </c>
      <c r="E142" s="32">
        <v>220</v>
      </c>
      <c r="R142" s="5" t="s">
        <v>250</v>
      </c>
      <c r="S142" t="s">
        <v>915</v>
      </c>
    </row>
    <row r="143" spans="1:19" s="6" customFormat="1" ht="12" customHeight="1" x14ac:dyDescent="0.25">
      <c r="A143" s="24">
        <v>141</v>
      </c>
      <c r="B143" s="12">
        <v>1990</v>
      </c>
      <c r="C143" s="47" t="str">
        <f t="shared" si="2"/>
        <v>Domaine Bachelet Ramonet, Montrachet Grand Cru - In Bond</v>
      </c>
      <c r="D143" s="33">
        <v>2000</v>
      </c>
      <c r="E143" s="32">
        <v>3000</v>
      </c>
      <c r="R143" s="5" t="s">
        <v>252</v>
      </c>
      <c r="S143" t="s">
        <v>916</v>
      </c>
    </row>
    <row r="144" spans="1:19" s="6" customFormat="1" ht="12" customHeight="1" x14ac:dyDescent="0.25">
      <c r="A144" s="24">
        <v>142</v>
      </c>
      <c r="B144" s="12">
        <v>2008</v>
      </c>
      <c r="C144" s="47" t="str">
        <f t="shared" si="2"/>
        <v>Maison Louis Jadot, Montrachet Grand Cru</v>
      </c>
      <c r="D144" s="33">
        <v>1800</v>
      </c>
      <c r="E144" s="32">
        <v>2400</v>
      </c>
      <c r="R144" s="5" t="s">
        <v>255</v>
      </c>
      <c r="S144" t="s">
        <v>917</v>
      </c>
    </row>
    <row r="145" spans="1:19" s="6" customFormat="1" ht="12" customHeight="1" x14ac:dyDescent="0.25">
      <c r="A145" s="24">
        <v>143</v>
      </c>
      <c r="B145" s="12">
        <v>2002</v>
      </c>
      <c r="C145" s="47" t="str">
        <f t="shared" si="2"/>
        <v>Maison Domaine des Heritiers Louis Jadot, Chevalier-Montrachet Grand Cru, Les Demoiselles</v>
      </c>
      <c r="D145" s="33">
        <v>220</v>
      </c>
      <c r="E145" s="32">
        <v>300</v>
      </c>
      <c r="R145" s="5" t="s">
        <v>258</v>
      </c>
      <c r="S145" t="s">
        <v>918</v>
      </c>
    </row>
    <row r="146" spans="1:19" ht="12" customHeight="1" x14ac:dyDescent="0.25">
      <c r="A146" s="24">
        <v>144</v>
      </c>
      <c r="B146" s="12">
        <v>2006</v>
      </c>
      <c r="C146" s="47" t="str">
        <f t="shared" si="2"/>
        <v>Domaine Leflaive, Chevalier-Montrachet Grand Cru</v>
      </c>
      <c r="D146" s="33">
        <v>450</v>
      </c>
      <c r="E146" s="32">
        <v>600</v>
      </c>
      <c r="F146" s="7"/>
      <c r="G146" s="7"/>
      <c r="H146" s="7"/>
      <c r="I146" s="7"/>
      <c r="J146" s="7"/>
      <c r="K146" s="7"/>
      <c r="L146" s="7"/>
      <c r="M146" s="7"/>
      <c r="N146" s="7"/>
      <c r="O146" s="7"/>
      <c r="P146" s="7"/>
      <c r="Q146" s="7"/>
      <c r="R146" s="5" t="s">
        <v>261</v>
      </c>
      <c r="S146" t="s">
        <v>919</v>
      </c>
    </row>
    <row r="147" spans="1:19" s="6" customFormat="1" ht="12" customHeight="1" x14ac:dyDescent="0.25">
      <c r="A147" s="24">
        <v>145</v>
      </c>
      <c r="B147" s="12">
        <v>2006</v>
      </c>
      <c r="C147" s="47" t="str">
        <f t="shared" si="2"/>
        <v>Jean-Marc Pillot, Chevalier-Montrachet Grand Cru</v>
      </c>
      <c r="D147" s="33">
        <v>150</v>
      </c>
      <c r="E147" s="32">
        <v>250</v>
      </c>
      <c r="R147" s="5" t="s">
        <v>264</v>
      </c>
      <c r="S147" t="s">
        <v>920</v>
      </c>
    </row>
    <row r="148" spans="1:19" s="6" customFormat="1" ht="12" customHeight="1" x14ac:dyDescent="0.25">
      <c r="A148" s="24">
        <v>146</v>
      </c>
      <c r="B148" s="12">
        <v>1986</v>
      </c>
      <c r="C148" s="47" t="str">
        <f t="shared" si="2"/>
        <v>Domaine Bachelet Ramonet, Batard-Montrachet Grand Cru - In Bond</v>
      </c>
      <c r="D148" s="33">
        <v>1200</v>
      </c>
      <c r="E148" s="32">
        <v>1800</v>
      </c>
      <c r="R148" s="5" t="s">
        <v>266</v>
      </c>
      <c r="S148" t="s">
        <v>921</v>
      </c>
    </row>
    <row r="149" spans="1:19" s="6" customFormat="1" ht="12" customHeight="1" x14ac:dyDescent="0.25">
      <c r="A149" s="24">
        <v>147</v>
      </c>
      <c r="B149" s="12">
        <v>1999</v>
      </c>
      <c r="C149" s="47" t="str">
        <f t="shared" si="2"/>
        <v>Jean Noel Gagnard, Batard-Montrachet Grand Cru (Magnum)</v>
      </c>
      <c r="D149" s="33">
        <v>200</v>
      </c>
      <c r="E149" s="32">
        <v>300</v>
      </c>
      <c r="R149" s="5" t="s">
        <v>267</v>
      </c>
      <c r="S149" t="s">
        <v>922</v>
      </c>
    </row>
    <row r="150" spans="1:19" s="6" customFormat="1" ht="12" customHeight="1" x14ac:dyDescent="0.25">
      <c r="A150" s="24">
        <v>148</v>
      </c>
      <c r="B150" s="12">
        <v>2004</v>
      </c>
      <c r="C150" s="47" t="str">
        <f t="shared" si="2"/>
        <v>Domaine Fontaine-Gagnard, Batard-Montrachet Grand Cru</v>
      </c>
      <c r="D150" s="33">
        <v>750</v>
      </c>
      <c r="E150" s="32">
        <v>1000</v>
      </c>
      <c r="R150" s="5" t="s">
        <v>271</v>
      </c>
      <c r="S150" t="s">
        <v>923</v>
      </c>
    </row>
    <row r="151" spans="1:19" s="6" customFormat="1" ht="12" customHeight="1" x14ac:dyDescent="0.25">
      <c r="A151" s="24">
        <v>149</v>
      </c>
      <c r="B151" s="12">
        <v>2010</v>
      </c>
      <c r="C151" s="47" t="str">
        <f t="shared" si="2"/>
        <v>Maison Louis Jadot, Batard-Montrachet Grand Cru</v>
      </c>
      <c r="D151" s="33">
        <v>2200</v>
      </c>
      <c r="E151" s="32">
        <v>2800</v>
      </c>
      <c r="R151" s="5" t="s">
        <v>274</v>
      </c>
      <c r="S151" t="s">
        <v>924</v>
      </c>
    </row>
    <row r="152" spans="1:19" s="6" customFormat="1" ht="12" customHeight="1" x14ac:dyDescent="0.25">
      <c r="A152" s="24">
        <v>150</v>
      </c>
      <c r="B152" s="12">
        <v>2010</v>
      </c>
      <c r="C152" s="47" t="str">
        <f t="shared" si="2"/>
        <v>Maison Louis Jadot, Batard-Montrachet Grand Cru</v>
      </c>
      <c r="D152" s="33">
        <v>1500</v>
      </c>
      <c r="E152" s="32">
        <v>2000</v>
      </c>
      <c r="R152" s="5" t="s">
        <v>274</v>
      </c>
      <c r="S152" t="s">
        <v>925</v>
      </c>
    </row>
    <row r="153" spans="1:19" s="6" customFormat="1" ht="12" customHeight="1" x14ac:dyDescent="0.25">
      <c r="A153" s="24">
        <v>151</v>
      </c>
      <c r="B153" s="12">
        <v>2006</v>
      </c>
      <c r="C153" s="47" t="str">
        <f t="shared" si="2"/>
        <v>Domaine Leflaive, Bienvenues-Batard-Montrachet Grand Cru</v>
      </c>
      <c r="D153" s="33">
        <v>400</v>
      </c>
      <c r="E153" s="32">
        <v>540</v>
      </c>
      <c r="R153" s="5" t="s">
        <v>277</v>
      </c>
      <c r="S153" t="s">
        <v>926</v>
      </c>
    </row>
    <row r="154" spans="1:19" s="6" customFormat="1" ht="12" customHeight="1" x14ac:dyDescent="0.25">
      <c r="A154" s="24">
        <v>152</v>
      </c>
      <c r="B154" s="12">
        <v>2004</v>
      </c>
      <c r="C154" s="47" t="str">
        <f t="shared" si="2"/>
        <v>Domaine Fontaine-Gagnard, Criots-Batard-Montrachet Grand Cru</v>
      </c>
      <c r="D154" s="33">
        <v>580</v>
      </c>
      <c r="E154" s="32">
        <v>750</v>
      </c>
      <c r="R154" s="5" t="s">
        <v>280</v>
      </c>
      <c r="S154" t="s">
        <v>927</v>
      </c>
    </row>
    <row r="155" spans="1:19" s="6" customFormat="1" ht="12" customHeight="1" x14ac:dyDescent="0.25">
      <c r="A155" s="24">
        <v>153</v>
      </c>
      <c r="B155" s="12">
        <v>1994</v>
      </c>
      <c r="C155" s="47" t="str">
        <f t="shared" si="2"/>
        <v>Domaine Bonneau du Martray, Corton-Charlemagne Grand Cru</v>
      </c>
      <c r="D155" s="33">
        <v>1500</v>
      </c>
      <c r="E155" s="32">
        <v>2400</v>
      </c>
      <c r="R155" s="5" t="s">
        <v>282</v>
      </c>
      <c r="S155" t="s">
        <v>928</v>
      </c>
    </row>
    <row r="156" spans="1:19" s="6" customFormat="1" ht="12" customHeight="1" x14ac:dyDescent="0.25">
      <c r="A156" s="24">
        <v>154</v>
      </c>
      <c r="B156" s="12">
        <v>2006</v>
      </c>
      <c r="C156" s="47" t="str">
        <f t="shared" si="2"/>
        <v>Maison Louis Jadot, Corton-Charlemagne Grand Cru, Heritiers</v>
      </c>
      <c r="D156" s="33">
        <v>460</v>
      </c>
      <c r="E156" s="32">
        <v>650</v>
      </c>
      <c r="R156" s="5" t="s">
        <v>285</v>
      </c>
      <c r="S156" t="s">
        <v>929</v>
      </c>
    </row>
    <row r="157" spans="1:19" s="6" customFormat="1" ht="12" customHeight="1" x14ac:dyDescent="0.25">
      <c r="A157" s="24">
        <v>155</v>
      </c>
      <c r="B157" s="12">
        <v>2006</v>
      </c>
      <c r="C157" s="47" t="str">
        <f t="shared" si="2"/>
        <v>Henri Boillot, Corton-Charlemagne Grand Cru</v>
      </c>
      <c r="D157" s="33">
        <v>500</v>
      </c>
      <c r="E157" s="32">
        <v>700</v>
      </c>
      <c r="R157" s="5" t="s">
        <v>286</v>
      </c>
      <c r="S157" t="s">
        <v>930</v>
      </c>
    </row>
    <row r="158" spans="1:19" s="6" customFormat="1" ht="12" customHeight="1" x14ac:dyDescent="0.25">
      <c r="A158" s="24">
        <v>156</v>
      </c>
      <c r="B158" s="12">
        <v>2006</v>
      </c>
      <c r="C158" s="47" t="str">
        <f t="shared" si="2"/>
        <v>Domaine Laleure Piot, Corton-Charlemagne Grand Cru</v>
      </c>
      <c r="D158" s="33">
        <v>400</v>
      </c>
      <c r="E158" s="32">
        <v>600</v>
      </c>
      <c r="R158" s="5" t="s">
        <v>289</v>
      </c>
      <c r="S158" t="s">
        <v>931</v>
      </c>
    </row>
    <row r="159" spans="1:19" s="6" customFormat="1" ht="12" customHeight="1" x14ac:dyDescent="0.25">
      <c r="A159" s="24">
        <v>157</v>
      </c>
      <c r="B159" s="12">
        <v>2009</v>
      </c>
      <c r="C159" s="47" t="str">
        <f t="shared" si="2"/>
        <v>Domaine Bonneau du Martray, Corton-Charlemagne Grand Cru</v>
      </c>
      <c r="D159" s="33">
        <v>900</v>
      </c>
      <c r="E159" s="32">
        <v>1300</v>
      </c>
      <c r="R159" s="5" t="s">
        <v>282</v>
      </c>
      <c r="S159" t="s">
        <v>932</v>
      </c>
    </row>
    <row r="160" spans="1:19" s="6" customFormat="1" ht="12" customHeight="1" x14ac:dyDescent="0.25">
      <c r="A160" s="24">
        <v>158</v>
      </c>
      <c r="B160" s="12">
        <v>2009</v>
      </c>
      <c r="C160" s="47" t="str">
        <f t="shared" si="2"/>
        <v>Domaine Faiveley, Corton-Charlemagne Grand Cru</v>
      </c>
      <c r="D160" s="33">
        <v>500</v>
      </c>
      <c r="E160" s="32">
        <v>700</v>
      </c>
      <c r="R160" s="5" t="s">
        <v>292</v>
      </c>
      <c r="S160" t="s">
        <v>933</v>
      </c>
    </row>
    <row r="161" spans="1:19" s="6" customFormat="1" ht="12" customHeight="1" x14ac:dyDescent="0.25">
      <c r="A161" s="24">
        <v>159</v>
      </c>
      <c r="B161" s="12">
        <v>2009</v>
      </c>
      <c r="C161" s="47" t="str">
        <f t="shared" si="2"/>
        <v>Bouchard Pere et Fils, Corton-Charlemagne Grand Cru</v>
      </c>
      <c r="D161" s="33">
        <v>480</v>
      </c>
      <c r="E161" s="32">
        <v>650</v>
      </c>
      <c r="R161" s="5" t="s">
        <v>295</v>
      </c>
      <c r="S161" t="s">
        <v>934</v>
      </c>
    </row>
    <row r="162" spans="1:19" s="6" customFormat="1" ht="12" customHeight="1" x14ac:dyDescent="0.25">
      <c r="A162" s="24">
        <v>160</v>
      </c>
      <c r="B162" s="12">
        <v>2009</v>
      </c>
      <c r="C162" s="47" t="str">
        <f t="shared" si="2"/>
        <v>Bouchard Pere et Fils, Corton-Charlemagne Grand Cru</v>
      </c>
      <c r="D162" s="33">
        <v>320</v>
      </c>
      <c r="E162" s="32">
        <v>420</v>
      </c>
      <c r="R162" s="5" t="s">
        <v>295</v>
      </c>
      <c r="S162" t="s">
        <v>935</v>
      </c>
    </row>
    <row r="163" spans="1:19" s="6" customFormat="1" ht="12" customHeight="1" x14ac:dyDescent="0.25">
      <c r="A163" s="24">
        <v>161</v>
      </c>
      <c r="B163" s="12">
        <v>2009</v>
      </c>
      <c r="C163" s="47" t="str">
        <f t="shared" si="2"/>
        <v>Henri Boillot, Corton-Charlemagne Grand Cru</v>
      </c>
      <c r="D163" s="33">
        <v>400</v>
      </c>
      <c r="E163" s="32">
        <v>600</v>
      </c>
      <c r="R163" s="5" t="s">
        <v>286</v>
      </c>
      <c r="S163" t="s">
        <v>936</v>
      </c>
    </row>
    <row r="164" spans="1:19" s="6" customFormat="1" ht="12" customHeight="1" x14ac:dyDescent="0.25">
      <c r="A164" s="24">
        <v>162</v>
      </c>
      <c r="B164" s="12">
        <v>2016</v>
      </c>
      <c r="C164" s="47" t="str">
        <f t="shared" si="2"/>
        <v>Domaine des Heritiers Louis Jadot, Corton-Charlemagne Grand Cru</v>
      </c>
      <c r="D164" s="33">
        <v>400</v>
      </c>
      <c r="E164" s="32">
        <v>600</v>
      </c>
      <c r="R164" s="5" t="s">
        <v>298</v>
      </c>
      <c r="S164" t="s">
        <v>937</v>
      </c>
    </row>
    <row r="165" spans="1:19" s="6" customFormat="1" ht="12" customHeight="1" x14ac:dyDescent="0.25">
      <c r="A165" s="24">
        <v>163</v>
      </c>
      <c r="B165" s="12">
        <v>2006</v>
      </c>
      <c r="C165" s="47" t="str">
        <f t="shared" si="2"/>
        <v>Domaine Jacques Prieur, Corton-Charlemagne Grand Cru</v>
      </c>
      <c r="D165" s="33">
        <v>120</v>
      </c>
      <c r="E165" s="32">
        <v>160</v>
      </c>
      <c r="R165" s="5" t="s">
        <v>300</v>
      </c>
      <c r="S165" t="s">
        <v>938</v>
      </c>
    </row>
    <row r="166" spans="1:19" s="6" customFormat="1" ht="12" customHeight="1" x14ac:dyDescent="0.25">
      <c r="A166" s="24">
        <v>164</v>
      </c>
      <c r="B166" s="12">
        <v>2017</v>
      </c>
      <c r="C166" s="47" t="str">
        <f t="shared" si="2"/>
        <v>Antoine Jobard, Meursault Premier Cru, Charmes - In Bond</v>
      </c>
      <c r="D166" s="33">
        <v>850</v>
      </c>
      <c r="E166" s="32">
        <v>1100</v>
      </c>
      <c r="R166" s="5" t="s">
        <v>81</v>
      </c>
      <c r="S166" t="s">
        <v>939</v>
      </c>
    </row>
    <row r="167" spans="1:19" s="6" customFormat="1" ht="12" customHeight="1" x14ac:dyDescent="0.25">
      <c r="A167" s="24">
        <v>165</v>
      </c>
      <c r="B167" s="12">
        <v>2002</v>
      </c>
      <c r="C167" s="47" t="str">
        <f t="shared" si="2"/>
        <v>Domaine Leflaive, Puligny-Montrachet Premier Cru, Clavoillon</v>
      </c>
      <c r="D167" s="33">
        <v>700</v>
      </c>
      <c r="E167" s="32">
        <v>950</v>
      </c>
      <c r="R167" s="5" t="s">
        <v>303</v>
      </c>
      <c r="S167" t="s">
        <v>940</v>
      </c>
    </row>
    <row r="168" spans="1:19" s="6" customFormat="1" ht="12" customHeight="1" x14ac:dyDescent="0.25">
      <c r="A168" s="24">
        <v>166</v>
      </c>
      <c r="B168" s="12">
        <v>2017</v>
      </c>
      <c r="C168" s="47" t="str">
        <f t="shared" si="2"/>
        <v>Maison Leroy, Bourgogne, Blanc - In Bond</v>
      </c>
      <c r="D168" s="33">
        <v>420</v>
      </c>
      <c r="E168" s="32">
        <v>500</v>
      </c>
      <c r="R168" s="5" t="s">
        <v>305</v>
      </c>
      <c r="S168" t="s">
        <v>941</v>
      </c>
    </row>
    <row r="169" spans="1:19" s="6" customFormat="1" ht="12" customHeight="1" x14ac:dyDescent="0.25">
      <c r="A169" s="24">
        <v>167</v>
      </c>
      <c r="B169" s="12">
        <v>2015</v>
      </c>
      <c r="C169" s="47" t="str">
        <f t="shared" si="2"/>
        <v>Anne Boisson, Meursault, Sous la Velle - In Bond</v>
      </c>
      <c r="D169" s="33">
        <v>700</v>
      </c>
      <c r="E169" s="32">
        <v>900</v>
      </c>
      <c r="R169" s="5" t="s">
        <v>307</v>
      </c>
      <c r="S169" t="s">
        <v>942</v>
      </c>
    </row>
    <row r="170" spans="1:19" s="6" customFormat="1" ht="12" customHeight="1" x14ac:dyDescent="0.25">
      <c r="A170" s="24">
        <v>168</v>
      </c>
      <c r="B170" s="12" t="s">
        <v>26</v>
      </c>
      <c r="C170" s="47" t="str">
        <f t="shared" si="2"/>
        <v>2014/2015 Antoine Jobard, Meursault Premier Cru, Genevrieres</v>
      </c>
      <c r="D170" s="33">
        <v>240</v>
      </c>
      <c r="E170" s="32">
        <v>360</v>
      </c>
      <c r="R170" s="5" t="s">
        <v>82</v>
      </c>
      <c r="S170" t="s">
        <v>943</v>
      </c>
    </row>
    <row r="171" spans="1:19" s="6" customFormat="1" ht="12" customHeight="1" x14ac:dyDescent="0.25">
      <c r="A171" s="24">
        <v>169</v>
      </c>
      <c r="B171" s="12">
        <v>2015</v>
      </c>
      <c r="C171" s="47" t="str">
        <f t="shared" si="2"/>
        <v>Jean-Claude Ramonet, Puligny-Montrachet Premier Cru, Champ Canet - In Bond</v>
      </c>
      <c r="D171" s="33">
        <v>500</v>
      </c>
      <c r="E171" s="32">
        <v>700</v>
      </c>
      <c r="R171" s="5" t="s">
        <v>310</v>
      </c>
      <c r="S171" t="s">
        <v>944</v>
      </c>
    </row>
    <row r="172" spans="1:19" s="6" customFormat="1" ht="12" customHeight="1" x14ac:dyDescent="0.25">
      <c r="A172" s="24">
        <v>170</v>
      </c>
      <c r="B172" s="12">
        <v>2015</v>
      </c>
      <c r="C172" s="47" t="str">
        <f t="shared" si="2"/>
        <v>Etienne Sauzet, Puligny-Montrachet Premier Cru, Champ Canet - In Bond</v>
      </c>
      <c r="D172" s="33">
        <v>480</v>
      </c>
      <c r="E172" s="32">
        <v>600</v>
      </c>
      <c r="R172" s="5" t="s">
        <v>312</v>
      </c>
      <c r="S172" t="s">
        <v>945</v>
      </c>
    </row>
    <row r="173" spans="1:19" s="6" customFormat="1" ht="12" customHeight="1" x14ac:dyDescent="0.25">
      <c r="A173" s="24">
        <v>171</v>
      </c>
      <c r="B173" s="12">
        <v>2006</v>
      </c>
      <c r="C173" s="47" t="str">
        <f t="shared" si="2"/>
        <v>Pascal &amp; Laurent Borgeot, Puligny-Montrachet, Les Grands Champs (Magnum)</v>
      </c>
      <c r="D173" s="33">
        <v>100</v>
      </c>
      <c r="E173" s="32">
        <v>200</v>
      </c>
      <c r="R173" s="5" t="s">
        <v>314</v>
      </c>
      <c r="S173" t="s">
        <v>946</v>
      </c>
    </row>
    <row r="174" spans="1:19" s="6" customFormat="1" ht="12" customHeight="1" x14ac:dyDescent="0.25">
      <c r="A174" s="24">
        <v>172</v>
      </c>
      <c r="B174" s="12">
        <v>2016</v>
      </c>
      <c r="C174" s="47" t="str">
        <f t="shared" si="2"/>
        <v>Mischief and Mayhem, Puligny-Montrachet Premier Cru, Les Referts - In Bond</v>
      </c>
      <c r="D174" s="33">
        <v>180</v>
      </c>
      <c r="E174" s="32">
        <v>240</v>
      </c>
      <c r="R174" s="5" t="s">
        <v>317</v>
      </c>
      <c r="S174" t="s">
        <v>947</v>
      </c>
    </row>
    <row r="175" spans="1:19" s="6" customFormat="1" ht="12" customHeight="1" x14ac:dyDescent="0.25">
      <c r="A175" s="24">
        <v>173</v>
      </c>
      <c r="B175" s="12">
        <v>2015</v>
      </c>
      <c r="C175" s="47" t="str">
        <f t="shared" si="2"/>
        <v>Domaine Bachelet Ramonet, Chassagne-Montrachet Premier Cru, Les Vergers- In Bond</v>
      </c>
      <c r="D175" s="33">
        <v>700</v>
      </c>
      <c r="E175" s="32">
        <v>900</v>
      </c>
      <c r="R175" s="5" t="s">
        <v>319</v>
      </c>
      <c r="S175" t="s">
        <v>948</v>
      </c>
    </row>
    <row r="176" spans="1:19" s="6" customFormat="1" ht="12" customHeight="1" x14ac:dyDescent="0.25">
      <c r="A176" s="24">
        <v>174</v>
      </c>
      <c r="B176" s="12">
        <v>2007</v>
      </c>
      <c r="C176" s="47" t="str">
        <f t="shared" si="2"/>
        <v>Domaine Fontaine-Gagnard, Chassagne-Montrachet Premier Cru, Cailleret</v>
      </c>
      <c r="D176" s="33">
        <v>200</v>
      </c>
      <c r="E176" s="32">
        <v>280</v>
      </c>
      <c r="R176" s="5" t="s">
        <v>320</v>
      </c>
      <c r="S176" t="s">
        <v>949</v>
      </c>
    </row>
    <row r="177" spans="1:19" s="6" customFormat="1" ht="12" customHeight="1" x14ac:dyDescent="0.25">
      <c r="A177" s="24">
        <v>175</v>
      </c>
      <c r="B177" s="12">
        <v>2016</v>
      </c>
      <c r="C177" s="47" t="str">
        <f t="shared" si="2"/>
        <v>Maison Louis Jadot, Chassagne-Montrachet Premier Cru, Cailleret (Magnums) - In Bond</v>
      </c>
      <c r="D177" s="33">
        <v>220</v>
      </c>
      <c r="E177" s="32">
        <v>380</v>
      </c>
      <c r="R177" s="5" t="s">
        <v>321</v>
      </c>
      <c r="S177" t="s">
        <v>950</v>
      </c>
    </row>
    <row r="178" spans="1:19" s="6" customFormat="1" ht="12" customHeight="1" x14ac:dyDescent="0.25">
      <c r="A178" s="24">
        <v>176</v>
      </c>
      <c r="B178" s="12">
        <v>2015</v>
      </c>
      <c r="C178" s="47" t="str">
        <f t="shared" si="2"/>
        <v>Bongran, Vire-Clesse, EJ Thevenet Quintaine - In Bond</v>
      </c>
      <c r="D178" s="33">
        <v>160</v>
      </c>
      <c r="E178" s="32">
        <v>240</v>
      </c>
      <c r="R178" s="5" t="s">
        <v>322</v>
      </c>
      <c r="S178" t="s">
        <v>951</v>
      </c>
    </row>
    <row r="179" spans="1:19" s="6" customFormat="1" ht="12" customHeight="1" x14ac:dyDescent="0.25">
      <c r="A179" s="24">
        <v>177</v>
      </c>
      <c r="B179" s="12">
        <v>2017</v>
      </c>
      <c r="C179" s="47" t="str">
        <f t="shared" si="2"/>
        <v>Bongran, Vire-Clesse, EJ Thevenet Quintaine - In Bond</v>
      </c>
      <c r="D179" s="33">
        <v>100</v>
      </c>
      <c r="E179" s="32">
        <v>140</v>
      </c>
      <c r="R179" s="5" t="s">
        <v>322</v>
      </c>
      <c r="S179" t="s">
        <v>952</v>
      </c>
    </row>
    <row r="180" spans="1:19" s="6" customFormat="1" ht="12" customHeight="1" x14ac:dyDescent="0.25">
      <c r="A180" s="24">
        <v>178</v>
      </c>
      <c r="B180" s="12">
        <v>2015</v>
      </c>
      <c r="C180" s="47" t="str">
        <f t="shared" si="2"/>
        <v>Roland Lavantureux, Chablis Grand Cru, Vaudesir - In Bond</v>
      </c>
      <c r="D180" s="33">
        <v>90</v>
      </c>
      <c r="E180" s="32">
        <v>120</v>
      </c>
      <c r="R180" s="5" t="s">
        <v>324</v>
      </c>
      <c r="S180" t="s">
        <v>953</v>
      </c>
    </row>
    <row r="181" spans="1:19" s="6" customFormat="1" ht="12" customHeight="1" x14ac:dyDescent="0.25">
      <c r="A181" s="24">
        <v>179</v>
      </c>
      <c r="B181" s="12">
        <v>2016</v>
      </c>
      <c r="C181" s="47" t="str">
        <f t="shared" si="2"/>
        <v>Roland Lavantureux, Chablis Grand Cru, Vaudesir - In Bond</v>
      </c>
      <c r="D181" s="33">
        <v>180</v>
      </c>
      <c r="E181" s="32">
        <v>240</v>
      </c>
      <c r="R181" s="5" t="s">
        <v>324</v>
      </c>
      <c r="S181" t="s">
        <v>954</v>
      </c>
    </row>
    <row r="182" spans="1:19" s="6" customFormat="1" ht="12" customHeight="1" x14ac:dyDescent="0.25">
      <c r="A182" s="24">
        <v>180</v>
      </c>
      <c r="B182" s="12">
        <v>2018</v>
      </c>
      <c r="C182" s="47" t="str">
        <f t="shared" si="2"/>
        <v>Roland Lavantureux, Chablis Grand Cru, Vaudesir - In Bond</v>
      </c>
      <c r="D182" s="33">
        <v>220</v>
      </c>
      <c r="E182" s="32">
        <v>280</v>
      </c>
      <c r="R182" s="5" t="s">
        <v>324</v>
      </c>
      <c r="S182" t="s">
        <v>955</v>
      </c>
    </row>
    <row r="183" spans="1:19" s="6" customFormat="1" ht="12" customHeight="1" x14ac:dyDescent="0.25">
      <c r="A183" s="24">
        <v>181</v>
      </c>
      <c r="B183" s="12">
        <v>2019</v>
      </c>
      <c r="C183" s="47" t="str">
        <f t="shared" si="2"/>
        <v>Roland Lavantureux, Chablis Grand Cru, Vaudesir - In Bond</v>
      </c>
      <c r="D183" s="33">
        <v>220</v>
      </c>
      <c r="E183" s="32">
        <v>280</v>
      </c>
      <c r="R183" s="5" t="s">
        <v>324</v>
      </c>
      <c r="S183" t="s">
        <v>956</v>
      </c>
    </row>
    <row r="184" spans="1:19" s="6" customFormat="1" ht="12" customHeight="1" x14ac:dyDescent="0.25">
      <c r="A184" s="24">
        <v>182</v>
      </c>
      <c r="B184" s="12">
        <v>2005</v>
      </c>
      <c r="C184" s="47" t="str">
        <f t="shared" si="2"/>
        <v>Mixed Lot White Burgundy</v>
      </c>
      <c r="D184" s="33">
        <v>520</v>
      </c>
      <c r="E184" s="32">
        <v>700</v>
      </c>
      <c r="R184" s="5" t="s">
        <v>327</v>
      </c>
      <c r="S184" t="s">
        <v>957</v>
      </c>
    </row>
    <row r="185" spans="1:19" s="6" customFormat="1" ht="12" customHeight="1" x14ac:dyDescent="0.25">
      <c r="A185" s="24">
        <v>183</v>
      </c>
      <c r="B185" s="12" t="s">
        <v>26</v>
      </c>
      <c r="C185" s="47" t="str">
        <f t="shared" si="2"/>
        <v>1993/2009 Mixed Lot of White Burgundy</v>
      </c>
      <c r="D185" s="33">
        <v>240</v>
      </c>
      <c r="E185" s="32">
        <v>320</v>
      </c>
      <c r="R185" s="5" t="s">
        <v>329</v>
      </c>
      <c r="S185" t="s">
        <v>958</v>
      </c>
    </row>
    <row r="186" spans="1:19" s="6" customFormat="1" ht="12" customHeight="1" x14ac:dyDescent="0.25">
      <c r="A186" s="24">
        <v>184</v>
      </c>
      <c r="B186" s="12">
        <v>1971</v>
      </c>
      <c r="C186" s="47" t="str">
        <f t="shared" si="2"/>
        <v>Domaine de la Romanee-Conti, Romanee-Saint-Vivant Grand Cru, Marey-Monge</v>
      </c>
      <c r="D186" s="33">
        <v>600</v>
      </c>
      <c r="E186" s="32">
        <v>900</v>
      </c>
      <c r="R186" s="5" t="s">
        <v>331</v>
      </c>
      <c r="S186" t="s">
        <v>959</v>
      </c>
    </row>
    <row r="187" spans="1:19" s="6" customFormat="1" ht="12" customHeight="1" x14ac:dyDescent="0.25">
      <c r="A187" s="24">
        <v>185</v>
      </c>
      <c r="B187" s="12">
        <v>2003</v>
      </c>
      <c r="C187" s="47" t="str">
        <f t="shared" si="2"/>
        <v>Domaine de la Romanee-Conti, Echezeaux Grand Cru - In Bond</v>
      </c>
      <c r="D187" s="33">
        <v>8000</v>
      </c>
      <c r="E187" s="32">
        <v>10000</v>
      </c>
      <c r="R187" s="5" t="s">
        <v>334</v>
      </c>
      <c r="S187" t="s">
        <v>960</v>
      </c>
    </row>
    <row r="188" spans="1:19" s="6" customFormat="1" ht="12" customHeight="1" x14ac:dyDescent="0.25">
      <c r="A188" s="24">
        <v>186</v>
      </c>
      <c r="B188" s="12">
        <v>2002</v>
      </c>
      <c r="C188" s="47" t="str">
        <f t="shared" si="2"/>
        <v>Domaine de la Romanee-Conti, Vosne-Romanee Premier Cru, Cuvee Duvault-Blochet</v>
      </c>
      <c r="D188" s="33">
        <v>1400</v>
      </c>
      <c r="E188" s="32">
        <v>1800</v>
      </c>
      <c r="R188" s="5" t="s">
        <v>336</v>
      </c>
      <c r="S188" t="s">
        <v>961</v>
      </c>
    </row>
    <row r="189" spans="1:19" s="6" customFormat="1" ht="12" customHeight="1" x14ac:dyDescent="0.25">
      <c r="A189" s="24">
        <v>187</v>
      </c>
      <c r="B189" s="12">
        <v>2017</v>
      </c>
      <c r="C189" s="47" t="str">
        <f t="shared" si="2"/>
        <v>Domaine du Comte Liger Belair, La Romanee Grand Cru</v>
      </c>
      <c r="D189" s="33">
        <v>10000</v>
      </c>
      <c r="E189" s="32">
        <v>15000</v>
      </c>
      <c r="R189" s="5" t="s">
        <v>337</v>
      </c>
      <c r="S189" t="s">
        <v>962</v>
      </c>
    </row>
    <row r="190" spans="1:19" s="6" customFormat="1" ht="12" customHeight="1" x14ac:dyDescent="0.25">
      <c r="A190" s="24">
        <v>188</v>
      </c>
      <c r="B190" s="12">
        <v>2002</v>
      </c>
      <c r="C190" s="47" t="str">
        <f t="shared" si="2"/>
        <v>Domaine Georges Jayer (E. Rouget) , Echezeaux Grand Cru</v>
      </c>
      <c r="D190" s="33">
        <v>1200</v>
      </c>
      <c r="E190" s="32">
        <v>1800</v>
      </c>
      <c r="R190" s="5" t="s">
        <v>339</v>
      </c>
      <c r="S190" t="s">
        <v>963</v>
      </c>
    </row>
    <row r="191" spans="1:19" s="6" customFormat="1" ht="12" customHeight="1" x14ac:dyDescent="0.25">
      <c r="A191" s="24">
        <v>189</v>
      </c>
      <c r="B191" s="12">
        <v>1992</v>
      </c>
      <c r="C191" s="47" t="str">
        <f t="shared" si="2"/>
        <v>Henri for Georges Jayer, Nuits-Saint-Georges (known to be)</v>
      </c>
      <c r="D191" s="33">
        <v>900</v>
      </c>
      <c r="E191" s="32">
        <v>1800</v>
      </c>
      <c r="R191" s="5" t="s">
        <v>341</v>
      </c>
      <c r="S191" t="s">
        <v>964</v>
      </c>
    </row>
    <row r="192" spans="1:19" s="6" customFormat="1" ht="12" customHeight="1" x14ac:dyDescent="0.25">
      <c r="A192" s="24">
        <v>190</v>
      </c>
      <c r="B192" s="12">
        <v>2015</v>
      </c>
      <c r="C192" s="47" t="str">
        <f t="shared" si="2"/>
        <v>Domaine Leroy, Vosne-Romanee Premier Cru, Les Beaux Monts - In Bond</v>
      </c>
      <c r="D192" s="33">
        <v>8000</v>
      </c>
      <c r="E192" s="32">
        <v>10000</v>
      </c>
      <c r="R192" s="5" t="s">
        <v>344</v>
      </c>
      <c r="S192" t="s">
        <v>965</v>
      </c>
    </row>
    <row r="193" spans="1:19" s="6" customFormat="1" ht="12" customHeight="1" x14ac:dyDescent="0.25">
      <c r="A193" s="24">
        <v>191</v>
      </c>
      <c r="B193" s="12">
        <v>2013</v>
      </c>
      <c r="C193" s="47" t="str">
        <f t="shared" si="2"/>
        <v>Domaine Leroy, Nuits-Saint-Georges, Aux Allots - In Bond</v>
      </c>
      <c r="D193" s="33">
        <v>4600</v>
      </c>
      <c r="E193" s="32">
        <v>5600</v>
      </c>
      <c r="R193" s="5" t="s">
        <v>346</v>
      </c>
      <c r="S193" t="s">
        <v>966</v>
      </c>
    </row>
    <row r="194" spans="1:19" s="6" customFormat="1" ht="12" customHeight="1" x14ac:dyDescent="0.25">
      <c r="A194" s="24">
        <v>192</v>
      </c>
      <c r="B194" s="12">
        <v>2014</v>
      </c>
      <c r="C194" s="47" t="str">
        <f t="shared" si="2"/>
        <v>Domaine Leroy, Nuits-Saint-Georges, Aux Lavieres - In Bond</v>
      </c>
      <c r="D194" s="33">
        <v>3600</v>
      </c>
      <c r="E194" s="32">
        <v>4500</v>
      </c>
      <c r="R194" s="5" t="s">
        <v>348</v>
      </c>
      <c r="S194" t="s">
        <v>967</v>
      </c>
    </row>
    <row r="195" spans="1:19" s="6" customFormat="1" ht="12" customHeight="1" x14ac:dyDescent="0.25">
      <c r="A195" s="24">
        <v>193</v>
      </c>
      <c r="B195" s="12">
        <v>2011</v>
      </c>
      <c r="C195" s="47" t="str">
        <f t="shared" si="2"/>
        <v>Domaine Leroy, Savigny-les-Beaune Premier Cru, Les Narbantons - In Bond</v>
      </c>
      <c r="D195" s="33">
        <v>7200</v>
      </c>
      <c r="E195" s="32">
        <v>9600</v>
      </c>
      <c r="R195" s="5" t="s">
        <v>350</v>
      </c>
      <c r="S195" t="s">
        <v>968</v>
      </c>
    </row>
    <row r="196" spans="1:19" s="6" customFormat="1" ht="12" customHeight="1" x14ac:dyDescent="0.25">
      <c r="A196" s="24">
        <v>194</v>
      </c>
      <c r="B196" s="12">
        <v>2011</v>
      </c>
      <c r="C196" s="47" t="str">
        <f t="shared" ref="C196:C259" si="3">HYPERLINK(S196,R196)</f>
        <v>Domaine Leroy, Pommard, Les Vignots - In Bond</v>
      </c>
      <c r="D196" s="33">
        <v>3200</v>
      </c>
      <c r="E196" s="32">
        <v>4000</v>
      </c>
      <c r="R196" s="5" t="s">
        <v>352</v>
      </c>
      <c r="S196" t="s">
        <v>969</v>
      </c>
    </row>
    <row r="197" spans="1:19" s="6" customFormat="1" ht="12" customHeight="1" x14ac:dyDescent="0.25">
      <c r="A197" s="24">
        <v>195</v>
      </c>
      <c r="B197" s="12">
        <v>2014</v>
      </c>
      <c r="C197" s="47" t="str">
        <f t="shared" si="3"/>
        <v>Domaine Leroy, Pommard, Les Vignots - In Bond</v>
      </c>
      <c r="D197" s="33">
        <v>3700</v>
      </c>
      <c r="E197" s="32">
        <v>4500</v>
      </c>
      <c r="R197" s="5" t="s">
        <v>352</v>
      </c>
      <c r="S197" t="s">
        <v>970</v>
      </c>
    </row>
    <row r="198" spans="1:19" ht="12" customHeight="1" x14ac:dyDescent="0.25">
      <c r="A198" s="24">
        <v>196</v>
      </c>
      <c r="B198" s="12">
        <v>2011</v>
      </c>
      <c r="C198" s="47" t="str">
        <f t="shared" si="3"/>
        <v>Domaine Dujac, Charmes-Chambertin Grand Cru - In Bond</v>
      </c>
      <c r="D198" s="33">
        <v>1500</v>
      </c>
      <c r="E198" s="32">
        <v>2000</v>
      </c>
      <c r="R198" s="5" t="s">
        <v>353</v>
      </c>
      <c r="S198" t="s">
        <v>971</v>
      </c>
    </row>
    <row r="199" spans="1:19" ht="12" customHeight="1" x14ac:dyDescent="0.25">
      <c r="A199" s="24">
        <v>197</v>
      </c>
      <c r="B199" s="12">
        <v>2014</v>
      </c>
      <c r="C199" s="47" t="str">
        <f t="shared" si="3"/>
        <v>Domaine Armand Rousseau, Mazy-Chambertin Grand Cru - In Bond</v>
      </c>
      <c r="D199" s="33">
        <v>2200</v>
      </c>
      <c r="E199" s="32">
        <v>2700</v>
      </c>
      <c r="R199" s="5" t="s">
        <v>354</v>
      </c>
      <c r="S199" t="s">
        <v>972</v>
      </c>
    </row>
    <row r="200" spans="1:19" s="6" customFormat="1" ht="12" customHeight="1" x14ac:dyDescent="0.25">
      <c r="A200" s="24">
        <v>198</v>
      </c>
      <c r="B200" s="12">
        <v>2011</v>
      </c>
      <c r="C200" s="47" t="str">
        <f t="shared" si="3"/>
        <v>Domaine de la Vougeraie, Musigny Grand Cru - In Bond</v>
      </c>
      <c r="D200" s="33">
        <v>1350</v>
      </c>
      <c r="E200" s="32">
        <v>1620</v>
      </c>
      <c r="R200" s="5" t="s">
        <v>355</v>
      </c>
      <c r="S200" t="s">
        <v>973</v>
      </c>
    </row>
    <row r="201" spans="1:19" ht="12" customHeight="1" x14ac:dyDescent="0.25">
      <c r="A201" s="24">
        <v>199</v>
      </c>
      <c r="B201" s="12">
        <v>1997</v>
      </c>
      <c r="C201" s="47" t="str">
        <f t="shared" si="3"/>
        <v>Domaine Georges Roumier, Bonnes Mares Grand Cru</v>
      </c>
      <c r="D201" s="33">
        <v>900</v>
      </c>
      <c r="E201" s="32">
        <v>1700</v>
      </c>
      <c r="R201" s="5" t="s">
        <v>78</v>
      </c>
      <c r="S201" t="s">
        <v>974</v>
      </c>
    </row>
    <row r="202" spans="1:19" ht="12" customHeight="1" x14ac:dyDescent="0.25">
      <c r="A202" s="24">
        <v>200</v>
      </c>
      <c r="B202" s="12">
        <v>2000</v>
      </c>
      <c r="C202" s="47" t="str">
        <f t="shared" si="3"/>
        <v>Domaine Comte Georges de Vogue, Bonnes Mares Grand Cru</v>
      </c>
      <c r="D202" s="33">
        <v>180</v>
      </c>
      <c r="E202" s="32">
        <v>240</v>
      </c>
      <c r="R202" s="5" t="s">
        <v>358</v>
      </c>
      <c r="S202" t="s">
        <v>975</v>
      </c>
    </row>
    <row r="203" spans="1:19" ht="12" customHeight="1" x14ac:dyDescent="0.25">
      <c r="A203" s="24">
        <v>201</v>
      </c>
      <c r="B203" s="12">
        <v>2015</v>
      </c>
      <c r="C203" s="47" t="str">
        <f t="shared" si="3"/>
        <v>Domaine Comte Georges de Vogue, Bonnes Mares Grand Cru - In Bond</v>
      </c>
      <c r="D203" s="33">
        <v>1500</v>
      </c>
      <c r="E203" s="32">
        <v>1800</v>
      </c>
      <c r="F203" s="7"/>
      <c r="G203" s="7"/>
      <c r="H203" s="7"/>
      <c r="I203" s="7"/>
      <c r="J203" s="7"/>
      <c r="K203" s="7"/>
      <c r="L203" s="7"/>
      <c r="M203" s="7"/>
      <c r="N203" s="7"/>
      <c r="O203" s="7"/>
      <c r="P203" s="7"/>
      <c r="Q203" s="7"/>
      <c r="R203" s="5" t="s">
        <v>361</v>
      </c>
      <c r="S203" t="s">
        <v>976</v>
      </c>
    </row>
    <row r="204" spans="1:19" ht="12" customHeight="1" x14ac:dyDescent="0.25">
      <c r="A204" s="24">
        <v>202</v>
      </c>
      <c r="B204" s="12">
        <v>2018</v>
      </c>
      <c r="C204" s="47" t="str">
        <f t="shared" si="3"/>
        <v>Domaine Comte Georges de Vogue, Bonnes Mares Grand Cru - In Bond</v>
      </c>
      <c r="D204" s="33">
        <v>700</v>
      </c>
      <c r="E204" s="32">
        <v>900</v>
      </c>
      <c r="R204" s="5" t="s">
        <v>361</v>
      </c>
      <c r="S204" t="s">
        <v>977</v>
      </c>
    </row>
    <row r="205" spans="1:19" ht="12" customHeight="1" x14ac:dyDescent="0.25">
      <c r="A205" s="24">
        <v>203</v>
      </c>
      <c r="B205" s="12">
        <v>2008</v>
      </c>
      <c r="C205" s="47" t="str">
        <f t="shared" si="3"/>
        <v>Bernard Dugat-Py, Mazis-Chambertin Grand Cru, Vieilles Vignes</v>
      </c>
      <c r="D205" s="33">
        <v>260</v>
      </c>
      <c r="E205" s="32">
        <v>340</v>
      </c>
      <c r="R205" s="5" t="s">
        <v>362</v>
      </c>
      <c r="S205" t="s">
        <v>978</v>
      </c>
    </row>
    <row r="206" spans="1:19" ht="12" customHeight="1" x14ac:dyDescent="0.25">
      <c r="A206" s="24">
        <v>204</v>
      </c>
      <c r="B206" s="12">
        <v>2008</v>
      </c>
      <c r="C206" s="47" t="str">
        <f t="shared" si="3"/>
        <v>Domaine Faiveley, Chambertin-Clos de Beze Grand Cru</v>
      </c>
      <c r="D206" s="33">
        <v>240</v>
      </c>
      <c r="E206" s="32">
        <v>340</v>
      </c>
      <c r="R206" s="5" t="s">
        <v>365</v>
      </c>
      <c r="S206" t="s">
        <v>979</v>
      </c>
    </row>
    <row r="207" spans="1:19" ht="12" customHeight="1" x14ac:dyDescent="0.25">
      <c r="A207" s="24">
        <v>205</v>
      </c>
      <c r="B207" s="12">
        <v>2011</v>
      </c>
      <c r="C207" s="47" t="str">
        <f t="shared" si="3"/>
        <v>Domaine Ponsot, Clos de la Roche Grand Cru, Cuvee Vieilles Vignes - In Bond</v>
      </c>
      <c r="D207" s="33">
        <v>800</v>
      </c>
      <c r="E207" s="32">
        <v>1200</v>
      </c>
      <c r="R207" s="5" t="s">
        <v>367</v>
      </c>
      <c r="S207" t="s">
        <v>980</v>
      </c>
    </row>
    <row r="208" spans="1:19" ht="12" customHeight="1" x14ac:dyDescent="0.25">
      <c r="A208" s="24">
        <v>206</v>
      </c>
      <c r="B208" s="12">
        <v>2011</v>
      </c>
      <c r="C208" s="47" t="str">
        <f t="shared" si="3"/>
        <v>Domaine Ponsot, Clos de la Roche Grand Cru, Cuvee Vieilles Vignes - In Bond</v>
      </c>
      <c r="D208" s="33">
        <v>800</v>
      </c>
      <c r="E208" s="32">
        <v>1200</v>
      </c>
      <c r="R208" s="5" t="s">
        <v>367</v>
      </c>
      <c r="S208" t="s">
        <v>981</v>
      </c>
    </row>
    <row r="209" spans="1:19" ht="12" customHeight="1" x14ac:dyDescent="0.25">
      <c r="A209" s="24">
        <v>207</v>
      </c>
      <c r="B209" s="12">
        <v>2011</v>
      </c>
      <c r="C209" s="47" t="str">
        <f t="shared" si="3"/>
        <v>Domaine Ponsot, Clos de Vougeot Grand Cru, Cuvee Vieilles Vignes - In Bond</v>
      </c>
      <c r="D209" s="33">
        <v>800</v>
      </c>
      <c r="E209" s="32">
        <v>1200</v>
      </c>
      <c r="R209" s="5" t="s">
        <v>368</v>
      </c>
      <c r="S209" t="s">
        <v>982</v>
      </c>
    </row>
    <row r="210" spans="1:19" s="6" customFormat="1" ht="12" customHeight="1" x14ac:dyDescent="0.25">
      <c r="A210" s="24">
        <v>208</v>
      </c>
      <c r="B210" s="12">
        <v>2011</v>
      </c>
      <c r="C210" s="47" t="str">
        <f t="shared" si="3"/>
        <v>Domaine Ponsot, Clos de Vougeot Grand Cru, Cuvee Vieilles Vignes - In Bond</v>
      </c>
      <c r="D210" s="33">
        <v>800</v>
      </c>
      <c r="E210" s="32">
        <v>1200</v>
      </c>
      <c r="R210" s="5" t="s">
        <v>368</v>
      </c>
      <c r="S210" t="s">
        <v>983</v>
      </c>
    </row>
    <row r="211" spans="1:19" ht="12" customHeight="1" x14ac:dyDescent="0.25">
      <c r="A211" s="24">
        <v>209</v>
      </c>
      <c r="B211" s="12">
        <v>2016</v>
      </c>
      <c r="C211" s="47" t="str">
        <f t="shared" si="3"/>
        <v>Domaine Ponsot, Clos de la Roche Grand Cru, Cuvee Vieilles Vignes - In Bond</v>
      </c>
      <c r="D211" s="33">
        <v>1000</v>
      </c>
      <c r="E211" s="32">
        <v>1200</v>
      </c>
      <c r="R211" s="5" t="s">
        <v>367</v>
      </c>
      <c r="S211" t="s">
        <v>984</v>
      </c>
    </row>
    <row r="212" spans="1:19" ht="12" customHeight="1" x14ac:dyDescent="0.25">
      <c r="A212" s="24">
        <v>210</v>
      </c>
      <c r="B212" s="12">
        <v>2008</v>
      </c>
      <c r="C212" s="47" t="str">
        <f t="shared" si="3"/>
        <v>Maison Louis Jadot, Echezeaux Grand Cru</v>
      </c>
      <c r="D212" s="33">
        <v>560</v>
      </c>
      <c r="E212" s="32">
        <v>750</v>
      </c>
      <c r="F212" s="7"/>
      <c r="G212" s="7"/>
      <c r="H212" s="7"/>
      <c r="I212" s="7"/>
      <c r="J212" s="7"/>
      <c r="K212" s="7"/>
      <c r="L212" s="7"/>
      <c r="M212" s="7"/>
      <c r="N212" s="7"/>
      <c r="O212" s="7"/>
      <c r="P212" s="7"/>
      <c r="Q212" s="7"/>
      <c r="R212" s="5" t="s">
        <v>369</v>
      </c>
      <c r="S212" t="s">
        <v>985</v>
      </c>
    </row>
    <row r="213" spans="1:19" ht="12" customHeight="1" x14ac:dyDescent="0.25">
      <c r="A213" s="24">
        <v>211</v>
      </c>
      <c r="B213" s="12">
        <v>2010</v>
      </c>
      <c r="C213" s="47" t="str">
        <f t="shared" si="3"/>
        <v>Maison Louis Jadot, Echezeaux Grand Cru</v>
      </c>
      <c r="D213" s="33">
        <v>1400</v>
      </c>
      <c r="E213" s="32">
        <v>1800</v>
      </c>
      <c r="R213" s="5" t="s">
        <v>369</v>
      </c>
      <c r="S213" t="s">
        <v>986</v>
      </c>
    </row>
    <row r="214" spans="1:19" ht="12" customHeight="1" x14ac:dyDescent="0.25">
      <c r="A214" s="24">
        <v>212</v>
      </c>
      <c r="B214" s="12">
        <v>2009</v>
      </c>
      <c r="C214" s="47" t="str">
        <f t="shared" si="3"/>
        <v>Domaine des Lambrays, Clos des Lambrays Grand Cru (Magnums) - In Bond</v>
      </c>
      <c r="D214" s="33">
        <v>1800</v>
      </c>
      <c r="E214" s="32">
        <v>2800</v>
      </c>
      <c r="R214" s="5" t="s">
        <v>79</v>
      </c>
      <c r="S214" t="s">
        <v>987</v>
      </c>
    </row>
    <row r="215" spans="1:19" s="6" customFormat="1" ht="12" customHeight="1" x14ac:dyDescent="0.25">
      <c r="A215" s="24">
        <v>213</v>
      </c>
      <c r="B215" s="12">
        <v>1995</v>
      </c>
      <c r="C215" s="47" t="str">
        <f t="shared" si="3"/>
        <v>Domaine Trapet Pere et Fils, Chambertin Grand Cru</v>
      </c>
      <c r="D215" s="33">
        <v>200</v>
      </c>
      <c r="E215" s="32">
        <v>300</v>
      </c>
      <c r="R215" s="5" t="s">
        <v>372</v>
      </c>
      <c r="S215" t="s">
        <v>988</v>
      </c>
    </row>
    <row r="216" spans="1:19" ht="12" customHeight="1" x14ac:dyDescent="0.25">
      <c r="A216" s="24">
        <v>214</v>
      </c>
      <c r="B216" s="12">
        <v>1995</v>
      </c>
      <c r="C216" s="47" t="str">
        <f t="shared" si="3"/>
        <v>Rollin Pere et Fils, Pernand-Vergelesses, Rouge (Magnums) - In Bond</v>
      </c>
      <c r="D216" s="33">
        <v>200</v>
      </c>
      <c r="E216" s="32">
        <v>300</v>
      </c>
      <c r="R216" s="5" t="s">
        <v>374</v>
      </c>
      <c r="S216" t="s">
        <v>989</v>
      </c>
    </row>
    <row r="217" spans="1:19" ht="12" customHeight="1" x14ac:dyDescent="0.25">
      <c r="A217" s="24">
        <v>215</v>
      </c>
      <c r="B217" s="12">
        <v>1995</v>
      </c>
      <c r="C217" s="47" t="str">
        <f t="shared" si="3"/>
        <v>Rollin Pere et Fils, Pernand-Vergelesses, Rouge (Magnums) - In Bond</v>
      </c>
      <c r="D217" s="33">
        <v>200</v>
      </c>
      <c r="E217" s="32">
        <v>300</v>
      </c>
      <c r="R217" s="5" t="s">
        <v>374</v>
      </c>
      <c r="S217" t="s">
        <v>990</v>
      </c>
    </row>
    <row r="218" spans="1:19" ht="12" customHeight="1" x14ac:dyDescent="0.25">
      <c r="A218" s="24">
        <v>216</v>
      </c>
      <c r="B218" s="12">
        <v>2009</v>
      </c>
      <c r="C218" s="47" t="str">
        <f t="shared" si="3"/>
        <v>Aleth Girardin, Mixed Premier Cru Pommard</v>
      </c>
      <c r="D218" s="33">
        <v>480</v>
      </c>
      <c r="E218" s="32">
        <v>650</v>
      </c>
      <c r="R218" s="5" t="s">
        <v>376</v>
      </c>
      <c r="S218" t="s">
        <v>991</v>
      </c>
    </row>
    <row r="219" spans="1:19" s="6" customFormat="1" ht="12" customHeight="1" x14ac:dyDescent="0.25">
      <c r="A219" s="24">
        <v>217</v>
      </c>
      <c r="B219" s="12">
        <v>2009</v>
      </c>
      <c r="C219" s="47" t="str">
        <f t="shared" si="3"/>
        <v>Maison Louis Jadot, Vosne-Romanee Premier Cru, Les Suchots</v>
      </c>
      <c r="D219" s="33">
        <v>600</v>
      </c>
      <c r="E219" s="32">
        <v>800</v>
      </c>
      <c r="R219" s="5" t="s">
        <v>379</v>
      </c>
      <c r="S219" t="s">
        <v>992</v>
      </c>
    </row>
    <row r="220" spans="1:19" ht="12" customHeight="1" x14ac:dyDescent="0.25">
      <c r="A220" s="24">
        <v>218</v>
      </c>
      <c r="B220" s="12">
        <v>2010</v>
      </c>
      <c r="C220" s="47" t="str">
        <f t="shared" si="3"/>
        <v>Aleth Girardin, Pommard Premier Cru, Les Rugiens Bas</v>
      </c>
      <c r="D220" s="33">
        <v>480</v>
      </c>
      <c r="E220" s="32">
        <v>650</v>
      </c>
      <c r="F220" s="7"/>
      <c r="G220" s="7"/>
      <c r="H220" s="7"/>
      <c r="I220" s="7"/>
      <c r="J220" s="7"/>
      <c r="K220" s="7"/>
      <c r="L220" s="7"/>
      <c r="M220" s="7"/>
      <c r="N220" s="7"/>
      <c r="O220" s="7"/>
      <c r="P220" s="7"/>
      <c r="Q220" s="7"/>
      <c r="R220" s="5" t="s">
        <v>46</v>
      </c>
      <c r="S220" t="s">
        <v>993</v>
      </c>
    </row>
    <row r="221" spans="1:19" s="6" customFormat="1" ht="12" customHeight="1" x14ac:dyDescent="0.25">
      <c r="A221" s="24">
        <v>219</v>
      </c>
      <c r="B221" s="12">
        <v>2010</v>
      </c>
      <c r="C221" s="47" t="str">
        <f t="shared" si="3"/>
        <v>Aleth Girardin, Pommard Premier Cru, Les Rugiens Bas</v>
      </c>
      <c r="D221" s="33">
        <v>480</v>
      </c>
      <c r="E221" s="32">
        <v>650</v>
      </c>
      <c r="R221" s="5" t="s">
        <v>46</v>
      </c>
      <c r="S221" t="s">
        <v>994</v>
      </c>
    </row>
    <row r="222" spans="1:19" s="6" customFormat="1" ht="12" customHeight="1" x14ac:dyDescent="0.25">
      <c r="A222" s="24">
        <v>220</v>
      </c>
      <c r="B222" s="12">
        <v>2010</v>
      </c>
      <c r="C222" s="47" t="str">
        <f t="shared" si="3"/>
        <v>Domaine Arlaud, Charmes-Chambertin Grand Cru - In Bond</v>
      </c>
      <c r="D222" s="33">
        <v>600</v>
      </c>
      <c r="E222" s="32">
        <v>800</v>
      </c>
      <c r="R222" s="5" t="s">
        <v>381</v>
      </c>
      <c r="S222" t="s">
        <v>995</v>
      </c>
    </row>
    <row r="223" spans="1:19" s="6" customFormat="1" ht="12" customHeight="1" x14ac:dyDescent="0.25">
      <c r="A223" s="24">
        <v>221</v>
      </c>
      <c r="B223" s="12">
        <v>2010</v>
      </c>
      <c r="C223" s="47" t="str">
        <f t="shared" si="3"/>
        <v>Domaine Faiveley, Gevrey-Chambertin Premier Cru, Issarts - In Bond</v>
      </c>
      <c r="D223" s="33">
        <v>500</v>
      </c>
      <c r="E223" s="32">
        <v>700</v>
      </c>
      <c r="R223" s="5" t="s">
        <v>383</v>
      </c>
      <c r="S223" t="s">
        <v>996</v>
      </c>
    </row>
    <row r="224" spans="1:19" s="6" customFormat="1" ht="12" customHeight="1" x14ac:dyDescent="0.25">
      <c r="A224" s="24">
        <v>222</v>
      </c>
      <c r="B224" s="12">
        <v>2011</v>
      </c>
      <c r="C224" s="47" t="str">
        <f t="shared" si="3"/>
        <v>Aleth Girardin, Pommard Premier Cru, Les Rugiens Bas</v>
      </c>
      <c r="D224" s="33">
        <v>400</v>
      </c>
      <c r="E224" s="32">
        <v>600</v>
      </c>
      <c r="R224" s="5" t="s">
        <v>46</v>
      </c>
      <c r="S224" t="s">
        <v>997</v>
      </c>
    </row>
    <row r="225" spans="1:19" s="6" customFormat="1" ht="12" customHeight="1" x14ac:dyDescent="0.25">
      <c r="A225" s="24">
        <v>223</v>
      </c>
      <c r="B225" s="12">
        <v>2011</v>
      </c>
      <c r="C225" s="47" t="str">
        <f t="shared" si="3"/>
        <v>Aleth Girardin, Pommard Premier Cru, Les Rugiens Bas</v>
      </c>
      <c r="D225" s="33">
        <v>400</v>
      </c>
      <c r="E225" s="32">
        <v>600</v>
      </c>
      <c r="R225" s="5" t="s">
        <v>46</v>
      </c>
      <c r="S225" t="s">
        <v>998</v>
      </c>
    </row>
    <row r="226" spans="1:19" s="6" customFormat="1" ht="12" customHeight="1" x14ac:dyDescent="0.25">
      <c r="A226" s="24">
        <v>224</v>
      </c>
      <c r="B226" s="12">
        <v>2011</v>
      </c>
      <c r="C226" s="47" t="str">
        <f t="shared" si="3"/>
        <v>Domaine Fourrier, Vougeot Premier Cru, Les Petits Vougeots Vieille Vigne - In Bond</v>
      </c>
      <c r="D226" s="33">
        <v>540</v>
      </c>
      <c r="E226" s="32">
        <v>700</v>
      </c>
      <c r="R226" s="5" t="s">
        <v>384</v>
      </c>
      <c r="S226" t="s">
        <v>999</v>
      </c>
    </row>
    <row r="227" spans="1:19" s="6" customFormat="1" ht="12" customHeight="1" x14ac:dyDescent="0.25">
      <c r="A227" s="24">
        <v>225</v>
      </c>
      <c r="B227" s="12">
        <v>2011</v>
      </c>
      <c r="C227" s="47" t="str">
        <f t="shared" si="3"/>
        <v>Paul Pillot, Bourgogne, Pinot Noir - In Bond</v>
      </c>
      <c r="D227" s="33">
        <v>130</v>
      </c>
      <c r="E227" s="32">
        <v>180</v>
      </c>
      <c r="R227" s="5" t="s">
        <v>386</v>
      </c>
      <c r="S227" t="s">
        <v>1000</v>
      </c>
    </row>
    <row r="228" spans="1:19" s="6" customFormat="1" ht="12" customHeight="1" x14ac:dyDescent="0.25">
      <c r="A228" s="24">
        <v>226</v>
      </c>
      <c r="B228" s="12">
        <v>2011</v>
      </c>
      <c r="C228" s="47" t="str">
        <f t="shared" si="3"/>
        <v>Paul Pillot, Bourgogne, Pinot Noir - In Bond</v>
      </c>
      <c r="D228" s="33">
        <v>130</v>
      </c>
      <c r="E228" s="32">
        <v>180</v>
      </c>
      <c r="R228" s="5" t="s">
        <v>386</v>
      </c>
      <c r="S228" t="s">
        <v>1001</v>
      </c>
    </row>
    <row r="229" spans="1:19" s="6" customFormat="1" ht="12" customHeight="1" x14ac:dyDescent="0.25">
      <c r="A229" s="24">
        <v>227</v>
      </c>
      <c r="B229" s="12">
        <v>2011</v>
      </c>
      <c r="C229" s="47" t="str">
        <f t="shared" si="3"/>
        <v>Paul Pillot, Bourgogne, Pinot Noir - In Bond</v>
      </c>
      <c r="D229" s="33">
        <v>130</v>
      </c>
      <c r="E229" s="32">
        <v>180</v>
      </c>
      <c r="R229" s="5" t="s">
        <v>386</v>
      </c>
      <c r="S229" t="s">
        <v>1002</v>
      </c>
    </row>
    <row r="230" spans="1:19" s="6" customFormat="1" ht="12" customHeight="1" x14ac:dyDescent="0.25">
      <c r="A230" s="24">
        <v>228</v>
      </c>
      <c r="B230" s="12">
        <v>2012</v>
      </c>
      <c r="C230" s="47" t="str">
        <f t="shared" si="3"/>
        <v>Aleth Girardin, Pommard Premier Cru, Les Rugiens Bas</v>
      </c>
      <c r="D230" s="33">
        <v>400</v>
      </c>
      <c r="E230" s="32">
        <v>600</v>
      </c>
      <c r="R230" s="5" t="s">
        <v>46</v>
      </c>
      <c r="S230" t="s">
        <v>1003</v>
      </c>
    </row>
    <row r="231" spans="1:19" s="6" customFormat="1" ht="12" customHeight="1" x14ac:dyDescent="0.25">
      <c r="A231" s="24">
        <v>229</v>
      </c>
      <c r="B231" s="12">
        <v>2012</v>
      </c>
      <c r="C231" s="47" t="str">
        <f t="shared" si="3"/>
        <v>Chateau de la Tour, Clos de Vougeot Grand Cru, Vieilles Vignes (Magnums) - In Bond</v>
      </c>
      <c r="D231" s="33">
        <v>480</v>
      </c>
      <c r="E231" s="32">
        <v>600</v>
      </c>
      <c r="R231" s="5" t="s">
        <v>389</v>
      </c>
      <c r="S231" t="s">
        <v>1004</v>
      </c>
    </row>
    <row r="232" spans="1:19" s="6" customFormat="1" ht="12" customHeight="1" x14ac:dyDescent="0.25">
      <c r="A232" s="24">
        <v>230</v>
      </c>
      <c r="B232" s="12">
        <v>2012</v>
      </c>
      <c r="C232" s="47" t="str">
        <f t="shared" si="3"/>
        <v>Dominique Laurent, Clos de la Roche Grand Cru, Vieilles Vignes - In Bond</v>
      </c>
      <c r="D232" s="33">
        <v>440</v>
      </c>
      <c r="E232" s="32">
        <v>540</v>
      </c>
      <c r="R232" s="5" t="s">
        <v>391</v>
      </c>
      <c r="S232" t="s">
        <v>1005</v>
      </c>
    </row>
    <row r="233" spans="1:19" s="6" customFormat="1" ht="12" customHeight="1" x14ac:dyDescent="0.25">
      <c r="A233" s="24">
        <v>231</v>
      </c>
      <c r="B233" s="12">
        <v>2012</v>
      </c>
      <c r="C233" s="47" t="str">
        <f t="shared" si="3"/>
        <v>Maison Louis Jadot, Beaune Premier Cru (Double Magnum)</v>
      </c>
      <c r="D233" s="33">
        <v>200</v>
      </c>
      <c r="E233" s="32">
        <v>300</v>
      </c>
      <c r="R233" s="5" t="s">
        <v>393</v>
      </c>
      <c r="S233" t="s">
        <v>1006</v>
      </c>
    </row>
    <row r="234" spans="1:19" ht="12" customHeight="1" x14ac:dyDescent="0.25">
      <c r="A234" s="24">
        <v>232</v>
      </c>
      <c r="B234" s="12">
        <v>2012</v>
      </c>
      <c r="C234" s="47" t="str">
        <f t="shared" si="3"/>
        <v>Michele et Patrice Rion, Chambolle-Musigny Premier Cru, Les Charmes</v>
      </c>
      <c r="D234" s="33">
        <v>560</v>
      </c>
      <c r="E234" s="32">
        <v>650</v>
      </c>
      <c r="F234" s="7"/>
      <c r="G234" s="7"/>
      <c r="H234" s="7"/>
      <c r="I234" s="7"/>
      <c r="J234" s="7"/>
      <c r="K234" s="7"/>
      <c r="L234" s="7"/>
      <c r="M234" s="7"/>
      <c r="N234" s="7"/>
      <c r="O234" s="7"/>
      <c r="P234" s="7"/>
      <c r="Q234" s="7"/>
      <c r="R234" s="5" t="s">
        <v>49</v>
      </c>
      <c r="S234" t="s">
        <v>1007</v>
      </c>
    </row>
    <row r="235" spans="1:19" s="6" customFormat="1" ht="12" customHeight="1" x14ac:dyDescent="0.25">
      <c r="A235" s="24">
        <v>233</v>
      </c>
      <c r="B235" s="12">
        <v>2012</v>
      </c>
      <c r="C235" s="47" t="str">
        <f t="shared" si="3"/>
        <v>Michele et Patrice Rion, Nuits-Saint-Georges Premier Cru, Clos Saint-Marc</v>
      </c>
      <c r="D235" s="33">
        <v>400</v>
      </c>
      <c r="E235" s="32">
        <v>500</v>
      </c>
      <c r="R235" s="5" t="s">
        <v>50</v>
      </c>
      <c r="S235" t="s">
        <v>1008</v>
      </c>
    </row>
    <row r="236" spans="1:19" s="6" customFormat="1" ht="12" customHeight="1" x14ac:dyDescent="0.25">
      <c r="A236" s="24">
        <v>234</v>
      </c>
      <c r="B236" s="12">
        <v>2012</v>
      </c>
      <c r="C236" s="47" t="str">
        <f t="shared" si="3"/>
        <v>Paul Pillot, Bourgogne, Pinot Noir - In Bond</v>
      </c>
      <c r="D236" s="33">
        <v>130</v>
      </c>
      <c r="E236" s="32">
        <v>180</v>
      </c>
      <c r="R236" s="5" t="s">
        <v>386</v>
      </c>
      <c r="S236" t="s">
        <v>1009</v>
      </c>
    </row>
    <row r="237" spans="1:19" s="6" customFormat="1" ht="15" x14ac:dyDescent="0.25">
      <c r="A237" s="24">
        <v>235</v>
      </c>
      <c r="B237" s="12" t="s">
        <v>26</v>
      </c>
      <c r="C237" s="47" t="str">
        <f t="shared" si="3"/>
        <v>2012/2015 Michele et Patrice Rion, Chambolle-Musigny Premier Cru, Les Gruenchers</v>
      </c>
      <c r="D237" s="33">
        <v>400</v>
      </c>
      <c r="E237" s="33">
        <v>500</v>
      </c>
      <c r="R237" s="5" t="s">
        <v>395</v>
      </c>
      <c r="S237" t="s">
        <v>1010</v>
      </c>
    </row>
    <row r="238" spans="1:19" s="6" customFormat="1" ht="12" customHeight="1" x14ac:dyDescent="0.25">
      <c r="A238" s="24">
        <v>236</v>
      </c>
      <c r="B238" s="12">
        <v>2013</v>
      </c>
      <c r="C238" s="47" t="str">
        <f t="shared" si="3"/>
        <v>Chateau de la Tour, Clos de Vougeot Grand Cru, Vieilles Vignes - In Bond</v>
      </c>
      <c r="D238" s="33">
        <v>800</v>
      </c>
      <c r="E238" s="32">
        <v>950</v>
      </c>
      <c r="R238" s="5" t="s">
        <v>397</v>
      </c>
      <c r="S238" t="s">
        <v>1011</v>
      </c>
    </row>
    <row r="239" spans="1:19" s="6" customFormat="1" ht="12" customHeight="1" x14ac:dyDescent="0.25">
      <c r="A239" s="24">
        <v>237</v>
      </c>
      <c r="B239" s="12">
        <v>2013</v>
      </c>
      <c r="C239" s="47" t="str">
        <f t="shared" si="3"/>
        <v>Francois Feuillet, Clos de la Roche Grand Cru</v>
      </c>
      <c r="D239" s="33">
        <v>380</v>
      </c>
      <c r="E239" s="32">
        <v>500</v>
      </c>
      <c r="R239" s="5" t="s">
        <v>80</v>
      </c>
      <c r="S239" t="s">
        <v>1012</v>
      </c>
    </row>
    <row r="240" spans="1:19" s="6" customFormat="1" ht="12" customHeight="1" x14ac:dyDescent="0.25">
      <c r="A240" s="24">
        <v>238</v>
      </c>
      <c r="B240" s="12">
        <v>2014</v>
      </c>
      <c r="C240" s="47" t="str">
        <f t="shared" si="3"/>
        <v>Aleth Girardin, Pommard Premier Cru, Les Rugiens Bas</v>
      </c>
      <c r="D240" s="33">
        <v>400</v>
      </c>
      <c r="E240" s="32">
        <v>600</v>
      </c>
      <c r="R240" s="5" t="s">
        <v>46</v>
      </c>
      <c r="S240" t="s">
        <v>1013</v>
      </c>
    </row>
    <row r="241" spans="1:19" ht="12" customHeight="1" x14ac:dyDescent="0.25">
      <c r="A241" s="24">
        <v>239</v>
      </c>
      <c r="B241" s="12">
        <v>2014</v>
      </c>
      <c r="C241" s="47" t="str">
        <f t="shared" si="3"/>
        <v>Aleth Girardin, Pommard Premier Cru, Les Rugiens Bas</v>
      </c>
      <c r="D241" s="33">
        <v>400</v>
      </c>
      <c r="E241" s="32">
        <v>600</v>
      </c>
      <c r="R241" s="5" t="s">
        <v>46</v>
      </c>
      <c r="S241" t="s">
        <v>1014</v>
      </c>
    </row>
    <row r="242" spans="1:19" s="6" customFormat="1" ht="12" customHeight="1" x14ac:dyDescent="0.25">
      <c r="A242" s="24">
        <v>240</v>
      </c>
      <c r="B242" s="12">
        <v>2014</v>
      </c>
      <c r="C242" s="47" t="str">
        <f t="shared" si="3"/>
        <v>Domaine Faiveley, Corton Grand Cru, Clos des Cortons Faiveley (Magnums)</v>
      </c>
      <c r="D242" s="33">
        <v>460</v>
      </c>
      <c r="E242" s="32">
        <v>550</v>
      </c>
      <c r="R242" s="5" t="s">
        <v>399</v>
      </c>
      <c r="S242" t="s">
        <v>1015</v>
      </c>
    </row>
    <row r="243" spans="1:19" s="6" customFormat="1" ht="12" customHeight="1" x14ac:dyDescent="0.25">
      <c r="A243" s="24">
        <v>241</v>
      </c>
      <c r="B243" s="12">
        <v>2015</v>
      </c>
      <c r="C243" s="47" t="str">
        <f t="shared" si="3"/>
        <v>Chateau de la Tour, Clos de Vougeot Grand Cru, Vieilles Vignes - In Bond</v>
      </c>
      <c r="D243" s="33">
        <v>600</v>
      </c>
      <c r="E243" s="32">
        <v>850</v>
      </c>
      <c r="R243" s="5" t="s">
        <v>397</v>
      </c>
      <c r="S243" t="s">
        <v>1016</v>
      </c>
    </row>
    <row r="244" spans="1:19" ht="12" customHeight="1" x14ac:dyDescent="0.25">
      <c r="A244" s="24">
        <v>242</v>
      </c>
      <c r="B244" s="12">
        <v>2015</v>
      </c>
      <c r="C244" s="47" t="str">
        <f t="shared" si="3"/>
        <v>Domaine de la Vougeraie, Nuits-Saint-Georges 1er Cru, Clos de Thorey (Magnums) - In Bond</v>
      </c>
      <c r="D244" s="33">
        <v>220</v>
      </c>
      <c r="E244" s="32">
        <v>300</v>
      </c>
      <c r="R244" s="5" t="s">
        <v>400</v>
      </c>
      <c r="S244" t="s">
        <v>1017</v>
      </c>
    </row>
    <row r="245" spans="1:19" ht="12" customHeight="1" x14ac:dyDescent="0.25">
      <c r="A245" s="24">
        <v>243</v>
      </c>
      <c r="B245" s="12">
        <v>2015</v>
      </c>
      <c r="C245" s="47" t="str">
        <f t="shared" si="3"/>
        <v>Domaine des Heritiers Louis Jadot, Corton Grand Cru, Les Pougets - In Bond</v>
      </c>
      <c r="D245" s="33">
        <v>270</v>
      </c>
      <c r="E245" s="32">
        <v>360</v>
      </c>
      <c r="R245" s="5" t="s">
        <v>401</v>
      </c>
      <c r="S245" t="s">
        <v>1018</v>
      </c>
    </row>
    <row r="246" spans="1:19" ht="12" customHeight="1" x14ac:dyDescent="0.25">
      <c r="A246" s="24">
        <v>244</v>
      </c>
      <c r="B246" s="12">
        <v>2015</v>
      </c>
      <c r="C246" s="47" t="str">
        <f t="shared" si="3"/>
        <v>Domaine Dujac, Chambolle-Musigny - In Bond</v>
      </c>
      <c r="D246" s="33">
        <v>280</v>
      </c>
      <c r="E246" s="32">
        <v>360</v>
      </c>
      <c r="F246" s="7"/>
      <c r="G246" s="7"/>
      <c r="H246" s="7"/>
      <c r="I246" s="7"/>
      <c r="J246" s="7"/>
      <c r="K246" s="7"/>
      <c r="L246" s="7"/>
      <c r="M246" s="7"/>
      <c r="N246" s="7"/>
      <c r="O246" s="7"/>
      <c r="P246" s="7"/>
      <c r="Q246" s="7"/>
      <c r="R246" s="5" t="s">
        <v>402</v>
      </c>
      <c r="S246" t="s">
        <v>1019</v>
      </c>
    </row>
    <row r="247" spans="1:19" s="6" customFormat="1" ht="12" customHeight="1" x14ac:dyDescent="0.25">
      <c r="A247" s="24">
        <v>245</v>
      </c>
      <c r="B247" s="12">
        <v>2015</v>
      </c>
      <c r="C247" s="47" t="str">
        <f t="shared" si="3"/>
        <v>Domaine Louis Jadot, Gevrey-Chambertin Premier Cru, Clos Saint-Jacques - In Bond</v>
      </c>
      <c r="D247" s="33">
        <v>500</v>
      </c>
      <c r="E247" s="32">
        <v>650</v>
      </c>
      <c r="R247" s="5" t="s">
        <v>403</v>
      </c>
      <c r="S247" t="s">
        <v>1020</v>
      </c>
    </row>
    <row r="248" spans="1:19" s="6" customFormat="1" ht="12" customHeight="1" x14ac:dyDescent="0.25">
      <c r="A248" s="24">
        <v>246</v>
      </c>
      <c r="B248" s="12">
        <v>2015</v>
      </c>
      <c r="C248" s="47" t="str">
        <f t="shared" si="3"/>
        <v>Gerard Raphet, Clos de Vougeot Grand Cru, Vieilles Vignes - In Bond</v>
      </c>
      <c r="D248" s="33">
        <v>520</v>
      </c>
      <c r="E248" s="32">
        <v>650</v>
      </c>
      <c r="R248" s="5" t="s">
        <v>404</v>
      </c>
      <c r="S248" t="s">
        <v>1021</v>
      </c>
    </row>
    <row r="249" spans="1:19" s="6" customFormat="1" ht="12" customHeight="1" x14ac:dyDescent="0.25">
      <c r="A249" s="24">
        <v>247</v>
      </c>
      <c r="B249" s="12">
        <v>2015</v>
      </c>
      <c r="C249" s="47" t="str">
        <f t="shared" si="3"/>
        <v>Perrot-Minot, Nuits-Saint-Georges, La Richemone Vignes Centenaires - In Bond</v>
      </c>
      <c r="D249" s="33">
        <v>1000</v>
      </c>
      <c r="E249" s="32">
        <v>1400</v>
      </c>
      <c r="R249" s="5" t="s">
        <v>406</v>
      </c>
      <c r="S249" t="s">
        <v>1022</v>
      </c>
    </row>
    <row r="250" spans="1:19" s="6" customFormat="1" ht="12" customHeight="1" x14ac:dyDescent="0.25">
      <c r="A250" s="24">
        <v>248</v>
      </c>
      <c r="B250" s="12">
        <v>2015</v>
      </c>
      <c r="C250" s="47" t="str">
        <f t="shared" si="3"/>
        <v>Remoissenet Pere &amp; Fils, Vosne-Romanee Premier Cru, Les Suchots (Double Magnum) - In Bond</v>
      </c>
      <c r="D250" s="33">
        <v>270</v>
      </c>
      <c r="E250" s="32">
        <v>360</v>
      </c>
      <c r="R250" s="5" t="s">
        <v>408</v>
      </c>
      <c r="S250" t="s">
        <v>1023</v>
      </c>
    </row>
    <row r="251" spans="1:19" ht="12" customHeight="1" x14ac:dyDescent="0.25">
      <c r="A251" s="24">
        <v>249</v>
      </c>
      <c r="B251" s="12">
        <v>2015</v>
      </c>
      <c r="C251" s="47" t="str">
        <f t="shared" si="3"/>
        <v>Serafin Pere et Fils, Morey-Saint-Denis Premier Cru, Les Millandes - In Bond</v>
      </c>
      <c r="D251" s="33">
        <v>280</v>
      </c>
      <c r="E251" s="32">
        <v>360</v>
      </c>
      <c r="R251" s="5" t="s">
        <v>411</v>
      </c>
      <c r="S251" t="s">
        <v>1024</v>
      </c>
    </row>
    <row r="252" spans="1:19" ht="12" customHeight="1" x14ac:dyDescent="0.25">
      <c r="A252" s="24">
        <v>250</v>
      </c>
      <c r="B252" s="12">
        <v>2016</v>
      </c>
      <c r="C252" s="47" t="str">
        <f t="shared" si="3"/>
        <v>Chateau de la Tour, Clos de Vougeot Grand Cru, VV Homage Jean Morin (Magnums) - In Bond</v>
      </c>
      <c r="D252" s="33">
        <v>2000</v>
      </c>
      <c r="E252" s="32">
        <v>2600</v>
      </c>
      <c r="R252" s="5" t="s">
        <v>412</v>
      </c>
      <c r="S252" t="s">
        <v>1025</v>
      </c>
    </row>
    <row r="253" spans="1:19" ht="12" customHeight="1" x14ac:dyDescent="0.25">
      <c r="A253" s="24">
        <v>251</v>
      </c>
      <c r="B253" s="12">
        <v>2016</v>
      </c>
      <c r="C253" s="47" t="str">
        <f t="shared" si="3"/>
        <v>Domaine de la Vougeraie, Charmes-Chambertin Grand Cru, Les Mazoyeres - In Bond</v>
      </c>
      <c r="D253" s="33">
        <v>580</v>
      </c>
      <c r="E253" s="32">
        <v>750</v>
      </c>
      <c r="R253" s="5" t="s">
        <v>414</v>
      </c>
      <c r="S253" t="s">
        <v>1026</v>
      </c>
    </row>
    <row r="254" spans="1:19" ht="12" customHeight="1" x14ac:dyDescent="0.25">
      <c r="A254" s="24">
        <v>252</v>
      </c>
      <c r="B254" s="12">
        <v>2016</v>
      </c>
      <c r="C254" s="47" t="str">
        <f t="shared" si="3"/>
        <v>Domaine Humbert Freres, Gevrey-Chambertin Premier Cru, Poissenot - In Bond</v>
      </c>
      <c r="D254" s="33">
        <v>260</v>
      </c>
      <c r="E254" s="32">
        <v>320</v>
      </c>
      <c r="R254" s="5" t="s">
        <v>415</v>
      </c>
      <c r="S254" t="s">
        <v>1027</v>
      </c>
    </row>
    <row r="255" spans="1:19" s="6" customFormat="1" ht="12" customHeight="1" x14ac:dyDescent="0.25">
      <c r="A255" s="24">
        <v>253</v>
      </c>
      <c r="B255" s="12">
        <v>2016</v>
      </c>
      <c r="C255" s="47" t="str">
        <f t="shared" si="3"/>
        <v>Domaine Jean Grivot, Clos de Vougeot Grand Cru - In Bond</v>
      </c>
      <c r="D255" s="33">
        <v>540</v>
      </c>
      <c r="E255" s="32">
        <v>750</v>
      </c>
      <c r="R255" s="5" t="s">
        <v>417</v>
      </c>
      <c r="S255" t="s">
        <v>1028</v>
      </c>
    </row>
    <row r="256" spans="1:19" ht="12" customHeight="1" x14ac:dyDescent="0.25">
      <c r="A256" s="24">
        <v>254</v>
      </c>
      <c r="B256" s="12">
        <v>2016</v>
      </c>
      <c r="C256" s="47" t="str">
        <f t="shared" si="3"/>
        <v>Domaine Jean Grivot, Echezeaux Grand Cru - In Bond</v>
      </c>
      <c r="D256" s="33">
        <v>160</v>
      </c>
      <c r="E256" s="32">
        <v>200</v>
      </c>
      <c r="R256" s="5" t="s">
        <v>419</v>
      </c>
      <c r="S256" t="s">
        <v>1029</v>
      </c>
    </row>
    <row r="257" spans="1:19" s="6" customFormat="1" ht="12" customHeight="1" x14ac:dyDescent="0.25">
      <c r="A257" s="24">
        <v>255</v>
      </c>
      <c r="B257" s="12">
        <v>2016</v>
      </c>
      <c r="C257" s="47" t="str">
        <f t="shared" si="3"/>
        <v>Domaine Jean Grivot, Nuits-Saint-Georges Premier Cru, Ronciere - In Bond</v>
      </c>
      <c r="D257" s="33">
        <v>380</v>
      </c>
      <c r="E257" s="32">
        <v>480</v>
      </c>
      <c r="R257" s="5" t="s">
        <v>421</v>
      </c>
      <c r="S257" t="s">
        <v>1030</v>
      </c>
    </row>
    <row r="258" spans="1:19" s="6" customFormat="1" ht="12" customHeight="1" x14ac:dyDescent="0.25">
      <c r="A258" s="24">
        <v>256</v>
      </c>
      <c r="B258" s="12">
        <v>2016</v>
      </c>
      <c r="C258" s="47" t="str">
        <f t="shared" si="3"/>
        <v>Domaine Jean Grivot, Nuits-Saint-Georges, Aux Lavieres - In Bond</v>
      </c>
      <c r="D258" s="33">
        <v>200</v>
      </c>
      <c r="E258" s="32">
        <v>260</v>
      </c>
      <c r="R258" s="5" t="s">
        <v>422</v>
      </c>
      <c r="S258" t="s">
        <v>1031</v>
      </c>
    </row>
    <row r="259" spans="1:19" s="6" customFormat="1" ht="12" customHeight="1" x14ac:dyDescent="0.25">
      <c r="A259" s="24">
        <v>257</v>
      </c>
      <c r="B259" s="12">
        <v>2016</v>
      </c>
      <c r="C259" s="47" t="str">
        <f t="shared" si="3"/>
        <v>Domaine Vigot Fabrice, Echezeaux Grand Cru - In Bond</v>
      </c>
      <c r="D259" s="33">
        <v>100</v>
      </c>
      <c r="E259" s="32">
        <v>140</v>
      </c>
      <c r="R259" s="5" t="s">
        <v>423</v>
      </c>
      <c r="S259" t="s">
        <v>1032</v>
      </c>
    </row>
    <row r="260" spans="1:19" ht="12" customHeight="1" x14ac:dyDescent="0.25">
      <c r="A260" s="24">
        <v>258</v>
      </c>
      <c r="B260" s="12">
        <v>2016</v>
      </c>
      <c r="C260" s="47" t="str">
        <f t="shared" ref="C260:C323" si="4">HYPERLINK(S260,R260)</f>
        <v>Domaine Vigot Fabrice, Vosne-Romanee, La Colombiere - In Bond</v>
      </c>
      <c r="D260" s="33">
        <v>250</v>
      </c>
      <c r="E260" s="32">
        <v>320</v>
      </c>
      <c r="R260" s="5" t="s">
        <v>425</v>
      </c>
      <c r="S260" t="s">
        <v>1033</v>
      </c>
    </row>
    <row r="261" spans="1:19" ht="12" customHeight="1" x14ac:dyDescent="0.25">
      <c r="A261" s="24">
        <v>259</v>
      </c>
      <c r="B261" s="12">
        <v>2016</v>
      </c>
      <c r="C261" s="47" t="str">
        <f t="shared" si="4"/>
        <v>Domaine Vigot Fabrice, Vosne-Romanee, Les Chalandins - In Bond</v>
      </c>
      <c r="D261" s="33">
        <v>250</v>
      </c>
      <c r="E261" s="32">
        <v>320</v>
      </c>
      <c r="R261" s="5" t="s">
        <v>426</v>
      </c>
      <c r="S261" t="s">
        <v>1034</v>
      </c>
    </row>
    <row r="262" spans="1:19" ht="12" customHeight="1" x14ac:dyDescent="0.25">
      <c r="A262" s="24">
        <v>260</v>
      </c>
      <c r="B262" s="12">
        <v>2016</v>
      </c>
      <c r="C262" s="47" t="str">
        <f t="shared" si="4"/>
        <v>Domaine Vigot Fabrice, Vosne-Romanee, Les Damaudes - In Bond</v>
      </c>
      <c r="D262" s="33">
        <v>100</v>
      </c>
      <c r="E262" s="32">
        <v>140</v>
      </c>
      <c r="R262" s="5" t="s">
        <v>427</v>
      </c>
      <c r="S262" t="s">
        <v>1035</v>
      </c>
    </row>
    <row r="263" spans="1:19" s="6" customFormat="1" ht="12" customHeight="1" x14ac:dyDescent="0.25">
      <c r="A263" s="24">
        <v>261</v>
      </c>
      <c r="B263" s="12">
        <v>2016</v>
      </c>
      <c r="C263" s="47" t="str">
        <f t="shared" si="4"/>
        <v>Laurent Ponsot, Chambolle-Musigny Premier Cru, Les Charmes Cuvee du Tilleul - In Bond</v>
      </c>
      <c r="D263" s="33">
        <v>340</v>
      </c>
      <c r="E263" s="32">
        <v>440</v>
      </c>
      <c r="R263" s="5" t="s">
        <v>429</v>
      </c>
      <c r="S263" t="s">
        <v>1036</v>
      </c>
    </row>
    <row r="264" spans="1:19" s="6" customFormat="1" ht="12" customHeight="1" x14ac:dyDescent="0.25">
      <c r="A264" s="24">
        <v>262</v>
      </c>
      <c r="B264" s="12">
        <v>2016</v>
      </c>
      <c r="C264" s="47" t="str">
        <f t="shared" si="4"/>
        <v>Thibault Liger-Belair, Vignes Centenaires, Moulin-a-Vent (Magnums) - In Bond</v>
      </c>
      <c r="D264" s="33">
        <v>130</v>
      </c>
      <c r="E264" s="32">
        <v>160</v>
      </c>
      <c r="R264" s="5" t="s">
        <v>431</v>
      </c>
      <c r="S264" t="s">
        <v>1037</v>
      </c>
    </row>
    <row r="265" spans="1:19" s="6" customFormat="1" ht="12" customHeight="1" x14ac:dyDescent="0.25">
      <c r="A265" s="24">
        <v>263</v>
      </c>
      <c r="B265" s="12">
        <v>2018</v>
      </c>
      <c r="C265" s="47" t="str">
        <f t="shared" si="4"/>
        <v>Domaine Cecile Tremblay, Bourgogne, Rouge - In Bond</v>
      </c>
      <c r="D265" s="33">
        <v>480</v>
      </c>
      <c r="E265" s="32">
        <v>580</v>
      </c>
      <c r="R265" s="5" t="s">
        <v>434</v>
      </c>
      <c r="S265" t="s">
        <v>1038</v>
      </c>
    </row>
    <row r="266" spans="1:19" s="6" customFormat="1" ht="12" customHeight="1" x14ac:dyDescent="0.25">
      <c r="A266" s="24">
        <v>264</v>
      </c>
      <c r="B266" s="12">
        <v>2018</v>
      </c>
      <c r="C266" s="47" t="str">
        <f t="shared" si="4"/>
        <v>Domaine de Courcel, Pommard Premier Cru, Croix Noires - In Bond</v>
      </c>
      <c r="D266" s="33">
        <v>200</v>
      </c>
      <c r="E266" s="32">
        <v>250</v>
      </c>
      <c r="R266" s="5" t="s">
        <v>436</v>
      </c>
      <c r="S266" t="s">
        <v>1039</v>
      </c>
    </row>
    <row r="267" spans="1:19" s="6" customFormat="1" ht="12" customHeight="1" x14ac:dyDescent="0.25">
      <c r="A267" s="24">
        <v>265</v>
      </c>
      <c r="B267" s="12">
        <v>2018</v>
      </c>
      <c r="C267" s="47" t="str">
        <f t="shared" si="4"/>
        <v>Domaine Heitz-Lochardet, Pommard Premier Cru, Les Arvelets - In Bond</v>
      </c>
      <c r="D267" s="33">
        <v>300</v>
      </c>
      <c r="E267" s="32">
        <v>400</v>
      </c>
      <c r="R267" s="5" t="s">
        <v>438</v>
      </c>
      <c r="S267" t="s">
        <v>1040</v>
      </c>
    </row>
    <row r="268" spans="1:19" s="6" customFormat="1" ht="12" customHeight="1" x14ac:dyDescent="0.25">
      <c r="A268" s="24">
        <v>266</v>
      </c>
      <c r="B268" s="12">
        <v>2018</v>
      </c>
      <c r="C268" s="47" t="str">
        <f t="shared" si="4"/>
        <v>Domaine Heitz-Lochardet, Pommard Premier Cru, Les Arvelets - In Bond</v>
      </c>
      <c r="D268" s="33">
        <v>150</v>
      </c>
      <c r="E268" s="32">
        <v>200</v>
      </c>
      <c r="R268" s="5" t="s">
        <v>438</v>
      </c>
      <c r="S268" t="s">
        <v>1041</v>
      </c>
    </row>
    <row r="269" spans="1:19" s="6" customFormat="1" ht="12" customHeight="1" x14ac:dyDescent="0.25">
      <c r="A269" s="24">
        <v>267</v>
      </c>
      <c r="B269" s="12">
        <v>2018</v>
      </c>
      <c r="C269" s="47" t="str">
        <f t="shared" si="4"/>
        <v>Domaine Jean Grivot, Vosne-Romanee Premier Cru, Les Beaux Monts - In Bond</v>
      </c>
      <c r="D269" s="33">
        <v>650</v>
      </c>
      <c r="E269" s="32">
        <v>850</v>
      </c>
      <c r="R269" s="5" t="s">
        <v>440</v>
      </c>
      <c r="S269" t="s">
        <v>1042</v>
      </c>
    </row>
    <row r="270" spans="1:19" s="6" customFormat="1" ht="12" customHeight="1" x14ac:dyDescent="0.25">
      <c r="A270" s="24">
        <v>268</v>
      </c>
      <c r="B270" s="12">
        <v>2018</v>
      </c>
      <c r="C270" s="47" t="str">
        <f t="shared" si="4"/>
        <v>Joseph Roty, Bourgogne, Cote d'Or Pressoniers Rouge - In Bond</v>
      </c>
      <c r="D270" s="33">
        <v>240</v>
      </c>
      <c r="E270" s="32">
        <v>340</v>
      </c>
      <c r="R270" s="5" t="s">
        <v>442</v>
      </c>
      <c r="S270" t="s">
        <v>1043</v>
      </c>
    </row>
    <row r="271" spans="1:19" ht="12" customHeight="1" x14ac:dyDescent="0.25">
      <c r="A271" s="24">
        <v>269</v>
      </c>
      <c r="B271" s="12">
        <v>2018</v>
      </c>
      <c r="C271" s="47" t="str">
        <f t="shared" si="4"/>
        <v>Laurent Ponsot, Chambolle-Musigny, Cuvee de la Violette - In Bond</v>
      </c>
      <c r="D271" s="33">
        <v>270</v>
      </c>
      <c r="E271" s="32">
        <v>360</v>
      </c>
      <c r="R271" s="5" t="s">
        <v>444</v>
      </c>
      <c r="S271" t="s">
        <v>1044</v>
      </c>
    </row>
    <row r="272" spans="1:19" s="6" customFormat="1" ht="12" customHeight="1" x14ac:dyDescent="0.25">
      <c r="A272" s="24">
        <v>270</v>
      </c>
      <c r="B272" s="12">
        <v>2018</v>
      </c>
      <c r="C272" s="47" t="str">
        <f t="shared" si="4"/>
        <v>Marchand-Tawse, Corton Grand Cru, Rouge - In Bond</v>
      </c>
      <c r="D272" s="33">
        <v>400</v>
      </c>
      <c r="E272" s="32">
        <v>600</v>
      </c>
      <c r="R272" s="5" t="s">
        <v>445</v>
      </c>
      <c r="S272" t="s">
        <v>1045</v>
      </c>
    </row>
    <row r="273" spans="1:19" s="6" customFormat="1" ht="12" customHeight="1" x14ac:dyDescent="0.25">
      <c r="A273" s="24">
        <v>271</v>
      </c>
      <c r="B273" s="12">
        <v>2019</v>
      </c>
      <c r="C273" s="47" t="str">
        <f t="shared" si="4"/>
        <v>Domaine de Courcel, Pommard Premier Cru, Les Grands Epenots - In Bond</v>
      </c>
      <c r="D273" s="33">
        <v>300</v>
      </c>
      <c r="E273" s="32">
        <v>400</v>
      </c>
      <c r="R273" s="5" t="s">
        <v>447</v>
      </c>
      <c r="S273" t="s">
        <v>1046</v>
      </c>
    </row>
    <row r="274" spans="1:19" s="6" customFormat="1" ht="12" customHeight="1" x14ac:dyDescent="0.25">
      <c r="A274" s="24">
        <v>272</v>
      </c>
      <c r="B274" s="12">
        <v>2019</v>
      </c>
      <c r="C274" s="47" t="str">
        <f t="shared" si="4"/>
        <v>Domaine de Courcel, Pommard Premier Cru, Les Grands Epenots - In Bond</v>
      </c>
      <c r="D274" s="33">
        <v>300</v>
      </c>
      <c r="E274" s="32">
        <v>400</v>
      </c>
      <c r="R274" s="5" t="s">
        <v>447</v>
      </c>
      <c r="S274" t="s">
        <v>1047</v>
      </c>
    </row>
    <row r="275" spans="1:19" ht="12" customHeight="1" x14ac:dyDescent="0.25">
      <c r="A275" s="24">
        <v>273</v>
      </c>
      <c r="B275" s="12">
        <v>2019</v>
      </c>
      <c r="C275" s="47" t="str">
        <f t="shared" si="4"/>
        <v>Domaine de l'Arlot, Nuits-Saint-Georges Premier Cru, Clos des Forets Saint-Georges - In Bond</v>
      </c>
      <c r="D275" s="33">
        <v>360</v>
      </c>
      <c r="E275" s="32">
        <v>440</v>
      </c>
      <c r="R275" s="5" t="s">
        <v>448</v>
      </c>
      <c r="S275" t="s">
        <v>1048</v>
      </c>
    </row>
    <row r="276" spans="1:19" ht="12" customHeight="1" x14ac:dyDescent="0.25">
      <c r="A276" s="24">
        <v>274</v>
      </c>
      <c r="B276" s="12">
        <v>2019</v>
      </c>
      <c r="C276" s="47" t="str">
        <f t="shared" si="4"/>
        <v>Domaine Stephane Magnien, Morey-Saint-Denis, Vieilles Vignes - In Bond</v>
      </c>
      <c r="D276" s="33">
        <v>90</v>
      </c>
      <c r="E276" s="32">
        <v>130</v>
      </c>
      <c r="F276" s="7"/>
      <c r="G276" s="7"/>
      <c r="H276" s="7"/>
      <c r="I276" s="7"/>
      <c r="J276" s="7"/>
      <c r="K276" s="7"/>
      <c r="L276" s="7"/>
      <c r="M276" s="7"/>
      <c r="N276" s="7"/>
      <c r="O276" s="7"/>
      <c r="P276" s="7"/>
      <c r="Q276" s="7"/>
      <c r="R276" s="5" t="s">
        <v>450</v>
      </c>
      <c r="S276" t="s">
        <v>1049</v>
      </c>
    </row>
    <row r="277" spans="1:19" ht="12" customHeight="1" x14ac:dyDescent="0.25">
      <c r="A277" s="24">
        <v>275</v>
      </c>
      <c r="B277" s="12">
        <v>2020</v>
      </c>
      <c r="C277" s="47" t="str">
        <f t="shared" si="4"/>
        <v>Comte Armand, Pommard Premier Cru, Clos des Epeneaux - In Bond</v>
      </c>
      <c r="D277" s="33">
        <v>300</v>
      </c>
      <c r="E277" s="32">
        <v>400</v>
      </c>
      <c r="F277" s="7"/>
      <c r="G277" s="7"/>
      <c r="H277" s="7"/>
      <c r="I277" s="7"/>
      <c r="J277" s="7"/>
      <c r="K277" s="7"/>
      <c r="L277" s="7"/>
      <c r="M277" s="7"/>
      <c r="N277" s="7"/>
      <c r="O277" s="7"/>
      <c r="P277" s="7"/>
      <c r="Q277" s="7"/>
      <c r="R277" s="5" t="s">
        <v>452</v>
      </c>
      <c r="S277" t="s">
        <v>1050</v>
      </c>
    </row>
    <row r="278" spans="1:19" ht="12" customHeight="1" x14ac:dyDescent="0.25">
      <c r="A278" s="24">
        <v>276</v>
      </c>
      <c r="B278" s="12">
        <v>2020</v>
      </c>
      <c r="C278" s="47" t="str">
        <f t="shared" si="4"/>
        <v>David Moreau, Santenay Premier Cru, Clos des Mouches - In Bond</v>
      </c>
      <c r="D278" s="33">
        <v>120</v>
      </c>
      <c r="E278" s="32">
        <v>180</v>
      </c>
      <c r="F278" s="7"/>
      <c r="G278" s="7"/>
      <c r="H278" s="7"/>
      <c r="I278" s="7"/>
      <c r="J278" s="7"/>
      <c r="K278" s="7"/>
      <c r="L278" s="7"/>
      <c r="M278" s="7"/>
      <c r="N278" s="7"/>
      <c r="O278" s="7"/>
      <c r="P278" s="7"/>
      <c r="Q278" s="7"/>
      <c r="R278" s="5" t="s">
        <v>454</v>
      </c>
      <c r="S278" t="s">
        <v>1051</v>
      </c>
    </row>
    <row r="279" spans="1:19" ht="12" customHeight="1" x14ac:dyDescent="0.25">
      <c r="A279" s="24">
        <v>277</v>
      </c>
      <c r="B279" s="12">
        <v>2020</v>
      </c>
      <c r="C279" s="47" t="str">
        <f t="shared" si="4"/>
        <v>Domaine Francois Buffet, Volnay Premier Cru, Clos des Chenes - In Bond</v>
      </c>
      <c r="D279" s="33">
        <v>140</v>
      </c>
      <c r="E279" s="32">
        <v>180</v>
      </c>
      <c r="R279" s="5" t="s">
        <v>456</v>
      </c>
      <c r="S279" t="s">
        <v>1052</v>
      </c>
    </row>
    <row r="280" spans="1:19" ht="12" customHeight="1" x14ac:dyDescent="0.25">
      <c r="A280" s="24">
        <v>278</v>
      </c>
      <c r="B280" s="12">
        <v>2020</v>
      </c>
      <c r="C280" s="47" t="str">
        <f t="shared" si="4"/>
        <v>Domaine Nicole Lamarche, Clos de Vougeot Grand Cru - In Bond</v>
      </c>
      <c r="D280" s="33">
        <v>200</v>
      </c>
      <c r="E280" s="32">
        <v>300</v>
      </c>
      <c r="R280" s="5" t="s">
        <v>458</v>
      </c>
      <c r="S280" t="s">
        <v>1053</v>
      </c>
    </row>
    <row r="281" spans="1:19" s="6" customFormat="1" ht="12" customHeight="1" x14ac:dyDescent="0.25">
      <c r="A281" s="24">
        <v>279</v>
      </c>
      <c r="B281" s="12">
        <v>2020</v>
      </c>
      <c r="C281" s="47" t="str">
        <f t="shared" si="4"/>
        <v>Thibault Liger-Belair, Gevrey-Chambertin, En Creots - In Bond</v>
      </c>
      <c r="D281" s="33">
        <v>200</v>
      </c>
      <c r="E281" s="32">
        <v>260</v>
      </c>
      <c r="R281" s="5" t="s">
        <v>460</v>
      </c>
      <c r="S281" t="s">
        <v>1054</v>
      </c>
    </row>
    <row r="282" spans="1:19" s="6" customFormat="1" ht="12" customHeight="1" x14ac:dyDescent="0.25">
      <c r="A282" s="24">
        <v>280</v>
      </c>
      <c r="B282" s="12">
        <v>2020</v>
      </c>
      <c r="C282" s="47" t="str">
        <f t="shared" si="4"/>
        <v>Thibault Liger-Belair, Nuits-Saint-Georges, La Charmotte - In Bond</v>
      </c>
      <c r="D282" s="33">
        <v>200</v>
      </c>
      <c r="E282" s="32">
        <v>260</v>
      </c>
      <c r="R282" s="5" t="s">
        <v>461</v>
      </c>
      <c r="S282" t="s">
        <v>1055</v>
      </c>
    </row>
    <row r="283" spans="1:19" s="6" customFormat="1" ht="12" customHeight="1" x14ac:dyDescent="0.25">
      <c r="A283" s="24">
        <v>281</v>
      </c>
      <c r="B283" s="12">
        <v>2021</v>
      </c>
      <c r="C283" s="47" t="str">
        <f t="shared" si="4"/>
        <v>David Duband, Bourgogne, Hautes Cotes de Nuits Louis Auguste (Double Magnums) - In Bond</v>
      </c>
      <c r="D283" s="33">
        <v>180</v>
      </c>
      <c r="E283" s="32">
        <v>270</v>
      </c>
      <c r="R283" s="5" t="s">
        <v>462</v>
      </c>
      <c r="S283" t="s">
        <v>1056</v>
      </c>
    </row>
    <row r="284" spans="1:19" s="6" customFormat="1" ht="12" customHeight="1" x14ac:dyDescent="0.25">
      <c r="A284" s="24">
        <v>282</v>
      </c>
      <c r="B284" s="12">
        <v>2021</v>
      </c>
      <c r="C284" s="47" t="str">
        <f t="shared" si="4"/>
        <v>Lignier-Michelot, Morey-Saint-Denis Premier Cru, Les Faconnieres - In Bond</v>
      </c>
      <c r="D284" s="33">
        <v>280</v>
      </c>
      <c r="E284" s="32">
        <v>360</v>
      </c>
      <c r="R284" s="5" t="s">
        <v>464</v>
      </c>
      <c r="S284" t="s">
        <v>1057</v>
      </c>
    </row>
    <row r="285" spans="1:19" ht="12" customHeight="1" x14ac:dyDescent="0.25">
      <c r="A285" s="24">
        <v>283</v>
      </c>
      <c r="B285" s="12">
        <v>2021</v>
      </c>
      <c r="C285" s="47" t="str">
        <f t="shared" si="4"/>
        <v>Michele et Patrice Rion, Nuits-Saint-Georges Premier Cru, Clos Saint-Marc - In Bond</v>
      </c>
      <c r="D285" s="33">
        <v>180</v>
      </c>
      <c r="E285" s="32">
        <v>220</v>
      </c>
      <c r="F285" s="7"/>
      <c r="G285" s="7"/>
      <c r="H285" s="7"/>
      <c r="I285" s="7"/>
      <c r="J285" s="7"/>
      <c r="K285" s="7"/>
      <c r="L285" s="7"/>
      <c r="M285" s="7"/>
      <c r="N285" s="7"/>
      <c r="O285" s="7"/>
      <c r="P285" s="7"/>
      <c r="Q285" s="7"/>
      <c r="R285" s="5" t="s">
        <v>467</v>
      </c>
      <c r="S285" t="s">
        <v>1058</v>
      </c>
    </row>
    <row r="286" spans="1:19" s="6" customFormat="1" ht="12" customHeight="1" x14ac:dyDescent="0.25">
      <c r="A286" s="24">
        <v>284</v>
      </c>
      <c r="B286" s="12">
        <v>2022</v>
      </c>
      <c r="C286" s="47" t="str">
        <f t="shared" si="4"/>
        <v>Domaine Bruno Clair, Morey-Saint-Denis, En la Rue de Vergy Rouge - In Bond</v>
      </c>
      <c r="D286" s="33">
        <v>200</v>
      </c>
      <c r="E286" s="32">
        <v>250</v>
      </c>
      <c r="R286" s="5" t="s">
        <v>468</v>
      </c>
      <c r="S286" t="s">
        <v>1059</v>
      </c>
    </row>
    <row r="287" spans="1:19" ht="12" customHeight="1" x14ac:dyDescent="0.25">
      <c r="A287" s="24">
        <v>285</v>
      </c>
      <c r="B287" s="12" t="s">
        <v>26</v>
      </c>
      <c r="C287" s="47" t="str">
        <f t="shared" si="4"/>
        <v>2009/2010 Mixed Lot of Burgundy</v>
      </c>
      <c r="D287" s="33">
        <v>280</v>
      </c>
      <c r="E287" s="32">
        <v>380</v>
      </c>
      <c r="F287" s="7"/>
      <c r="G287" s="7"/>
      <c r="H287" s="7"/>
      <c r="I287" s="7"/>
      <c r="J287" s="7"/>
      <c r="K287" s="7"/>
      <c r="L287" s="7"/>
      <c r="M287" s="7"/>
      <c r="N287" s="7"/>
      <c r="O287" s="7"/>
      <c r="P287" s="7"/>
      <c r="Q287" s="7"/>
      <c r="R287" s="5" t="s">
        <v>470</v>
      </c>
      <c r="S287" t="s">
        <v>1060</v>
      </c>
    </row>
    <row r="288" spans="1:19" s="6" customFormat="1" ht="12" customHeight="1" x14ac:dyDescent="0.25">
      <c r="A288" s="24">
        <v>286</v>
      </c>
      <c r="B288" s="12">
        <v>1972</v>
      </c>
      <c r="C288" s="47" t="str">
        <f t="shared" si="4"/>
        <v>Xavier Vignon, Chateauneuf-du-Pape - In Bond</v>
      </c>
      <c r="D288" s="33">
        <v>100</v>
      </c>
      <c r="E288" s="32">
        <v>200</v>
      </c>
      <c r="R288" s="5" t="s">
        <v>472</v>
      </c>
      <c r="S288" t="s">
        <v>1061</v>
      </c>
    </row>
    <row r="289" spans="1:19" s="6" customFormat="1" ht="12" customHeight="1" x14ac:dyDescent="0.25">
      <c r="A289" s="24">
        <v>287</v>
      </c>
      <c r="B289" s="12">
        <v>1976</v>
      </c>
      <c r="C289" s="47" t="str">
        <f t="shared" si="4"/>
        <v>Paul Jaboulet Aine, Hermitage, La Chapelle Rouge</v>
      </c>
      <c r="D289" s="33">
        <v>560</v>
      </c>
      <c r="E289" s="32">
        <v>850</v>
      </c>
      <c r="R289" s="5" t="s">
        <v>45</v>
      </c>
      <c r="S289" t="s">
        <v>1062</v>
      </c>
    </row>
    <row r="290" spans="1:19" s="6" customFormat="1" ht="12" customHeight="1" x14ac:dyDescent="0.25">
      <c r="A290" s="24">
        <v>288</v>
      </c>
      <c r="B290" s="12">
        <v>1991</v>
      </c>
      <c r="C290" s="47" t="str">
        <f t="shared" si="4"/>
        <v>Paul Jaboulet Aine, Hermitage, La Chapelle Rouge - In Bond</v>
      </c>
      <c r="D290" s="33">
        <v>200</v>
      </c>
      <c r="E290" s="32">
        <v>300</v>
      </c>
      <c r="R290" s="5" t="s">
        <v>476</v>
      </c>
      <c r="S290" t="s">
        <v>1063</v>
      </c>
    </row>
    <row r="291" spans="1:19" s="6" customFormat="1" ht="12" customHeight="1" x14ac:dyDescent="0.25">
      <c r="A291" s="24">
        <v>289</v>
      </c>
      <c r="B291" s="12">
        <v>1997</v>
      </c>
      <c r="C291" s="47" t="str">
        <f t="shared" si="4"/>
        <v>Paul Jaboulet Aine, Hermitage, La Chapelle Rouge</v>
      </c>
      <c r="D291" s="33">
        <v>140</v>
      </c>
      <c r="E291" s="32">
        <v>180</v>
      </c>
      <c r="R291" s="5" t="s">
        <v>45</v>
      </c>
      <c r="S291" t="s">
        <v>1064</v>
      </c>
    </row>
    <row r="292" spans="1:19" s="6" customFormat="1" ht="12" customHeight="1" x14ac:dyDescent="0.25">
      <c r="A292" s="24">
        <v>290</v>
      </c>
      <c r="B292" s="12">
        <v>2011</v>
      </c>
      <c r="C292" s="47" t="str">
        <f t="shared" si="4"/>
        <v>E. Guigal, Cote Rotie, La Mouline - In Bond</v>
      </c>
      <c r="D292" s="33">
        <v>700</v>
      </c>
      <c r="E292" s="32">
        <v>1000</v>
      </c>
      <c r="R292" s="5" t="s">
        <v>478</v>
      </c>
      <c r="S292" t="s">
        <v>1065</v>
      </c>
    </row>
    <row r="293" spans="1:19" s="6" customFormat="1" ht="12" customHeight="1" x14ac:dyDescent="0.25">
      <c r="A293" s="24">
        <v>291</v>
      </c>
      <c r="B293" s="12">
        <v>2011</v>
      </c>
      <c r="C293" s="47" t="str">
        <f t="shared" si="4"/>
        <v>E. Guigal, Cote Rotie, La Mouline - In Bond</v>
      </c>
      <c r="D293" s="33">
        <v>700</v>
      </c>
      <c r="E293" s="32">
        <v>1000</v>
      </c>
      <c r="R293" s="5" t="s">
        <v>478</v>
      </c>
      <c r="S293" t="s">
        <v>1066</v>
      </c>
    </row>
    <row r="294" spans="1:19" s="6" customFormat="1" ht="12" customHeight="1" x14ac:dyDescent="0.25">
      <c r="A294" s="24">
        <v>292</v>
      </c>
      <c r="B294" s="12">
        <v>2011</v>
      </c>
      <c r="C294" s="47" t="str">
        <f t="shared" si="4"/>
        <v>E. Guigal, Cote Rotie, La Mouline - In Bond</v>
      </c>
      <c r="D294" s="33">
        <v>700</v>
      </c>
      <c r="E294" s="32">
        <v>1000</v>
      </c>
      <c r="R294" s="5" t="s">
        <v>478</v>
      </c>
      <c r="S294" t="s">
        <v>1067</v>
      </c>
    </row>
    <row r="295" spans="1:19" s="7" customFormat="1" ht="12" customHeight="1" x14ac:dyDescent="0.25">
      <c r="A295" s="24">
        <v>293</v>
      </c>
      <c r="B295" s="12">
        <v>2015</v>
      </c>
      <c r="C295" s="47" t="str">
        <f t="shared" si="4"/>
        <v>Bosquet des Papes, Chateauneuf-du-Pape, Chante le Merle Vieilles Vignes - In Bond</v>
      </c>
      <c r="D295" s="33">
        <v>170</v>
      </c>
      <c r="E295" s="32">
        <v>230</v>
      </c>
      <c r="R295" s="5" t="s">
        <v>480</v>
      </c>
      <c r="S295" t="s">
        <v>1068</v>
      </c>
    </row>
    <row r="296" spans="1:19" s="7" customFormat="1" ht="12" customHeight="1" x14ac:dyDescent="0.25">
      <c r="A296" s="24">
        <v>294</v>
      </c>
      <c r="B296" s="12">
        <v>2015</v>
      </c>
      <c r="C296" s="47" t="str">
        <f t="shared" si="4"/>
        <v>Bosquet des Papes, Chateauneuf-du-Pape, Chante le Merle Vieilles Vignes (Magnums) - In Bond</v>
      </c>
      <c r="D296" s="33">
        <v>300</v>
      </c>
      <c r="E296" s="32">
        <v>400</v>
      </c>
      <c r="F296" s="8"/>
      <c r="G296" s="8"/>
      <c r="H296" s="8"/>
      <c r="I296" s="8"/>
      <c r="J296" s="8"/>
      <c r="K296" s="8"/>
      <c r="L296" s="8"/>
      <c r="M296" s="8"/>
      <c r="N296" s="8"/>
      <c r="O296" s="8"/>
      <c r="P296" s="8"/>
      <c r="Q296" s="8"/>
      <c r="R296" s="5" t="s">
        <v>481</v>
      </c>
      <c r="S296" t="s">
        <v>1069</v>
      </c>
    </row>
    <row r="297" spans="1:19" s="7" customFormat="1" ht="12" customHeight="1" x14ac:dyDescent="0.25">
      <c r="A297" s="24">
        <v>295</v>
      </c>
      <c r="B297" s="12">
        <v>2015</v>
      </c>
      <c r="C297" s="47" t="str">
        <f t="shared" si="4"/>
        <v>Bosquet des Papes, Chateauneuf-du-Pape, Chante le Merle Vieilles Vignes (Magnums) - In Bond</v>
      </c>
      <c r="D297" s="33">
        <v>300</v>
      </c>
      <c r="E297" s="32">
        <v>400</v>
      </c>
      <c r="R297" s="5" t="s">
        <v>481</v>
      </c>
      <c r="S297" t="s">
        <v>1070</v>
      </c>
    </row>
    <row r="298" spans="1:19" s="9" customFormat="1" ht="12" customHeight="1" x14ac:dyDescent="0.25">
      <c r="A298" s="24">
        <v>296</v>
      </c>
      <c r="B298" s="12">
        <v>2015</v>
      </c>
      <c r="C298" s="47" t="str">
        <f t="shared" si="4"/>
        <v>Stephane Ogier, La Rosine , Collines Rhodaniennes IGP - In Bond</v>
      </c>
      <c r="D298" s="33">
        <v>80</v>
      </c>
      <c r="E298" s="32">
        <v>120</v>
      </c>
      <c r="R298" s="5" t="s">
        <v>482</v>
      </c>
      <c r="S298" t="s">
        <v>1071</v>
      </c>
    </row>
    <row r="299" spans="1:19" s="9" customFormat="1" ht="12" customHeight="1" x14ac:dyDescent="0.25">
      <c r="A299" s="24">
        <v>297</v>
      </c>
      <c r="B299" s="12">
        <v>2016</v>
      </c>
      <c r="C299" s="47" t="str">
        <f t="shared" si="4"/>
        <v>Alain Jaume, Chateauneuf-du-Pape, Domaine Grand Veneur Vieilles Vignes - In Bond</v>
      </c>
      <c r="D299" s="33">
        <v>300</v>
      </c>
      <c r="E299" s="32">
        <v>400</v>
      </c>
      <c r="R299" s="5" t="s">
        <v>483</v>
      </c>
      <c r="S299" t="s">
        <v>1072</v>
      </c>
    </row>
    <row r="300" spans="1:19" s="9" customFormat="1" ht="12" customHeight="1" x14ac:dyDescent="0.25">
      <c r="A300" s="24">
        <v>298</v>
      </c>
      <c r="B300" s="12">
        <v>2016</v>
      </c>
      <c r="C300" s="47" t="str">
        <f t="shared" si="4"/>
        <v>Clos des Papes, Chateauneuf-du-Pape, Rouge - In Bond</v>
      </c>
      <c r="D300" s="33">
        <v>150</v>
      </c>
      <c r="E300" s="32">
        <v>220</v>
      </c>
      <c r="R300" s="5" t="s">
        <v>53</v>
      </c>
      <c r="S300" t="s">
        <v>1073</v>
      </c>
    </row>
    <row r="301" spans="1:19" s="9" customFormat="1" ht="12" customHeight="1" x14ac:dyDescent="0.25">
      <c r="A301" s="24">
        <v>299</v>
      </c>
      <c r="B301" s="12">
        <v>2016</v>
      </c>
      <c r="C301" s="47" t="str">
        <f t="shared" si="4"/>
        <v>Domaine de la Vieille Julienne, Chateauneuf-du-Pape, Les Hauts Lieux - In Bond</v>
      </c>
      <c r="D301" s="33">
        <v>280</v>
      </c>
      <c r="E301" s="32">
        <v>340</v>
      </c>
      <c r="R301" s="5" t="s">
        <v>485</v>
      </c>
      <c r="S301" t="s">
        <v>1074</v>
      </c>
    </row>
    <row r="302" spans="1:19" s="6" customFormat="1" ht="12" customHeight="1" x14ac:dyDescent="0.25">
      <c r="A302" s="24">
        <v>300</v>
      </c>
      <c r="B302" s="12">
        <v>2016</v>
      </c>
      <c r="C302" s="47" t="str">
        <f t="shared" si="4"/>
        <v>Domaine Raymond Usseglio, Chateauneuf-du-Pape, Imperiale - In Bond</v>
      </c>
      <c r="D302" s="33">
        <v>120</v>
      </c>
      <c r="E302" s="32">
        <v>150</v>
      </c>
      <c r="R302" s="5" t="s">
        <v>486</v>
      </c>
      <c r="S302" t="s">
        <v>1075</v>
      </c>
    </row>
    <row r="303" spans="1:19" s="9" customFormat="1" ht="12" customHeight="1" x14ac:dyDescent="0.25">
      <c r="A303" s="24">
        <v>301</v>
      </c>
      <c r="B303" s="12">
        <v>2016</v>
      </c>
      <c r="C303" s="47" t="str">
        <f t="shared" si="4"/>
        <v>Domaine Raymond Usseglio, Chateauneuf-du-Pape, Imperiale - In Bond</v>
      </c>
      <c r="D303" s="33">
        <v>120</v>
      </c>
      <c r="E303" s="32">
        <v>150</v>
      </c>
      <c r="R303" s="5" t="s">
        <v>486</v>
      </c>
      <c r="S303" t="s">
        <v>1076</v>
      </c>
    </row>
    <row r="304" spans="1:19" s="9" customFormat="1" ht="12" customHeight="1" x14ac:dyDescent="0.25">
      <c r="A304" s="24">
        <v>302</v>
      </c>
      <c r="B304" s="12">
        <v>2016</v>
      </c>
      <c r="C304" s="47" t="str">
        <f t="shared" si="4"/>
        <v>Domaine Saint Prefert, Chateauneuf-du-Pape, Reserve Auguste Favier - In Bond</v>
      </c>
      <c r="D304" s="33">
        <v>140</v>
      </c>
      <c r="E304" s="32">
        <v>170</v>
      </c>
      <c r="R304" s="5" t="s">
        <v>488</v>
      </c>
      <c r="S304" t="s">
        <v>1077</v>
      </c>
    </row>
    <row r="305" spans="1:19" s="9" customFormat="1" ht="12" customHeight="1" x14ac:dyDescent="0.25">
      <c r="A305" s="24">
        <v>303</v>
      </c>
      <c r="B305" s="12">
        <v>2017</v>
      </c>
      <c r="C305" s="47" t="str">
        <f t="shared" si="4"/>
        <v>Domaine de la Mordoree, Chateauneuf-du-Pape, La Reine Des Bois - In Bond</v>
      </c>
      <c r="D305" s="33">
        <v>150</v>
      </c>
      <c r="E305" s="32">
        <v>200</v>
      </c>
      <c r="R305" s="5" t="s">
        <v>490</v>
      </c>
      <c r="S305" t="s">
        <v>1078</v>
      </c>
    </row>
    <row r="306" spans="1:19" s="9" customFormat="1" ht="12" customHeight="1" x14ac:dyDescent="0.25">
      <c r="A306" s="24">
        <v>304</v>
      </c>
      <c r="B306" s="12">
        <v>2017</v>
      </c>
      <c r="C306" s="47" t="str">
        <f t="shared" si="4"/>
        <v>Domaine Pierre Usseglio, Chateauneuf-du-Pape, de Mon Aieul - In Bond</v>
      </c>
      <c r="D306" s="33">
        <v>180</v>
      </c>
      <c r="E306" s="32">
        <v>240</v>
      </c>
      <c r="R306" s="5" t="s">
        <v>492</v>
      </c>
      <c r="S306" t="s">
        <v>1079</v>
      </c>
    </row>
    <row r="307" spans="1:19" s="9" customFormat="1" ht="12" customHeight="1" x14ac:dyDescent="0.25">
      <c r="A307" s="24">
        <v>305</v>
      </c>
      <c r="B307" s="12">
        <v>2018</v>
      </c>
      <c r="C307" s="47" t="str">
        <f t="shared" si="4"/>
        <v>Paul Jaboulet Aine, Hermitage, Le Chevalier de Sterimberg - In Bond</v>
      </c>
      <c r="D307" s="33">
        <v>140</v>
      </c>
      <c r="E307" s="32">
        <v>180</v>
      </c>
      <c r="R307" s="5" t="s">
        <v>494</v>
      </c>
      <c r="S307" t="s">
        <v>1080</v>
      </c>
    </row>
    <row r="308" spans="1:19" s="9" customFormat="1" ht="12" customHeight="1" x14ac:dyDescent="0.25">
      <c r="A308" s="24">
        <v>306</v>
      </c>
      <c r="B308" s="12">
        <v>2020</v>
      </c>
      <c r="C308" s="47" t="str">
        <f t="shared" si="4"/>
        <v>Bernard Burgaud, Cote Rotie - In Bond</v>
      </c>
      <c r="D308" s="33">
        <v>100</v>
      </c>
      <c r="E308" s="32">
        <v>150</v>
      </c>
      <c r="R308" s="5" t="s">
        <v>495</v>
      </c>
      <c r="S308" t="s">
        <v>1081</v>
      </c>
    </row>
    <row r="309" spans="1:19" s="9" customFormat="1" ht="12" customHeight="1" x14ac:dyDescent="0.25">
      <c r="A309" s="24">
        <v>307</v>
      </c>
      <c r="B309" s="12">
        <v>2020</v>
      </c>
      <c r="C309" s="47" t="str">
        <f t="shared" si="4"/>
        <v>Chateau de Beaucastel Rouge, Chateauneuf-du-Pape - In Bond</v>
      </c>
      <c r="D309" s="33">
        <v>200</v>
      </c>
      <c r="E309" s="32">
        <v>300</v>
      </c>
      <c r="R309" s="5" t="s">
        <v>497</v>
      </c>
      <c r="S309" t="s">
        <v>1082</v>
      </c>
    </row>
    <row r="310" spans="1:19" s="9" customFormat="1" ht="12" customHeight="1" x14ac:dyDescent="0.25">
      <c r="A310" s="24">
        <v>308</v>
      </c>
      <c r="B310" s="12">
        <v>2021</v>
      </c>
      <c r="C310" s="47" t="str">
        <f t="shared" si="4"/>
        <v>Chateau de Beaucastel Rouge, Chateauneuf-du-Pape - In Bond</v>
      </c>
      <c r="D310" s="33">
        <v>140</v>
      </c>
      <c r="E310" s="32">
        <v>180</v>
      </c>
      <c r="R310" s="5" t="s">
        <v>497</v>
      </c>
      <c r="S310" t="s">
        <v>1083</v>
      </c>
    </row>
    <row r="311" spans="1:19" s="9" customFormat="1" ht="12" customHeight="1" x14ac:dyDescent="0.25">
      <c r="A311" s="24">
        <v>309</v>
      </c>
      <c r="B311" s="12">
        <v>2021</v>
      </c>
      <c r="C311" s="47" t="str">
        <f t="shared" si="4"/>
        <v>Clos des Papes, Chateauneuf-du-Pape, Rouge - In Bond</v>
      </c>
      <c r="D311" s="33">
        <v>130</v>
      </c>
      <c r="E311" s="32">
        <v>160</v>
      </c>
      <c r="R311" s="5" t="s">
        <v>53</v>
      </c>
      <c r="S311" t="s">
        <v>1084</v>
      </c>
    </row>
    <row r="312" spans="1:19" s="9" customFormat="1" ht="12" customHeight="1" x14ac:dyDescent="0.25">
      <c r="A312" s="24">
        <v>310</v>
      </c>
      <c r="B312" s="12" t="s">
        <v>26</v>
      </c>
      <c r="C312" s="47" t="str">
        <f t="shared" si="4"/>
        <v>2009/2019 Mixed lot of Chateauneuf du Pape - In Bond</v>
      </c>
      <c r="D312" s="33">
        <v>240</v>
      </c>
      <c r="E312" s="32">
        <v>280</v>
      </c>
      <c r="R312" s="5" t="s">
        <v>499</v>
      </c>
      <c r="S312" t="s">
        <v>1085</v>
      </c>
    </row>
    <row r="313" spans="1:19" s="7" customFormat="1" ht="12" customHeight="1" x14ac:dyDescent="0.25">
      <c r="A313" s="24">
        <v>311</v>
      </c>
      <c r="B313" s="12" t="s">
        <v>26</v>
      </c>
      <c r="C313" s="47" t="str">
        <f t="shared" si="4"/>
        <v>2017/2018 Delas, Hermitage, Domaine des Tourettes - In Bond</v>
      </c>
      <c r="D313" s="33">
        <v>240</v>
      </c>
      <c r="E313" s="32">
        <v>340</v>
      </c>
      <c r="F313" s="8"/>
      <c r="G313" s="8"/>
      <c r="H313" s="8"/>
      <c r="I313" s="8"/>
      <c r="J313" s="8"/>
      <c r="K313" s="8"/>
      <c r="L313" s="8"/>
      <c r="M313" s="8"/>
      <c r="N313" s="8"/>
      <c r="O313" s="8"/>
      <c r="P313" s="8"/>
      <c r="Q313" s="8"/>
      <c r="R313" s="5" t="s">
        <v>501</v>
      </c>
      <c r="S313" t="s">
        <v>1086</v>
      </c>
    </row>
    <row r="314" spans="1:19" s="9" customFormat="1" ht="12" customHeight="1" x14ac:dyDescent="0.25">
      <c r="A314" s="24">
        <v>312</v>
      </c>
      <c r="B314" s="12">
        <v>2013</v>
      </c>
      <c r="C314" s="47" t="str">
        <f t="shared" si="4"/>
        <v>Domaine de Bila-Haut (M. Chapoutier), Cotes du Roussillon-Villages, v.i.t (Magnums) - In Bond</v>
      </c>
      <c r="D314" s="33">
        <v>180</v>
      </c>
      <c r="E314" s="32">
        <v>260</v>
      </c>
      <c r="R314" s="5" t="s">
        <v>504</v>
      </c>
      <c r="S314" t="s">
        <v>1087</v>
      </c>
    </row>
    <row r="315" spans="1:19" s="9" customFormat="1" ht="12" customHeight="1" x14ac:dyDescent="0.25">
      <c r="A315" s="24">
        <v>313</v>
      </c>
      <c r="B315" s="12">
        <v>2013</v>
      </c>
      <c r="C315" s="47" t="str">
        <f t="shared" si="4"/>
        <v>Domaine de Bila-Haut (M. Chapoutier), Cotes du Roussillon-Villages, v.i.t (Magnums) - In Bond</v>
      </c>
      <c r="D315" s="33">
        <v>180</v>
      </c>
      <c r="E315" s="32">
        <v>260</v>
      </c>
      <c r="R315" s="5" t="s">
        <v>504</v>
      </c>
      <c r="S315" t="s">
        <v>1088</v>
      </c>
    </row>
    <row r="316" spans="1:19" s="9" customFormat="1" ht="12" customHeight="1" x14ac:dyDescent="0.25">
      <c r="A316" s="24">
        <v>314</v>
      </c>
      <c r="B316" s="12">
        <v>1961</v>
      </c>
      <c r="C316" s="47" t="str">
        <f t="shared" si="4"/>
        <v>Giacomo Conterno, Barolo</v>
      </c>
      <c r="D316" s="33">
        <v>400</v>
      </c>
      <c r="E316" s="32">
        <v>600</v>
      </c>
      <c r="R316" s="5" t="s">
        <v>507</v>
      </c>
      <c r="S316" t="s">
        <v>1089</v>
      </c>
    </row>
    <row r="317" spans="1:19" s="7" customFormat="1" ht="12" customHeight="1" x14ac:dyDescent="0.25">
      <c r="A317" s="24">
        <v>315</v>
      </c>
      <c r="B317" s="12">
        <v>1988</v>
      </c>
      <c r="C317" s="47" t="str">
        <f t="shared" si="4"/>
        <v>Gaja, Sperss, Barolo DOCG</v>
      </c>
      <c r="D317" s="33">
        <v>900</v>
      </c>
      <c r="E317" s="32">
        <v>1200</v>
      </c>
      <c r="F317" s="8"/>
      <c r="G317" s="8"/>
      <c r="H317" s="8"/>
      <c r="I317" s="8"/>
      <c r="J317" s="8"/>
      <c r="K317" s="8"/>
      <c r="L317" s="8"/>
      <c r="M317" s="8"/>
      <c r="N317" s="8"/>
      <c r="O317" s="8"/>
      <c r="P317" s="8"/>
      <c r="Q317" s="8"/>
      <c r="R317" s="5" t="s">
        <v>510</v>
      </c>
      <c r="S317" t="s">
        <v>1090</v>
      </c>
    </row>
    <row r="318" spans="1:19" s="7" customFormat="1" ht="12" customHeight="1" x14ac:dyDescent="0.25">
      <c r="A318" s="24">
        <v>316</v>
      </c>
      <c r="B318" s="12">
        <v>2003</v>
      </c>
      <c r="C318" s="47" t="str">
        <f t="shared" si="4"/>
        <v>Bruno Giacosa, Barolo, Falletto Vigna Le Rocche (Magnums) - In Bond</v>
      </c>
      <c r="D318" s="33">
        <v>300</v>
      </c>
      <c r="E318" s="32">
        <v>400</v>
      </c>
      <c r="F318" s="8"/>
      <c r="G318" s="8"/>
      <c r="H318" s="8"/>
      <c r="I318" s="8"/>
      <c r="J318" s="8"/>
      <c r="K318" s="8"/>
      <c r="L318" s="8"/>
      <c r="M318" s="8"/>
      <c r="N318" s="8"/>
      <c r="O318" s="8"/>
      <c r="P318" s="8"/>
      <c r="Q318" s="8"/>
      <c r="R318" s="5" t="s">
        <v>513</v>
      </c>
      <c r="S318" t="s">
        <v>1091</v>
      </c>
    </row>
    <row r="319" spans="1:19" s="7" customFormat="1" ht="12" customHeight="1" x14ac:dyDescent="0.25">
      <c r="A319" s="24">
        <v>317</v>
      </c>
      <c r="B319" s="12">
        <v>2003</v>
      </c>
      <c r="C319" s="47" t="str">
        <f t="shared" si="4"/>
        <v>Giuseppe Mascarello e Figlio, Barolo, Monprivato Ca D'Morissio Riserva - In Bond</v>
      </c>
      <c r="D319" s="33">
        <v>1400</v>
      </c>
      <c r="E319" s="32">
        <v>1800</v>
      </c>
      <c r="F319" s="8"/>
      <c r="G319" s="8"/>
      <c r="H319" s="8"/>
      <c r="I319" s="8"/>
      <c r="J319" s="8"/>
      <c r="K319" s="8"/>
      <c r="L319" s="8"/>
      <c r="M319" s="8"/>
      <c r="N319" s="8"/>
      <c r="O319" s="8"/>
      <c r="P319" s="8"/>
      <c r="Q319" s="8"/>
      <c r="R319" s="5" t="s">
        <v>515</v>
      </c>
      <c r="S319" t="s">
        <v>1092</v>
      </c>
    </row>
    <row r="320" spans="1:19" s="6" customFormat="1" ht="12" customHeight="1" x14ac:dyDescent="0.25">
      <c r="A320" s="24">
        <v>318</v>
      </c>
      <c r="B320" s="12">
        <v>2006</v>
      </c>
      <c r="C320" s="47" t="str">
        <f t="shared" si="4"/>
        <v>Elio Grasso, Barolo, Runcot Riserva - In Bond</v>
      </c>
      <c r="D320" s="32">
        <v>360</v>
      </c>
      <c r="E320" s="32">
        <v>460</v>
      </c>
      <c r="R320" s="5" t="s">
        <v>517</v>
      </c>
      <c r="S320" t="s">
        <v>1093</v>
      </c>
    </row>
    <row r="321" spans="1:19" s="6" customFormat="1" ht="12" customHeight="1" x14ac:dyDescent="0.25">
      <c r="A321" s="24">
        <v>319</v>
      </c>
      <c r="B321" s="12">
        <v>2007</v>
      </c>
      <c r="C321" s="47" t="str">
        <f t="shared" si="4"/>
        <v>Giuseppe Mascarello e Figlio, Barolo, Monprivato - In Bond</v>
      </c>
      <c r="D321" s="32">
        <v>460</v>
      </c>
      <c r="E321" s="32">
        <v>560</v>
      </c>
      <c r="R321" s="5" t="s">
        <v>519</v>
      </c>
      <c r="S321" t="s">
        <v>1094</v>
      </c>
    </row>
    <row r="322" spans="1:19" ht="12" customHeight="1" x14ac:dyDescent="0.25">
      <c r="A322" s="24">
        <v>320</v>
      </c>
      <c r="B322" s="12">
        <v>2007</v>
      </c>
      <c r="C322" s="47" t="str">
        <f t="shared" si="4"/>
        <v>Quintarelli Giuseppe, Amarone della Valpolicella, Classico - In Bond</v>
      </c>
      <c r="D322" s="32">
        <v>1800</v>
      </c>
      <c r="E322" s="32">
        <v>2400</v>
      </c>
      <c r="R322" s="5" t="s">
        <v>521</v>
      </c>
      <c r="S322" t="s">
        <v>1095</v>
      </c>
    </row>
    <row r="323" spans="1:19" ht="12" customHeight="1" x14ac:dyDescent="0.25">
      <c r="A323" s="24">
        <v>321</v>
      </c>
      <c r="B323" s="12">
        <v>2008</v>
      </c>
      <c r="C323" s="47" t="str">
        <f t="shared" si="4"/>
        <v>Bruno Giacosa, Barolo, Falletto Vigna Le Rocche Riserva - In Bond</v>
      </c>
      <c r="D323" s="32">
        <v>650</v>
      </c>
      <c r="E323" s="32">
        <v>850</v>
      </c>
      <c r="R323" s="5" t="s">
        <v>524</v>
      </c>
      <c r="S323" t="s">
        <v>1096</v>
      </c>
    </row>
    <row r="324" spans="1:19" ht="12" customHeight="1" x14ac:dyDescent="0.25">
      <c r="A324" s="24">
        <v>322</v>
      </c>
      <c r="B324" s="12">
        <v>2008</v>
      </c>
      <c r="C324" s="47" t="str">
        <f t="shared" ref="C324:C387" si="5">HYPERLINK(S324,R324)</f>
        <v>Luciano Sandrone, Barolo, Vigne - In Bond</v>
      </c>
      <c r="D324" s="32">
        <v>500</v>
      </c>
      <c r="E324" s="32">
        <v>700</v>
      </c>
      <c r="R324" s="5" t="s">
        <v>526</v>
      </c>
      <c r="S324" t="s">
        <v>1097</v>
      </c>
    </row>
    <row r="325" spans="1:19" ht="12" customHeight="1" x14ac:dyDescent="0.25">
      <c r="A325" s="24">
        <v>323</v>
      </c>
      <c r="B325" s="12">
        <v>2008</v>
      </c>
      <c r="C325" s="47" t="str">
        <f t="shared" si="5"/>
        <v>Produttori del Barbaresco, Barbaresco, Assortment Case - In Bond</v>
      </c>
      <c r="D325" s="32">
        <v>360</v>
      </c>
      <c r="E325" s="32">
        <v>460</v>
      </c>
      <c r="R325" s="5" t="s">
        <v>528</v>
      </c>
      <c r="S325" t="s">
        <v>1098</v>
      </c>
    </row>
    <row r="326" spans="1:19" ht="12" customHeight="1" x14ac:dyDescent="0.25">
      <c r="A326" s="24">
        <v>324</v>
      </c>
      <c r="B326" s="12">
        <v>2009</v>
      </c>
      <c r="C326" s="47" t="str">
        <f t="shared" si="5"/>
        <v>Dal Forno Romano, Valpolicella, Superiore Monte Lodoletta (Jeraboam) - In Bond</v>
      </c>
      <c r="D326" s="32">
        <v>480</v>
      </c>
      <c r="E326" s="32">
        <v>600</v>
      </c>
      <c r="R326" s="5" t="s">
        <v>531</v>
      </c>
      <c r="S326" t="s">
        <v>1099</v>
      </c>
    </row>
    <row r="327" spans="1:19" ht="12" customHeight="1" x14ac:dyDescent="0.25">
      <c r="A327" s="24">
        <v>325</v>
      </c>
      <c r="B327" s="12">
        <v>2010</v>
      </c>
      <c r="C327" s="47" t="str">
        <f t="shared" si="5"/>
        <v>Giuseppe Mascarello, Barolo, Villero - In Bond</v>
      </c>
      <c r="D327" s="32">
        <v>380</v>
      </c>
      <c r="E327" s="32">
        <v>480</v>
      </c>
      <c r="R327" s="5" t="s">
        <v>534</v>
      </c>
      <c r="S327" t="s">
        <v>1100</v>
      </c>
    </row>
    <row r="328" spans="1:19" ht="12" customHeight="1" x14ac:dyDescent="0.25">
      <c r="A328" s="24">
        <v>326</v>
      </c>
      <c r="B328" s="12">
        <v>2010</v>
      </c>
      <c r="C328" s="47" t="str">
        <f t="shared" si="5"/>
        <v>Roberto Voerzio, Langhe, Pissotta Merlot - In Bond</v>
      </c>
      <c r="D328" s="32">
        <v>280</v>
      </c>
      <c r="E328" s="32">
        <v>360</v>
      </c>
      <c r="R328" s="5" t="s">
        <v>535</v>
      </c>
      <c r="S328" t="s">
        <v>1101</v>
      </c>
    </row>
    <row r="329" spans="1:19" ht="12" customHeight="1" x14ac:dyDescent="0.25">
      <c r="A329" s="24">
        <v>327</v>
      </c>
      <c r="B329" s="12">
        <v>2011</v>
      </c>
      <c r="C329" s="47" t="str">
        <f t="shared" si="5"/>
        <v>Dal Forno Romano, Valpolicella, Superiore Monte Lodoletta - In Bond</v>
      </c>
      <c r="D329" s="32">
        <v>220</v>
      </c>
      <c r="E329" s="32">
        <v>300</v>
      </c>
      <c r="R329" s="5" t="s">
        <v>537</v>
      </c>
      <c r="S329" t="s">
        <v>1102</v>
      </c>
    </row>
    <row r="330" spans="1:19" ht="12" customHeight="1" x14ac:dyDescent="0.25">
      <c r="A330" s="24">
        <v>328</v>
      </c>
      <c r="B330" s="12">
        <v>2014</v>
      </c>
      <c r="C330" s="47" t="str">
        <f t="shared" si="5"/>
        <v>Giuseppe Mascarello e Figlio, Barolo, Monprivato Ca D'Morissio Riserva - In Bond</v>
      </c>
      <c r="D330" s="32">
        <v>1300</v>
      </c>
      <c r="E330" s="32">
        <v>1600</v>
      </c>
      <c r="R330" s="5" t="s">
        <v>515</v>
      </c>
      <c r="S330" t="s">
        <v>1103</v>
      </c>
    </row>
    <row r="331" spans="1:19" ht="12" customHeight="1" x14ac:dyDescent="0.25">
      <c r="A331" s="24">
        <v>329</v>
      </c>
      <c r="B331" s="12">
        <v>2015</v>
      </c>
      <c r="C331" s="47" t="str">
        <f t="shared" si="5"/>
        <v>Elio Grasso, Barbera d'Alba, Martina - In Bond</v>
      </c>
      <c r="D331" s="32">
        <v>80</v>
      </c>
      <c r="E331" s="32">
        <v>120</v>
      </c>
      <c r="R331" s="5" t="s">
        <v>538</v>
      </c>
      <c r="S331" t="s">
        <v>1104</v>
      </c>
    </row>
    <row r="332" spans="1:19" ht="12" customHeight="1" x14ac:dyDescent="0.25">
      <c r="A332" s="24">
        <v>330</v>
      </c>
      <c r="B332" s="12">
        <v>2015</v>
      </c>
      <c r="C332" s="47" t="str">
        <f t="shared" si="5"/>
        <v>Pio Cesare, Barolo - In Bond</v>
      </c>
      <c r="D332" s="32">
        <v>340</v>
      </c>
      <c r="E332" s="32">
        <v>440</v>
      </c>
      <c r="R332" s="5" t="s">
        <v>539</v>
      </c>
      <c r="S332" t="s">
        <v>1105</v>
      </c>
    </row>
    <row r="333" spans="1:19" ht="12" customHeight="1" x14ac:dyDescent="0.25">
      <c r="A333" s="24">
        <v>331</v>
      </c>
      <c r="B333" s="12">
        <v>2016</v>
      </c>
      <c r="C333" s="47" t="str">
        <f t="shared" si="5"/>
        <v>Pira Figli, Barolo, Cannubi Chiara Boschis (Magnum) - In Bond</v>
      </c>
      <c r="D333" s="32">
        <v>120</v>
      </c>
      <c r="E333" s="32">
        <v>160</v>
      </c>
      <c r="R333" s="5" t="s">
        <v>541</v>
      </c>
      <c r="S333" t="s">
        <v>1106</v>
      </c>
    </row>
    <row r="334" spans="1:19" ht="12" customHeight="1" x14ac:dyDescent="0.25">
      <c r="A334" s="24">
        <v>332</v>
      </c>
      <c r="B334" s="12">
        <v>2018</v>
      </c>
      <c r="C334" s="47" t="str">
        <f t="shared" si="5"/>
        <v>Alessandria Fratelli, Barolo, Monvigliero - In Bond</v>
      </c>
      <c r="D334" s="32">
        <v>150</v>
      </c>
      <c r="E334" s="32">
        <v>200</v>
      </c>
      <c r="R334" s="5" t="s">
        <v>543</v>
      </c>
      <c r="S334" t="s">
        <v>1107</v>
      </c>
    </row>
    <row r="335" spans="1:19" ht="12" customHeight="1" x14ac:dyDescent="0.25">
      <c r="A335" s="24">
        <v>333</v>
      </c>
      <c r="B335" s="12">
        <v>1994</v>
      </c>
      <c r="C335" s="47" t="str">
        <f t="shared" si="5"/>
        <v>Castello di Montepo (Jacopo Biondi Santi), Sassoalloro, Toscana IGT</v>
      </c>
      <c r="D335" s="32">
        <v>80</v>
      </c>
      <c r="E335" s="32">
        <v>120</v>
      </c>
      <c r="R335" s="5" t="s">
        <v>546</v>
      </c>
      <c r="S335" t="s">
        <v>1108</v>
      </c>
    </row>
    <row r="336" spans="1:19" ht="12" customHeight="1" x14ac:dyDescent="0.25">
      <c r="A336" s="24">
        <v>334</v>
      </c>
      <c r="B336" s="12">
        <v>1996</v>
      </c>
      <c r="C336" s="47" t="str">
        <f t="shared" si="5"/>
        <v>Ornellaia, Masseto, Toscana IGT</v>
      </c>
      <c r="D336" s="32">
        <v>600</v>
      </c>
      <c r="E336" s="32">
        <v>800</v>
      </c>
      <c r="R336" s="5" t="s">
        <v>549</v>
      </c>
      <c r="S336" t="s">
        <v>1109</v>
      </c>
    </row>
    <row r="337" spans="1:19" ht="12" customHeight="1" x14ac:dyDescent="0.25">
      <c r="A337" s="24">
        <v>335</v>
      </c>
      <c r="B337" s="12">
        <v>1999</v>
      </c>
      <c r="C337" s="47" t="str">
        <f t="shared" si="5"/>
        <v>Castello dei Rampolla, Liu, Toscana</v>
      </c>
      <c r="D337" s="32">
        <v>300</v>
      </c>
      <c r="E337" s="32">
        <v>500</v>
      </c>
      <c r="R337" s="5" t="s">
        <v>551</v>
      </c>
      <c r="S337" t="s">
        <v>1110</v>
      </c>
    </row>
    <row r="338" spans="1:19" ht="12" customHeight="1" x14ac:dyDescent="0.25">
      <c r="A338" s="24">
        <v>336</v>
      </c>
      <c r="B338" s="12">
        <v>2004</v>
      </c>
      <c r="C338" s="47" t="str">
        <f t="shared" si="5"/>
        <v>Podere Il Palazzino, Chianti Classico, Grosso Sanese - In Bond</v>
      </c>
      <c r="D338" s="32">
        <v>150</v>
      </c>
      <c r="E338" s="32">
        <v>250</v>
      </c>
      <c r="R338" s="5" t="s">
        <v>554</v>
      </c>
      <c r="S338" t="s">
        <v>1111</v>
      </c>
    </row>
    <row r="339" spans="1:19" ht="12" customHeight="1" x14ac:dyDescent="0.25">
      <c r="A339" s="24">
        <v>337</v>
      </c>
      <c r="B339" s="12">
        <v>2005</v>
      </c>
      <c r="C339" s="47" t="str">
        <f t="shared" si="5"/>
        <v>Sesti (Castello di Argiano), Brunello di Montalcino - In Bond</v>
      </c>
      <c r="D339" s="32">
        <v>400</v>
      </c>
      <c r="E339" s="32">
        <v>500</v>
      </c>
      <c r="R339" s="5" t="s">
        <v>556</v>
      </c>
      <c r="S339" t="s">
        <v>1112</v>
      </c>
    </row>
    <row r="340" spans="1:19" ht="12" customHeight="1" x14ac:dyDescent="0.25">
      <c r="A340" s="24">
        <v>338</v>
      </c>
      <c r="B340" s="12">
        <v>2006</v>
      </c>
      <c r="C340" s="47" t="str">
        <f t="shared" si="5"/>
        <v>Petrolo, Galatrona, Toscana (Double Magnum) - In Bond</v>
      </c>
      <c r="D340" s="32">
        <v>220</v>
      </c>
      <c r="E340" s="32">
        <v>300</v>
      </c>
      <c r="R340" s="5" t="s">
        <v>559</v>
      </c>
      <c r="S340" t="s">
        <v>1113</v>
      </c>
    </row>
    <row r="341" spans="1:19" ht="12" customHeight="1" x14ac:dyDescent="0.25">
      <c r="A341" s="24">
        <v>339</v>
      </c>
      <c r="B341" s="12">
        <v>2008</v>
      </c>
      <c r="C341" s="47" t="str">
        <f t="shared" si="5"/>
        <v>Le Macchiole, Scrio, Toscana - In Bond</v>
      </c>
      <c r="D341" s="32">
        <v>380</v>
      </c>
      <c r="E341" s="32">
        <v>480</v>
      </c>
      <c r="R341" s="5" t="s">
        <v>561</v>
      </c>
      <c r="S341" t="s">
        <v>1114</v>
      </c>
    </row>
    <row r="342" spans="1:19" ht="12" customHeight="1" x14ac:dyDescent="0.25">
      <c r="A342" s="24">
        <v>340</v>
      </c>
      <c r="B342" s="12">
        <v>2008</v>
      </c>
      <c r="C342" s="47" t="str">
        <f t="shared" si="5"/>
        <v>Ornellaia, Masseto, Toscana IGT</v>
      </c>
      <c r="D342" s="32">
        <v>280</v>
      </c>
      <c r="E342" s="32">
        <v>380</v>
      </c>
      <c r="R342" s="5" t="s">
        <v>549</v>
      </c>
      <c r="S342" t="s">
        <v>1115</v>
      </c>
    </row>
    <row r="343" spans="1:19" ht="12" customHeight="1" x14ac:dyDescent="0.25">
      <c r="A343" s="24">
        <v>341</v>
      </c>
      <c r="B343" s="12">
        <v>2009</v>
      </c>
      <c r="C343" s="47" t="str">
        <f t="shared" si="5"/>
        <v>Petrolo, Galatrona, Toscana (Double Magnum) - In Bond</v>
      </c>
      <c r="D343" s="32">
        <v>200</v>
      </c>
      <c r="E343" s="32">
        <v>280</v>
      </c>
      <c r="R343" s="5" t="s">
        <v>559</v>
      </c>
      <c r="S343" t="s">
        <v>1116</v>
      </c>
    </row>
    <row r="344" spans="1:19" ht="12" customHeight="1" x14ac:dyDescent="0.25">
      <c r="A344" s="24">
        <v>342</v>
      </c>
      <c r="B344" s="12">
        <v>2010</v>
      </c>
      <c r="C344" s="47" t="str">
        <f t="shared" si="5"/>
        <v>Ornellaia, Bolgheri - In Bond</v>
      </c>
      <c r="D344" s="32">
        <v>650</v>
      </c>
      <c r="E344" s="32">
        <v>850</v>
      </c>
      <c r="R344" s="5" t="s">
        <v>563</v>
      </c>
      <c r="S344" t="s">
        <v>1117</v>
      </c>
    </row>
    <row r="345" spans="1:19" ht="12" customHeight="1" x14ac:dyDescent="0.25">
      <c r="A345" s="24">
        <v>343</v>
      </c>
      <c r="B345" s="12">
        <v>2010</v>
      </c>
      <c r="C345" s="47" t="str">
        <f t="shared" si="5"/>
        <v>Petrolo, Galatrona, IGT - In Bond</v>
      </c>
      <c r="D345" s="32">
        <v>200</v>
      </c>
      <c r="E345" s="32">
        <v>260</v>
      </c>
      <c r="R345" s="5" t="s">
        <v>564</v>
      </c>
      <c r="S345" t="s">
        <v>1118</v>
      </c>
    </row>
    <row r="346" spans="1:19" ht="12" customHeight="1" x14ac:dyDescent="0.25">
      <c r="A346" s="24">
        <v>344</v>
      </c>
      <c r="B346" s="12">
        <v>2012</v>
      </c>
      <c r="C346" s="47" t="str">
        <f t="shared" si="5"/>
        <v>Fattoria Le Pupille, Morellino di Scansano - In Bond</v>
      </c>
      <c r="D346" s="32">
        <v>100</v>
      </c>
      <c r="E346" s="32">
        <v>150</v>
      </c>
      <c r="R346" s="5" t="s">
        <v>565</v>
      </c>
      <c r="S346" t="s">
        <v>1119</v>
      </c>
    </row>
    <row r="347" spans="1:19" ht="12" customHeight="1" x14ac:dyDescent="0.25">
      <c r="A347" s="24">
        <v>345</v>
      </c>
      <c r="B347" s="12">
        <v>2012</v>
      </c>
      <c r="C347" s="47" t="str">
        <f t="shared" si="5"/>
        <v>Pietradolce, Vigna Barbagalli, Etna Rosso - In Bond</v>
      </c>
      <c r="D347" s="32">
        <v>400</v>
      </c>
      <c r="E347" s="32">
        <v>600</v>
      </c>
      <c r="R347" s="5" t="s">
        <v>567</v>
      </c>
      <c r="S347" t="s">
        <v>1120</v>
      </c>
    </row>
    <row r="348" spans="1:19" ht="12" customHeight="1" x14ac:dyDescent="0.25">
      <c r="A348" s="24">
        <v>346</v>
      </c>
      <c r="B348" s="12">
        <v>2013</v>
      </c>
      <c r="C348" s="47" t="str">
        <f t="shared" si="5"/>
        <v>Castello di Ama, Apparita, Toscana - In Bond</v>
      </c>
      <c r="D348" s="32">
        <v>300</v>
      </c>
      <c r="E348" s="32">
        <v>380</v>
      </c>
      <c r="R348" s="5" t="s">
        <v>569</v>
      </c>
      <c r="S348" t="s">
        <v>1121</v>
      </c>
    </row>
    <row r="349" spans="1:19" ht="12" customHeight="1" x14ac:dyDescent="0.25">
      <c r="A349" s="24">
        <v>347</v>
      </c>
      <c r="B349" s="12">
        <v>2013</v>
      </c>
      <c r="C349" s="47" t="str">
        <f t="shared" si="5"/>
        <v>Castello di Ama, Chianti Classico, Vigneto Casuccia Gran Selezione - In Bond</v>
      </c>
      <c r="D349" s="32">
        <v>300</v>
      </c>
      <c r="E349" s="32">
        <v>380</v>
      </c>
      <c r="R349" s="5" t="s">
        <v>571</v>
      </c>
      <c r="S349" t="s">
        <v>1122</v>
      </c>
    </row>
    <row r="350" spans="1:19" ht="12" customHeight="1" x14ac:dyDescent="0.25">
      <c r="A350" s="24">
        <v>348</v>
      </c>
      <c r="B350" s="12">
        <v>2013</v>
      </c>
      <c r="C350" s="47" t="str">
        <f t="shared" si="5"/>
        <v>Cerbaiona, Brunello di Montalcino - In Bond</v>
      </c>
      <c r="D350" s="32">
        <v>360</v>
      </c>
      <c r="E350" s="32">
        <v>460</v>
      </c>
      <c r="R350" s="5" t="s">
        <v>572</v>
      </c>
      <c r="S350" t="s">
        <v>1123</v>
      </c>
    </row>
    <row r="351" spans="1:19" ht="12" customHeight="1" x14ac:dyDescent="0.25">
      <c r="A351" s="24">
        <v>349</v>
      </c>
      <c r="B351" s="12">
        <v>2013</v>
      </c>
      <c r="C351" s="47" t="str">
        <f t="shared" si="5"/>
        <v>Ornellaia, Bolgheri, Superiore DOC</v>
      </c>
      <c r="D351" s="32">
        <v>600</v>
      </c>
      <c r="E351" s="32">
        <v>750</v>
      </c>
      <c r="R351" s="5" t="s">
        <v>575</v>
      </c>
      <c r="S351" t="s">
        <v>1124</v>
      </c>
    </row>
    <row r="352" spans="1:19" ht="12" customHeight="1" x14ac:dyDescent="0.25">
      <c r="A352" s="24">
        <v>350</v>
      </c>
      <c r="B352" s="12">
        <v>2013</v>
      </c>
      <c r="C352" s="47" t="str">
        <f t="shared" si="5"/>
        <v>Petrolo, Galatrona, Toscana - In Bond</v>
      </c>
      <c r="D352" s="32">
        <v>200</v>
      </c>
      <c r="E352" s="32">
        <v>260</v>
      </c>
      <c r="R352" s="5" t="s">
        <v>577</v>
      </c>
      <c r="S352" t="s">
        <v>1125</v>
      </c>
    </row>
    <row r="353" spans="1:19" ht="12" customHeight="1" x14ac:dyDescent="0.25">
      <c r="A353" s="24">
        <v>351</v>
      </c>
      <c r="B353" s="12">
        <v>2015</v>
      </c>
      <c r="C353" s="47" t="str">
        <f t="shared" si="5"/>
        <v>Castello di Ama, Chianti Classico, Vigneto Bellavista Gran Selezione - In Bond</v>
      </c>
      <c r="D353" s="32">
        <v>460</v>
      </c>
      <c r="E353" s="32">
        <v>560</v>
      </c>
      <c r="R353" s="5" t="s">
        <v>578</v>
      </c>
      <c r="S353" t="s">
        <v>1126</v>
      </c>
    </row>
    <row r="354" spans="1:19" ht="12" customHeight="1" x14ac:dyDescent="0.25">
      <c r="A354" s="24">
        <v>352</v>
      </c>
      <c r="B354" s="12">
        <v>2015</v>
      </c>
      <c r="C354" s="47" t="str">
        <f t="shared" si="5"/>
        <v>Castello di Ama, Chianti Classico, Vigneto Casuccia Gran Selezione - In Bond</v>
      </c>
      <c r="D354" s="32">
        <v>320</v>
      </c>
      <c r="E354" s="32">
        <v>400</v>
      </c>
      <c r="R354" s="5" t="s">
        <v>571</v>
      </c>
      <c r="S354" t="s">
        <v>1127</v>
      </c>
    </row>
    <row r="355" spans="1:19" ht="12" customHeight="1" x14ac:dyDescent="0.25">
      <c r="A355" s="24">
        <v>353</v>
      </c>
      <c r="B355" s="12">
        <v>2015</v>
      </c>
      <c r="C355" s="47" t="str">
        <f t="shared" si="5"/>
        <v>Petrolo, Galatrona, IGT - In Bond</v>
      </c>
      <c r="D355" s="32">
        <v>280</v>
      </c>
      <c r="E355" s="32">
        <v>360</v>
      </c>
      <c r="R355" s="5" t="s">
        <v>564</v>
      </c>
      <c r="S355" t="s">
        <v>1128</v>
      </c>
    </row>
    <row r="356" spans="1:19" ht="12" customHeight="1" x14ac:dyDescent="0.25">
      <c r="A356" s="24">
        <v>354</v>
      </c>
      <c r="B356" s="12">
        <v>2015</v>
      </c>
      <c r="C356" s="47" t="str">
        <f t="shared" si="5"/>
        <v>Petrolo, Galatrona, IGT - In Bond</v>
      </c>
      <c r="D356" s="32">
        <v>280</v>
      </c>
      <c r="E356" s="32">
        <v>360</v>
      </c>
      <c r="R356" s="5" t="s">
        <v>564</v>
      </c>
      <c r="S356" t="s">
        <v>1129</v>
      </c>
    </row>
    <row r="357" spans="1:19" ht="12" customHeight="1" x14ac:dyDescent="0.25">
      <c r="A357" s="24">
        <v>355</v>
      </c>
      <c r="B357" s="12">
        <v>2015</v>
      </c>
      <c r="C357" s="47" t="str">
        <f t="shared" si="5"/>
        <v>Petrolo, Galatrona, Toscana - In Bond</v>
      </c>
      <c r="D357" s="32">
        <v>200</v>
      </c>
      <c r="E357" s="32">
        <v>260</v>
      </c>
      <c r="R357" s="5" t="s">
        <v>577</v>
      </c>
      <c r="S357" t="s">
        <v>1130</v>
      </c>
    </row>
    <row r="358" spans="1:19" ht="12" customHeight="1" x14ac:dyDescent="0.25">
      <c r="A358" s="24">
        <v>356</v>
      </c>
      <c r="B358" s="12">
        <v>2016</v>
      </c>
      <c r="C358" s="47" t="str">
        <f t="shared" si="5"/>
        <v>Castello di Ama, Chianti Classico, Gran Selezione San Lorenzo (Magnum) - In Bond</v>
      </c>
      <c r="D358" s="32">
        <v>55</v>
      </c>
      <c r="E358" s="32">
        <v>75</v>
      </c>
      <c r="R358" s="5" t="s">
        <v>580</v>
      </c>
      <c r="S358" t="s">
        <v>1131</v>
      </c>
    </row>
    <row r="359" spans="1:19" ht="12" customHeight="1" x14ac:dyDescent="0.25">
      <c r="A359" s="24">
        <v>357</v>
      </c>
      <c r="B359" s="12">
        <v>2016</v>
      </c>
      <c r="C359" s="47" t="str">
        <f t="shared" si="5"/>
        <v>Cerbaiona, Brunello di Montalcino - In Bond</v>
      </c>
      <c r="D359" s="32">
        <v>270</v>
      </c>
      <c r="E359" s="32">
        <v>360</v>
      </c>
      <c r="R359" s="5" t="s">
        <v>572</v>
      </c>
      <c r="S359" t="s">
        <v>1132</v>
      </c>
    </row>
    <row r="360" spans="1:19" ht="12" customHeight="1" x14ac:dyDescent="0.25">
      <c r="A360" s="24">
        <v>358</v>
      </c>
      <c r="B360" s="12">
        <v>2016</v>
      </c>
      <c r="C360" s="47" t="str">
        <f t="shared" si="5"/>
        <v>Cerbaiona, Brunello di Montalcino (Magnums) - In Bond</v>
      </c>
      <c r="D360" s="32">
        <v>400</v>
      </c>
      <c r="E360" s="32">
        <v>500</v>
      </c>
      <c r="R360" s="5" t="s">
        <v>582</v>
      </c>
      <c r="S360" t="s">
        <v>1133</v>
      </c>
    </row>
    <row r="361" spans="1:19" ht="12" customHeight="1" x14ac:dyDescent="0.25">
      <c r="A361" s="24">
        <v>359</v>
      </c>
      <c r="B361" s="12">
        <v>2016</v>
      </c>
      <c r="C361" s="47" t="str">
        <f t="shared" si="5"/>
        <v>Tua Rita, Syrah Keir, IGT - In Bond</v>
      </c>
      <c r="D361" s="32">
        <v>80</v>
      </c>
      <c r="E361" s="32">
        <v>120</v>
      </c>
      <c r="R361" s="5" t="s">
        <v>583</v>
      </c>
      <c r="S361" t="s">
        <v>1134</v>
      </c>
    </row>
    <row r="362" spans="1:19" ht="12" customHeight="1" x14ac:dyDescent="0.25">
      <c r="A362" s="24">
        <v>360</v>
      </c>
      <c r="B362" s="12">
        <v>2017</v>
      </c>
      <c r="C362" s="47" t="str">
        <f t="shared" si="5"/>
        <v>Marroneto, Brunello di Montalcino, Madonna Grazie - In Bond</v>
      </c>
      <c r="D362" s="32">
        <v>500</v>
      </c>
      <c r="E362" s="32">
        <v>700</v>
      </c>
      <c r="R362" s="5" t="s">
        <v>585</v>
      </c>
      <c r="S362" t="s">
        <v>1135</v>
      </c>
    </row>
    <row r="363" spans="1:19" ht="12" customHeight="1" x14ac:dyDescent="0.25">
      <c r="A363" s="24">
        <v>361</v>
      </c>
      <c r="B363" s="12">
        <v>2017</v>
      </c>
      <c r="C363" s="47" t="str">
        <f t="shared" si="5"/>
        <v>Petrolo, Galatrona, IGT - In Bond</v>
      </c>
      <c r="D363" s="32">
        <v>180</v>
      </c>
      <c r="E363" s="32">
        <v>220</v>
      </c>
      <c r="R363" s="5" t="s">
        <v>564</v>
      </c>
      <c r="S363" t="s">
        <v>1136</v>
      </c>
    </row>
    <row r="364" spans="1:19" ht="12" customHeight="1" x14ac:dyDescent="0.25">
      <c r="A364" s="24">
        <v>362</v>
      </c>
      <c r="B364" s="12">
        <v>2018</v>
      </c>
      <c r="C364" s="47" t="str">
        <f t="shared" si="5"/>
        <v>Castello di Ama, Apparita, Toscana - In Bond</v>
      </c>
      <c r="D364" s="32">
        <v>460</v>
      </c>
      <c r="E364" s="32">
        <v>600</v>
      </c>
      <c r="R364" s="5" t="s">
        <v>569</v>
      </c>
      <c r="S364" t="s">
        <v>1137</v>
      </c>
    </row>
    <row r="365" spans="1:19" ht="12" customHeight="1" x14ac:dyDescent="0.25">
      <c r="A365" s="24">
        <v>363</v>
      </c>
      <c r="B365" s="12">
        <v>2018</v>
      </c>
      <c r="C365" s="47" t="str">
        <f t="shared" si="5"/>
        <v>Castello di Ama, Apparita, Toscana (Magnums) - In Bond</v>
      </c>
      <c r="D365" s="32">
        <v>460</v>
      </c>
      <c r="E365" s="32">
        <v>600</v>
      </c>
      <c r="R365" s="5" t="s">
        <v>587</v>
      </c>
      <c r="S365" t="s">
        <v>1138</v>
      </c>
    </row>
    <row r="366" spans="1:19" ht="12" customHeight="1" x14ac:dyDescent="0.25">
      <c r="A366" s="24">
        <v>364</v>
      </c>
      <c r="B366" s="12">
        <v>2018</v>
      </c>
      <c r="C366" s="47" t="str">
        <f t="shared" si="5"/>
        <v>Il Poggione, Brunello di Montalcino (Magnums) - In Bond</v>
      </c>
      <c r="D366" s="32">
        <v>70</v>
      </c>
      <c r="E366" s="32">
        <v>90</v>
      </c>
      <c r="R366" s="5" t="s">
        <v>588</v>
      </c>
      <c r="S366" t="s">
        <v>1139</v>
      </c>
    </row>
    <row r="367" spans="1:19" ht="12" customHeight="1" x14ac:dyDescent="0.25">
      <c r="A367" s="24">
        <v>365</v>
      </c>
      <c r="B367" s="12">
        <v>2018</v>
      </c>
      <c r="C367" s="47" t="str">
        <f t="shared" si="5"/>
        <v>M.L. Fioretti, Casaglia Colorino, Toscana - In Bond</v>
      </c>
      <c r="D367" s="32">
        <v>120</v>
      </c>
      <c r="E367" s="32">
        <v>160</v>
      </c>
      <c r="R367" s="5" t="s">
        <v>590</v>
      </c>
      <c r="S367" t="s">
        <v>1140</v>
      </c>
    </row>
    <row r="368" spans="1:19" ht="12" customHeight="1" x14ac:dyDescent="0.25">
      <c r="A368" s="24">
        <v>366</v>
      </c>
      <c r="B368" s="12">
        <v>2019</v>
      </c>
      <c r="C368" s="47" t="str">
        <f t="shared" si="5"/>
        <v>Cerbaiona, Toscana, Sangiovese - In Bond</v>
      </c>
      <c r="D368" s="32">
        <v>100</v>
      </c>
      <c r="E368" s="32">
        <v>130</v>
      </c>
      <c r="R368" s="5" t="s">
        <v>592</v>
      </c>
      <c r="S368" t="s">
        <v>1141</v>
      </c>
    </row>
    <row r="369" spans="1:19" ht="12" customHeight="1" x14ac:dyDescent="0.25">
      <c r="A369" s="24">
        <v>367</v>
      </c>
      <c r="B369" s="12">
        <v>2019</v>
      </c>
      <c r="C369" s="47" t="str">
        <f t="shared" si="5"/>
        <v>M.L. Fioretti, San Vito Rosso, Toscana - In Bond</v>
      </c>
      <c r="D369" s="32">
        <v>90</v>
      </c>
      <c r="E369" s="32">
        <v>120</v>
      </c>
      <c r="R369" s="5" t="s">
        <v>593</v>
      </c>
      <c r="S369" t="s">
        <v>1142</v>
      </c>
    </row>
    <row r="370" spans="1:19" ht="12" customHeight="1" x14ac:dyDescent="0.25">
      <c r="A370" s="24">
        <v>368</v>
      </c>
      <c r="B370" s="12">
        <v>2019</v>
      </c>
      <c r="C370" s="47" t="str">
        <f t="shared" si="5"/>
        <v>Tua Rita, Syrah Per Sempre, IGT (Magnum) - In Bond</v>
      </c>
      <c r="D370" s="32">
        <v>120</v>
      </c>
      <c r="E370" s="32">
        <v>160</v>
      </c>
      <c r="R370" s="5" t="s">
        <v>594</v>
      </c>
      <c r="S370" t="s">
        <v>1143</v>
      </c>
    </row>
    <row r="371" spans="1:19" ht="12" customHeight="1" x14ac:dyDescent="0.25">
      <c r="A371" s="24">
        <v>369</v>
      </c>
      <c r="B371" s="12">
        <v>2020</v>
      </c>
      <c r="C371" s="47" t="str">
        <f t="shared" si="5"/>
        <v>Ca' Nova, Barbaresco, Montefico Bric Mentina - In Bond</v>
      </c>
      <c r="D371" s="32">
        <v>90</v>
      </c>
      <c r="E371" s="32">
        <v>120</v>
      </c>
      <c r="R371" s="5" t="s">
        <v>595</v>
      </c>
      <c r="S371" t="s">
        <v>1144</v>
      </c>
    </row>
    <row r="372" spans="1:19" ht="12" customHeight="1" x14ac:dyDescent="0.25">
      <c r="A372" s="24">
        <v>370</v>
      </c>
      <c r="B372" s="12">
        <v>2021</v>
      </c>
      <c r="C372" s="47" t="str">
        <f t="shared" si="5"/>
        <v>Bibi Graetz, Testamatta Rosso, Toscana - In Bond</v>
      </c>
      <c r="D372" s="32">
        <v>60</v>
      </c>
      <c r="E372" s="32">
        <v>100</v>
      </c>
      <c r="R372" s="5" t="s">
        <v>596</v>
      </c>
      <c r="S372" t="s">
        <v>1145</v>
      </c>
    </row>
    <row r="373" spans="1:19" ht="12" customHeight="1" x14ac:dyDescent="0.25">
      <c r="A373" s="24">
        <v>371</v>
      </c>
      <c r="B373" s="12">
        <v>2013</v>
      </c>
      <c r="C373" s="47" t="str">
        <f t="shared" si="5"/>
        <v>Ornellaia, Bianco, Toscana - In Bond</v>
      </c>
      <c r="D373" s="32">
        <v>140</v>
      </c>
      <c r="E373" s="32">
        <v>180</v>
      </c>
      <c r="R373" s="5" t="s">
        <v>598</v>
      </c>
      <c r="S373" t="s">
        <v>1146</v>
      </c>
    </row>
    <row r="374" spans="1:19" ht="12" customHeight="1" x14ac:dyDescent="0.25">
      <c r="A374" s="24">
        <v>372</v>
      </c>
      <c r="B374" s="12" t="s">
        <v>26</v>
      </c>
      <c r="C374" s="47" t="str">
        <f t="shared" si="5"/>
        <v>1991/2000 Mixed Lot of Quintarelli Giuseppe, Amarone della Valpolicella</v>
      </c>
      <c r="D374" s="32">
        <v>500</v>
      </c>
      <c r="E374" s="32">
        <v>700</v>
      </c>
      <c r="R374" s="5" t="s">
        <v>599</v>
      </c>
      <c r="S374" t="s">
        <v>1147</v>
      </c>
    </row>
    <row r="375" spans="1:19" ht="12" customHeight="1" x14ac:dyDescent="0.25">
      <c r="A375" s="24">
        <v>373</v>
      </c>
      <c r="B375" s="12">
        <v>1997</v>
      </c>
      <c r="C375" s="47" t="str">
        <f t="shared" si="5"/>
        <v>Mixed Lot of Brunello di Montalcino Riserva</v>
      </c>
      <c r="D375" s="32">
        <v>100</v>
      </c>
      <c r="E375" s="32">
        <v>150</v>
      </c>
      <c r="R375" s="5" t="s">
        <v>601</v>
      </c>
      <c r="S375" t="s">
        <v>1148</v>
      </c>
    </row>
    <row r="376" spans="1:19" ht="12" customHeight="1" x14ac:dyDescent="0.25">
      <c r="A376" s="24">
        <v>374</v>
      </c>
      <c r="B376" s="12" t="s">
        <v>26</v>
      </c>
      <c r="C376" s="47" t="str">
        <f t="shared" si="5"/>
        <v>2003/2017 Mixed Lot of Italian Red</v>
      </c>
      <c r="D376" s="32">
        <v>150</v>
      </c>
      <c r="E376" s="32">
        <v>200</v>
      </c>
      <c r="R376" s="5" t="s">
        <v>603</v>
      </c>
      <c r="S376" t="s">
        <v>1149</v>
      </c>
    </row>
    <row r="377" spans="1:19" ht="12" customHeight="1" x14ac:dyDescent="0.25">
      <c r="A377" s="24">
        <v>375</v>
      </c>
      <c r="B377" s="12" t="s">
        <v>26</v>
      </c>
      <c r="C377" s="47" t="str">
        <f t="shared" si="5"/>
        <v>2015/2020 Tua Rita, Perlato Bosco Rosso, IGT - In Bond</v>
      </c>
      <c r="D377" s="32">
        <v>130</v>
      </c>
      <c r="E377" s="32">
        <v>180</v>
      </c>
      <c r="R377" s="5" t="s">
        <v>605</v>
      </c>
      <c r="S377" t="s">
        <v>1150</v>
      </c>
    </row>
    <row r="378" spans="1:19" ht="12" customHeight="1" x14ac:dyDescent="0.25">
      <c r="A378" s="24">
        <v>376</v>
      </c>
      <c r="B378" s="12">
        <v>2017</v>
      </c>
      <c r="C378" s="47" t="str">
        <f t="shared" si="5"/>
        <v>Mixed Lot of Italian White - In Bond</v>
      </c>
      <c r="D378" s="32">
        <v>130</v>
      </c>
      <c r="E378" s="32">
        <v>190</v>
      </c>
      <c r="R378" s="5" t="s">
        <v>607</v>
      </c>
      <c r="S378" t="s">
        <v>1151</v>
      </c>
    </row>
    <row r="379" spans="1:19" ht="12" customHeight="1" x14ac:dyDescent="0.25">
      <c r="A379" s="24">
        <v>377</v>
      </c>
      <c r="B379" s="12" t="s">
        <v>26</v>
      </c>
      <c r="C379" s="47" t="str">
        <f t="shared" si="5"/>
        <v>Castelo di Buttrio, Friulano, Friuli Colli Orientali - In Bond</v>
      </c>
      <c r="D379" s="32">
        <v>70</v>
      </c>
      <c r="E379" s="32">
        <v>110</v>
      </c>
      <c r="R379" s="5" t="s">
        <v>609</v>
      </c>
      <c r="S379" t="s">
        <v>1152</v>
      </c>
    </row>
    <row r="380" spans="1:19" ht="12" customHeight="1" x14ac:dyDescent="0.25">
      <c r="A380" s="24">
        <v>378</v>
      </c>
      <c r="B380" s="12">
        <v>1981</v>
      </c>
      <c r="C380" s="47" t="str">
        <f t="shared" si="5"/>
        <v>Vega Sicilia, Unico, Ribera del Duero DO</v>
      </c>
      <c r="D380" s="32">
        <v>2000</v>
      </c>
      <c r="E380" s="32">
        <v>3000</v>
      </c>
      <c r="R380" s="5" t="s">
        <v>60</v>
      </c>
      <c r="S380" t="s">
        <v>1153</v>
      </c>
    </row>
    <row r="381" spans="1:19" ht="12" customHeight="1" x14ac:dyDescent="0.25">
      <c r="A381" s="24">
        <v>379</v>
      </c>
      <c r="B381" s="12">
        <v>1981</v>
      </c>
      <c r="C381" s="47" t="str">
        <f t="shared" si="5"/>
        <v>Vega Sicilia, Unico, Ribera del Duero DO</v>
      </c>
      <c r="D381" s="32">
        <v>2000</v>
      </c>
      <c r="E381" s="32">
        <v>3000</v>
      </c>
      <c r="R381" s="5" t="s">
        <v>60</v>
      </c>
      <c r="S381" t="s">
        <v>1154</v>
      </c>
    </row>
    <row r="382" spans="1:19" ht="12" customHeight="1" x14ac:dyDescent="0.25">
      <c r="A382" s="24">
        <v>380</v>
      </c>
      <c r="B382" s="12">
        <v>1981</v>
      </c>
      <c r="C382" s="47" t="str">
        <f t="shared" si="5"/>
        <v>Vega Sicilia, Unico, Ribera del Duero DO</v>
      </c>
      <c r="D382" s="32">
        <v>2000</v>
      </c>
      <c r="E382" s="32">
        <v>3000</v>
      </c>
      <c r="R382" s="5" t="s">
        <v>60</v>
      </c>
      <c r="S382" t="s">
        <v>1155</v>
      </c>
    </row>
    <row r="383" spans="1:19" ht="12" customHeight="1" x14ac:dyDescent="0.25">
      <c r="A383" s="24">
        <v>381</v>
      </c>
      <c r="B383" s="12">
        <v>1981</v>
      </c>
      <c r="C383" s="47" t="str">
        <f t="shared" si="5"/>
        <v>Vega Sicilia, Unico, Ribera del Duero DO</v>
      </c>
      <c r="D383" s="32">
        <v>2000</v>
      </c>
      <c r="E383" s="32">
        <v>3000</v>
      </c>
      <c r="R383" s="5" t="s">
        <v>60</v>
      </c>
      <c r="S383" t="s">
        <v>1156</v>
      </c>
    </row>
    <row r="384" spans="1:19" ht="12" customHeight="1" x14ac:dyDescent="0.25">
      <c r="A384" s="24">
        <v>382</v>
      </c>
      <c r="B384" s="12">
        <v>1981</v>
      </c>
      <c r="C384" s="47" t="str">
        <f t="shared" si="5"/>
        <v>Vega Sicilia, Unico, Ribera del Duero DO</v>
      </c>
      <c r="D384" s="32">
        <v>2000</v>
      </c>
      <c r="E384" s="32">
        <v>3000</v>
      </c>
      <c r="R384" s="5" t="s">
        <v>60</v>
      </c>
      <c r="S384" t="s">
        <v>1157</v>
      </c>
    </row>
    <row r="385" spans="1:19" ht="12" customHeight="1" x14ac:dyDescent="0.25">
      <c r="A385" s="24">
        <v>383</v>
      </c>
      <c r="B385" s="12">
        <v>1981</v>
      </c>
      <c r="C385" s="47" t="str">
        <f t="shared" si="5"/>
        <v>Vega Sicilia, Unico, Ribera del Duero DO</v>
      </c>
      <c r="D385" s="32">
        <v>2000</v>
      </c>
      <c r="E385" s="32">
        <v>3000</v>
      </c>
      <c r="R385" s="5" t="s">
        <v>60</v>
      </c>
      <c r="S385" t="s">
        <v>1158</v>
      </c>
    </row>
    <row r="386" spans="1:19" ht="12" customHeight="1" x14ac:dyDescent="0.25">
      <c r="A386" s="25">
        <v>384</v>
      </c>
      <c r="B386" s="12" t="s">
        <v>26</v>
      </c>
      <c r="C386" s="47" t="str">
        <f t="shared" si="5"/>
        <v>2006/2011 Vega Sicilia, Valbuena, Ribera del Duero DO, Assortment Case - In Bond</v>
      </c>
      <c r="D386" s="32">
        <v>360</v>
      </c>
      <c r="E386" s="32">
        <v>460</v>
      </c>
      <c r="R386" s="5" t="s">
        <v>617</v>
      </c>
      <c r="S386" t="s">
        <v>1159</v>
      </c>
    </row>
    <row r="387" spans="1:19" ht="12" customHeight="1" x14ac:dyDescent="0.25">
      <c r="A387" s="25">
        <v>385</v>
      </c>
      <c r="B387" s="12">
        <v>2006</v>
      </c>
      <c r="C387" s="47" t="str">
        <f t="shared" si="5"/>
        <v>Dominio de Pingus, Flor Pingus, Ribera del Duero DO - In Bond</v>
      </c>
      <c r="D387" s="32">
        <v>320</v>
      </c>
      <c r="E387" s="32">
        <v>380</v>
      </c>
      <c r="R387" s="5" t="s">
        <v>619</v>
      </c>
      <c r="S387" t="s">
        <v>1160</v>
      </c>
    </row>
    <row r="388" spans="1:19" ht="12" customHeight="1" x14ac:dyDescent="0.25">
      <c r="A388" s="25">
        <v>386</v>
      </c>
      <c r="B388" s="12">
        <v>2008</v>
      </c>
      <c r="C388" s="47" t="str">
        <f t="shared" ref="C388:C451" si="6">HYPERLINK(S388,R388)</f>
        <v>Dominio de Pingus, Flor Pingus, Ribera del Duero DO - In Bond</v>
      </c>
      <c r="D388" s="32">
        <v>600</v>
      </c>
      <c r="E388" s="32">
        <v>800</v>
      </c>
      <c r="R388" s="5" t="s">
        <v>619</v>
      </c>
      <c r="S388" t="s">
        <v>1161</v>
      </c>
    </row>
    <row r="389" spans="1:19" ht="12" customHeight="1" x14ac:dyDescent="0.25">
      <c r="A389" s="25">
        <v>387</v>
      </c>
      <c r="B389" s="12">
        <v>2008</v>
      </c>
      <c r="C389" s="47" t="str">
        <f t="shared" si="6"/>
        <v>Aalto, Ribera del Duero DO - In Bond</v>
      </c>
      <c r="D389" s="32">
        <v>280</v>
      </c>
      <c r="E389" s="32">
        <v>380</v>
      </c>
      <c r="R389" s="5" t="s">
        <v>621</v>
      </c>
      <c r="S389" t="s">
        <v>1162</v>
      </c>
    </row>
    <row r="390" spans="1:19" ht="12" customHeight="1" x14ac:dyDescent="0.25">
      <c r="A390" s="25">
        <v>388</v>
      </c>
      <c r="B390" s="12">
        <v>2009</v>
      </c>
      <c r="C390" s="47" t="str">
        <f t="shared" si="6"/>
        <v>Aalto, Ribera del Duero DO - In Bond</v>
      </c>
      <c r="D390" s="32">
        <v>280</v>
      </c>
      <c r="E390" s="32">
        <v>380</v>
      </c>
      <c r="R390" s="5" t="s">
        <v>621</v>
      </c>
      <c r="S390" t="s">
        <v>1163</v>
      </c>
    </row>
    <row r="391" spans="1:19" ht="12" customHeight="1" x14ac:dyDescent="0.25">
      <c r="A391" s="25">
        <v>389</v>
      </c>
      <c r="B391" s="12">
        <v>2009</v>
      </c>
      <c r="C391" s="47" t="str">
        <f t="shared" si="6"/>
        <v>Aalto, Ribera del Duero DO - In Bond</v>
      </c>
      <c r="D391" s="32">
        <v>280</v>
      </c>
      <c r="E391" s="32">
        <v>380</v>
      </c>
      <c r="R391" s="5" t="s">
        <v>621</v>
      </c>
      <c r="S391" t="s">
        <v>1164</v>
      </c>
    </row>
    <row r="392" spans="1:19" ht="12" customHeight="1" x14ac:dyDescent="0.25">
      <c r="A392" s="25">
        <v>390</v>
      </c>
      <c r="B392" s="12">
        <v>2009</v>
      </c>
      <c r="C392" s="47" t="str">
        <f t="shared" si="6"/>
        <v>Aalto, Ribera del Duero DO - In Bond</v>
      </c>
      <c r="D392" s="32">
        <v>280</v>
      </c>
      <c r="E392" s="32">
        <v>380</v>
      </c>
      <c r="R392" s="5" t="s">
        <v>621</v>
      </c>
      <c r="S392" t="s">
        <v>1165</v>
      </c>
    </row>
    <row r="393" spans="1:19" ht="12" customHeight="1" x14ac:dyDescent="0.25">
      <c r="A393" s="25">
        <v>391</v>
      </c>
      <c r="B393" s="12">
        <v>2009</v>
      </c>
      <c r="C393" s="47" t="str">
        <f t="shared" si="6"/>
        <v>Aalto, Ribera del Duero DO - In Bond</v>
      </c>
      <c r="D393" s="32">
        <v>280</v>
      </c>
      <c r="E393" s="32">
        <v>380</v>
      </c>
      <c r="R393" s="5" t="s">
        <v>621</v>
      </c>
      <c r="S393" t="s">
        <v>1166</v>
      </c>
    </row>
    <row r="394" spans="1:19" ht="12" customHeight="1" x14ac:dyDescent="0.25">
      <c r="A394" s="25">
        <v>392</v>
      </c>
      <c r="B394" s="12">
        <v>2008</v>
      </c>
      <c r="C394" s="47" t="str">
        <f t="shared" si="6"/>
        <v>Artadi, Pagos Viejos, Rioja - In Bond</v>
      </c>
      <c r="D394" s="32">
        <v>340</v>
      </c>
      <c r="E394" s="32">
        <v>420</v>
      </c>
      <c r="R394" s="5" t="s">
        <v>624</v>
      </c>
      <c r="S394" t="s">
        <v>1167</v>
      </c>
    </row>
    <row r="395" spans="1:19" ht="12" customHeight="1" x14ac:dyDescent="0.25">
      <c r="A395" s="25">
        <v>393</v>
      </c>
      <c r="B395" s="12">
        <v>2004</v>
      </c>
      <c r="C395" s="47" t="str">
        <f t="shared" si="6"/>
        <v>Numanthia, Termes, Toro DO - In Bond</v>
      </c>
      <c r="D395" s="32">
        <v>150</v>
      </c>
      <c r="E395" s="32">
        <v>200</v>
      </c>
      <c r="R395" s="5" t="s">
        <v>626</v>
      </c>
      <c r="S395" t="s">
        <v>1168</v>
      </c>
    </row>
    <row r="396" spans="1:19" ht="12" customHeight="1" x14ac:dyDescent="0.25">
      <c r="A396" s="25">
        <v>394</v>
      </c>
      <c r="B396" s="12">
        <v>1999</v>
      </c>
      <c r="C396" s="47" t="str">
        <f t="shared" si="6"/>
        <v>Mauro, Terreus Paraje de Cueva Baja, Castilla y Leon</v>
      </c>
      <c r="D396" s="32">
        <v>100</v>
      </c>
      <c r="E396" s="32">
        <v>150</v>
      </c>
      <c r="R396" s="5" t="s">
        <v>628</v>
      </c>
      <c r="S396" t="s">
        <v>1169</v>
      </c>
    </row>
    <row r="397" spans="1:19" ht="12" customHeight="1" x14ac:dyDescent="0.25">
      <c r="A397" s="25">
        <v>395</v>
      </c>
      <c r="B397" s="12" t="s">
        <v>26</v>
      </c>
      <c r="C397" s="47" t="str">
        <f t="shared" si="6"/>
        <v>2004/2009 Mixed Lot of Mauro, Terreus Paraje de Cueva Baja, Castilla y Leon</v>
      </c>
      <c r="D397" s="32">
        <v>150</v>
      </c>
      <c r="E397" s="32">
        <v>200</v>
      </c>
      <c r="R397" s="5" t="s">
        <v>630</v>
      </c>
      <c r="S397" t="s">
        <v>1170</v>
      </c>
    </row>
    <row r="398" spans="1:19" ht="12" customHeight="1" x14ac:dyDescent="0.25">
      <c r="A398" s="25">
        <v>396</v>
      </c>
      <c r="B398" s="12" t="s">
        <v>26</v>
      </c>
      <c r="C398" s="47" t="str">
        <f t="shared" si="6"/>
        <v>2004/2012 Mauro, Terreus Paraje de Cueva Baja, Castilla y Leon - In Bond</v>
      </c>
      <c r="D398" s="32">
        <v>140</v>
      </c>
      <c r="E398" s="32">
        <v>180</v>
      </c>
      <c r="R398" s="5" t="s">
        <v>632</v>
      </c>
      <c r="S398" t="s">
        <v>1171</v>
      </c>
    </row>
    <row r="399" spans="1:19" ht="12" customHeight="1" x14ac:dyDescent="0.25">
      <c r="A399" s="25">
        <v>397</v>
      </c>
      <c r="B399" s="12">
        <v>1994</v>
      </c>
      <c r="C399" s="47" t="str">
        <f t="shared" si="6"/>
        <v>Henschke, Hill of Grace Vineyard, Eden Valley</v>
      </c>
      <c r="D399" s="32">
        <v>400</v>
      </c>
      <c r="E399" s="32">
        <v>600</v>
      </c>
      <c r="R399" s="5" t="s">
        <v>634</v>
      </c>
      <c r="S399" t="s">
        <v>1172</v>
      </c>
    </row>
    <row r="400" spans="1:19" ht="12" customHeight="1" x14ac:dyDescent="0.25">
      <c r="A400" s="25">
        <v>398</v>
      </c>
      <c r="B400" s="12">
        <v>1994</v>
      </c>
      <c r="C400" s="47" t="str">
        <f t="shared" si="6"/>
        <v>Penfolds, Grange, South Australia (Magnum)</v>
      </c>
      <c r="D400" s="32">
        <v>400</v>
      </c>
      <c r="E400" s="32">
        <v>600</v>
      </c>
      <c r="R400" s="5" t="s">
        <v>636</v>
      </c>
      <c r="S400" t="s">
        <v>1173</v>
      </c>
    </row>
    <row r="401" spans="1:19" ht="12" customHeight="1" x14ac:dyDescent="0.25">
      <c r="A401" s="25">
        <v>399</v>
      </c>
      <c r="B401" s="12">
        <v>1995</v>
      </c>
      <c r="C401" s="47" t="str">
        <f t="shared" si="6"/>
        <v>Penfolds, Grange, South Australia</v>
      </c>
      <c r="D401" s="32">
        <v>800</v>
      </c>
      <c r="E401" s="32">
        <v>1050</v>
      </c>
      <c r="R401" s="5" t="s">
        <v>639</v>
      </c>
      <c r="S401" t="s">
        <v>1174</v>
      </c>
    </row>
    <row r="402" spans="1:19" ht="12" customHeight="1" x14ac:dyDescent="0.25">
      <c r="A402" s="25">
        <v>400</v>
      </c>
      <c r="B402" s="12">
        <v>1996</v>
      </c>
      <c r="C402" s="47" t="str">
        <f t="shared" si="6"/>
        <v>Penfolds, Grange, South Australia</v>
      </c>
      <c r="D402" s="32">
        <v>1200</v>
      </c>
      <c r="E402" s="32">
        <v>1800</v>
      </c>
      <c r="R402" s="5" t="s">
        <v>639</v>
      </c>
      <c r="S402" t="s">
        <v>1175</v>
      </c>
    </row>
    <row r="403" spans="1:19" ht="12" customHeight="1" x14ac:dyDescent="0.25">
      <c r="A403" s="25">
        <v>401</v>
      </c>
      <c r="B403" s="12">
        <v>1998</v>
      </c>
      <c r="C403" s="47" t="str">
        <f t="shared" si="6"/>
        <v>Penfolds, Grange, South Australia</v>
      </c>
      <c r="D403" s="32">
        <v>1500</v>
      </c>
      <c r="E403" s="32">
        <v>2000</v>
      </c>
      <c r="R403" s="5" t="s">
        <v>639</v>
      </c>
      <c r="S403" t="s">
        <v>1176</v>
      </c>
    </row>
    <row r="404" spans="1:19" ht="12" customHeight="1" x14ac:dyDescent="0.25">
      <c r="A404" s="25">
        <v>402</v>
      </c>
      <c r="B404" s="12">
        <v>2005</v>
      </c>
      <c r="C404" s="47" t="str">
        <f t="shared" si="6"/>
        <v>Penfolds, Grange, South Australia</v>
      </c>
      <c r="D404" s="32">
        <v>400</v>
      </c>
      <c r="E404" s="32">
        <v>600</v>
      </c>
      <c r="R404" s="5" t="s">
        <v>639</v>
      </c>
      <c r="S404" t="s">
        <v>1177</v>
      </c>
    </row>
    <row r="405" spans="1:19" ht="12" customHeight="1" x14ac:dyDescent="0.25">
      <c r="A405" s="25">
        <v>403</v>
      </c>
      <c r="B405" s="12">
        <v>2003</v>
      </c>
      <c r="C405" s="47" t="str">
        <f t="shared" si="6"/>
        <v>Torbreck, Run Rig, Barossa Valley</v>
      </c>
      <c r="D405" s="32">
        <v>400</v>
      </c>
      <c r="E405" s="32">
        <v>600</v>
      </c>
      <c r="R405" s="5" t="s">
        <v>643</v>
      </c>
      <c r="S405" t="s">
        <v>1178</v>
      </c>
    </row>
    <row r="406" spans="1:19" ht="12" customHeight="1" x14ac:dyDescent="0.25">
      <c r="A406" s="25">
        <v>404</v>
      </c>
      <c r="B406" s="12">
        <v>2007</v>
      </c>
      <c r="C406" s="47" t="str">
        <f t="shared" si="6"/>
        <v>Two Hands, Coach House Block Shiraz, Barossa Valley - In Bond</v>
      </c>
      <c r="D406" s="32">
        <v>200</v>
      </c>
      <c r="E406" s="32">
        <v>280</v>
      </c>
      <c r="R406" s="5" t="s">
        <v>646</v>
      </c>
      <c r="S406" t="s">
        <v>1179</v>
      </c>
    </row>
    <row r="407" spans="1:19" ht="12" customHeight="1" x14ac:dyDescent="0.25">
      <c r="A407" s="25">
        <v>405</v>
      </c>
      <c r="B407" s="12">
        <v>2005</v>
      </c>
      <c r="C407" s="47" t="str">
        <f t="shared" si="6"/>
        <v>Kay Brothers, Amery Hillside Shiraz, McLaren Vale - In Bond</v>
      </c>
      <c r="D407" s="32">
        <v>200</v>
      </c>
      <c r="E407" s="32">
        <v>300</v>
      </c>
      <c r="R407" s="5" t="s">
        <v>648</v>
      </c>
      <c r="S407" t="s">
        <v>1180</v>
      </c>
    </row>
    <row r="408" spans="1:19" ht="12" customHeight="1" x14ac:dyDescent="0.25">
      <c r="A408" s="25">
        <v>406</v>
      </c>
      <c r="B408" s="12">
        <v>2006</v>
      </c>
      <c r="C408" s="47" t="str">
        <f t="shared" si="6"/>
        <v>Kay Brothers, Amery Hillside Shiraz, McLaren Vale - In Bond</v>
      </c>
      <c r="D408" s="32">
        <v>200</v>
      </c>
      <c r="E408" s="32">
        <v>300</v>
      </c>
      <c r="R408" s="5" t="s">
        <v>648</v>
      </c>
      <c r="S408" t="s">
        <v>1181</v>
      </c>
    </row>
    <row r="409" spans="1:19" ht="12" customHeight="1" x14ac:dyDescent="0.25">
      <c r="A409" s="25">
        <v>407</v>
      </c>
      <c r="B409" s="12">
        <v>2006</v>
      </c>
      <c r="C409" s="47" t="str">
        <f t="shared" si="6"/>
        <v>Kay Brothers, Amery Hillside Shiraz, McLaren Vale - In Bond</v>
      </c>
      <c r="D409" s="32">
        <v>200</v>
      </c>
      <c r="E409" s="32">
        <v>300</v>
      </c>
      <c r="R409" s="5" t="s">
        <v>648</v>
      </c>
      <c r="S409" t="s">
        <v>1182</v>
      </c>
    </row>
    <row r="410" spans="1:19" ht="12" customHeight="1" x14ac:dyDescent="0.25">
      <c r="A410" s="25">
        <v>408</v>
      </c>
      <c r="B410" s="12">
        <v>2008</v>
      </c>
      <c r="C410" s="47" t="str">
        <f t="shared" si="6"/>
        <v>Two Worlds, Two Hands &amp; Egelhoff (Magnums) - In Bond</v>
      </c>
      <c r="D410" s="32">
        <v>400</v>
      </c>
      <c r="E410" s="32">
        <v>700</v>
      </c>
      <c r="R410" s="5" t="s">
        <v>650</v>
      </c>
      <c r="S410" t="s">
        <v>1183</v>
      </c>
    </row>
    <row r="411" spans="1:19" ht="12" customHeight="1" x14ac:dyDescent="0.25">
      <c r="A411" s="25">
        <v>409</v>
      </c>
      <c r="B411" s="12">
        <v>2006</v>
      </c>
      <c r="C411" s="47" t="str">
        <f t="shared" si="6"/>
        <v>Hobbs of Barossa Ranges, Shiraz Viognier, Barossa Valley - In Bond</v>
      </c>
      <c r="D411" s="32">
        <v>150</v>
      </c>
      <c r="E411" s="32">
        <v>250</v>
      </c>
      <c r="R411" s="5" t="s">
        <v>651</v>
      </c>
      <c r="S411" t="s">
        <v>1184</v>
      </c>
    </row>
    <row r="412" spans="1:19" ht="12" customHeight="1" x14ac:dyDescent="0.25">
      <c r="A412" s="25">
        <v>410</v>
      </c>
      <c r="B412" s="12">
        <v>2006</v>
      </c>
      <c r="C412" s="47" t="str">
        <f t="shared" si="6"/>
        <v>Two Worlds, Two Hands &amp; Egelhoff (Magnums) - In Bond</v>
      </c>
      <c r="D412" s="32">
        <v>400</v>
      </c>
      <c r="E412" s="32">
        <v>700</v>
      </c>
      <c r="R412" s="5" t="s">
        <v>650</v>
      </c>
      <c r="S412" t="s">
        <v>1185</v>
      </c>
    </row>
    <row r="413" spans="1:19" ht="12" customHeight="1" x14ac:dyDescent="0.25">
      <c r="A413" s="25">
        <v>411</v>
      </c>
      <c r="B413" s="12">
        <v>2008</v>
      </c>
      <c r="C413" s="47" t="str">
        <f t="shared" si="6"/>
        <v>Shirvington, Shiraz, McLaren Vale (Imperial) - In Bond</v>
      </c>
      <c r="D413" s="32">
        <v>80</v>
      </c>
      <c r="E413" s="32">
        <v>120</v>
      </c>
      <c r="R413" s="5" t="s">
        <v>653</v>
      </c>
      <c r="S413" t="s">
        <v>1186</v>
      </c>
    </row>
    <row r="414" spans="1:19" ht="12" customHeight="1" x14ac:dyDescent="0.25">
      <c r="A414" s="25">
        <v>412</v>
      </c>
      <c r="B414" s="12">
        <v>2001</v>
      </c>
      <c r="C414" s="47" t="str">
        <f t="shared" si="6"/>
        <v>Moss Wood, Cabernet Sauvignon, Margaret River</v>
      </c>
      <c r="D414" s="32">
        <v>100</v>
      </c>
      <c r="E414" s="32">
        <v>200</v>
      </c>
      <c r="R414" s="5" t="s">
        <v>655</v>
      </c>
      <c r="S414" t="s">
        <v>1187</v>
      </c>
    </row>
    <row r="415" spans="1:19" ht="12" customHeight="1" x14ac:dyDescent="0.25">
      <c r="A415" s="25">
        <v>413</v>
      </c>
      <c r="B415" s="12">
        <v>1995</v>
      </c>
      <c r="C415" s="47" t="str">
        <f t="shared" si="6"/>
        <v>Moss Wood, Cabernet Sauvignon, Margaret River</v>
      </c>
      <c r="D415" s="32">
        <v>220</v>
      </c>
      <c r="E415" s="32">
        <v>300</v>
      </c>
      <c r="R415" s="5" t="s">
        <v>655</v>
      </c>
      <c r="S415" t="s">
        <v>1188</v>
      </c>
    </row>
    <row r="416" spans="1:19" ht="12" customHeight="1" x14ac:dyDescent="0.25">
      <c r="A416" s="25">
        <v>414</v>
      </c>
      <c r="B416" s="12">
        <v>2012</v>
      </c>
      <c r="C416" s="47" t="str">
        <f t="shared" si="6"/>
        <v>Giaconda, Estate Vineyard Shiraz, Beechworth - In Bond</v>
      </c>
      <c r="D416" s="32">
        <v>150</v>
      </c>
      <c r="E416" s="32">
        <v>200</v>
      </c>
      <c r="R416" s="5" t="s">
        <v>658</v>
      </c>
      <c r="S416" t="s">
        <v>1189</v>
      </c>
    </row>
    <row r="417" spans="1:19" ht="12" customHeight="1" x14ac:dyDescent="0.25">
      <c r="A417" s="25">
        <v>415</v>
      </c>
      <c r="B417" s="12">
        <v>2017</v>
      </c>
      <c r="C417" s="47" t="str">
        <f t="shared" si="6"/>
        <v>Penfolds, Bin 150, Barossa Valley - In Bond</v>
      </c>
      <c r="D417" s="32">
        <v>150</v>
      </c>
      <c r="E417" s="32">
        <v>200</v>
      </c>
      <c r="R417" s="5" t="s">
        <v>660</v>
      </c>
      <c r="S417" t="s">
        <v>1190</v>
      </c>
    </row>
    <row r="418" spans="1:19" ht="12" customHeight="1" x14ac:dyDescent="0.25">
      <c r="A418" s="25">
        <v>416</v>
      </c>
      <c r="B418" s="12">
        <v>2019</v>
      </c>
      <c r="C418" s="47" t="str">
        <f t="shared" si="6"/>
        <v>Bass Phillip, Pinot Noir, Victoria - In Bond</v>
      </c>
      <c r="D418" s="32">
        <v>260</v>
      </c>
      <c r="E418" s="32">
        <v>340</v>
      </c>
      <c r="R418" s="5" t="s">
        <v>661</v>
      </c>
      <c r="S418" t="s">
        <v>1191</v>
      </c>
    </row>
    <row r="419" spans="1:19" ht="12" customHeight="1" x14ac:dyDescent="0.25">
      <c r="A419" s="25">
        <v>417</v>
      </c>
      <c r="B419" s="12">
        <v>2010</v>
      </c>
      <c r="C419" s="47" t="str">
        <f t="shared" si="6"/>
        <v>Leeuwin Estate, Art Series Chardonnay, Margaret River</v>
      </c>
      <c r="D419" s="32">
        <v>140</v>
      </c>
      <c r="E419" s="32">
        <v>240</v>
      </c>
      <c r="R419" s="5" t="s">
        <v>663</v>
      </c>
      <c r="S419" t="s">
        <v>1192</v>
      </c>
    </row>
    <row r="420" spans="1:19" ht="12" customHeight="1" x14ac:dyDescent="0.25">
      <c r="A420" s="25">
        <v>418</v>
      </c>
      <c r="B420" s="12">
        <v>1988</v>
      </c>
      <c r="C420" s="47" t="str">
        <f t="shared" si="6"/>
        <v>Opus One, Napa Valley (Magnums)</v>
      </c>
      <c r="D420" s="32">
        <v>500</v>
      </c>
      <c r="E420" s="32">
        <v>700</v>
      </c>
      <c r="R420" s="5" t="s">
        <v>84</v>
      </c>
      <c r="S420" t="s">
        <v>1193</v>
      </c>
    </row>
    <row r="421" spans="1:19" ht="12" customHeight="1" x14ac:dyDescent="0.25">
      <c r="A421" s="25">
        <v>419</v>
      </c>
      <c r="B421" s="12">
        <v>1991</v>
      </c>
      <c r="C421" s="47" t="str">
        <f t="shared" si="6"/>
        <v>Opus One, Napa Valley</v>
      </c>
      <c r="D421" s="32">
        <v>2200</v>
      </c>
      <c r="E421" s="32">
        <v>2800</v>
      </c>
      <c r="R421" s="5" t="s">
        <v>83</v>
      </c>
      <c r="S421" t="s">
        <v>1194</v>
      </c>
    </row>
    <row r="422" spans="1:19" ht="12" customHeight="1" x14ac:dyDescent="0.25">
      <c r="A422" s="25">
        <v>420</v>
      </c>
      <c r="B422" s="12">
        <v>1998</v>
      </c>
      <c r="C422" s="47" t="str">
        <f t="shared" si="6"/>
        <v>Ridge Vineyards, Estate Cabernet Sauvignon, Santa Cruz Mountains</v>
      </c>
      <c r="D422" s="32">
        <v>300</v>
      </c>
      <c r="E422" s="32">
        <v>500</v>
      </c>
      <c r="R422" s="5" t="s">
        <v>667</v>
      </c>
      <c r="S422" t="s">
        <v>1195</v>
      </c>
    </row>
    <row r="423" spans="1:19" ht="12" customHeight="1" x14ac:dyDescent="0.25">
      <c r="A423" s="25">
        <v>421</v>
      </c>
      <c r="B423" s="12">
        <v>2013</v>
      </c>
      <c r="C423" s="47" t="str">
        <f t="shared" si="6"/>
        <v>Ridge, Monte Bello Cabernet Sauvignon, Santa Cruz Mountains</v>
      </c>
      <c r="D423" s="32">
        <v>900</v>
      </c>
      <c r="E423" s="32">
        <v>1200</v>
      </c>
      <c r="R423" s="5" t="s">
        <v>670</v>
      </c>
      <c r="S423" t="s">
        <v>1196</v>
      </c>
    </row>
    <row r="424" spans="1:19" ht="12" customHeight="1" x14ac:dyDescent="0.25">
      <c r="A424" s="25">
        <v>422</v>
      </c>
      <c r="B424" s="12">
        <v>2018</v>
      </c>
      <c r="C424" s="47" t="str">
        <f t="shared" si="6"/>
        <v>Wayfarer, Chardonnay, Fort Ross-Seaview - In Bond</v>
      </c>
      <c r="D424" s="32">
        <v>150</v>
      </c>
      <c r="E424" s="32">
        <v>200</v>
      </c>
      <c r="R424" s="5" t="s">
        <v>671</v>
      </c>
      <c r="S424" t="s">
        <v>1197</v>
      </c>
    </row>
    <row r="425" spans="1:19" ht="12" customHeight="1" x14ac:dyDescent="0.25">
      <c r="A425" s="25">
        <v>423</v>
      </c>
      <c r="B425" s="12" t="s">
        <v>26</v>
      </c>
      <c r="C425" s="47" t="str">
        <f t="shared" si="6"/>
        <v>2012/2013 Peter Michael, Le Moulin Rouge, Santa Lucia Highlands</v>
      </c>
      <c r="D425" s="32">
        <v>160</v>
      </c>
      <c r="E425" s="32">
        <v>240</v>
      </c>
      <c r="R425" s="5" t="s">
        <v>673</v>
      </c>
      <c r="S425" t="s">
        <v>1198</v>
      </c>
    </row>
    <row r="426" spans="1:19" ht="12" customHeight="1" x14ac:dyDescent="0.25">
      <c r="A426" s="25">
        <v>424</v>
      </c>
      <c r="B426" s="12">
        <v>2013</v>
      </c>
      <c r="C426" s="47" t="str">
        <f t="shared" si="6"/>
        <v>Casa Lapostolle, Clos Apalta, Colchagua Valley - In Bond</v>
      </c>
      <c r="D426" s="32">
        <v>160</v>
      </c>
      <c r="E426" s="32">
        <v>210</v>
      </c>
      <c r="R426" s="5" t="s">
        <v>676</v>
      </c>
      <c r="S426" t="s">
        <v>1199</v>
      </c>
    </row>
    <row r="427" spans="1:19" ht="12" customHeight="1" x14ac:dyDescent="0.25">
      <c r="A427" s="25">
        <v>425</v>
      </c>
      <c r="B427" s="12">
        <v>2016</v>
      </c>
      <c r="C427" s="47" t="str">
        <f t="shared" si="6"/>
        <v>Rothschild &amp; Concha Y Toro, Almaviva, Maipo Valley</v>
      </c>
      <c r="D427" s="32">
        <v>75</v>
      </c>
      <c r="E427" s="32">
        <v>100</v>
      </c>
      <c r="R427" s="5" t="s">
        <v>678</v>
      </c>
      <c r="S427" t="s">
        <v>1200</v>
      </c>
    </row>
    <row r="428" spans="1:19" ht="12" customHeight="1" x14ac:dyDescent="0.25">
      <c r="A428" s="25">
        <v>426</v>
      </c>
      <c r="B428" s="12">
        <v>2015</v>
      </c>
      <c r="C428" s="47" t="str">
        <f t="shared" si="6"/>
        <v>Sena, Aconcagua Valley - In Bond</v>
      </c>
      <c r="D428" s="32">
        <v>220</v>
      </c>
      <c r="E428" s="32">
        <v>280</v>
      </c>
      <c r="R428" s="5" t="s">
        <v>680</v>
      </c>
      <c r="S428" t="s">
        <v>1201</v>
      </c>
    </row>
    <row r="429" spans="1:19" ht="12" customHeight="1" x14ac:dyDescent="0.25">
      <c r="A429" s="25">
        <v>427</v>
      </c>
      <c r="B429" s="12">
        <v>2019</v>
      </c>
      <c r="C429" s="47" t="str">
        <f t="shared" si="6"/>
        <v>Catena Zapata, Malbec Argentino, Mendoza</v>
      </c>
      <c r="D429" s="32">
        <v>170</v>
      </c>
      <c r="E429" s="32">
        <v>220</v>
      </c>
      <c r="R429" s="5" t="s">
        <v>682</v>
      </c>
      <c r="S429" t="s">
        <v>1202</v>
      </c>
    </row>
    <row r="430" spans="1:19" ht="12" customHeight="1" x14ac:dyDescent="0.25">
      <c r="A430" s="25">
        <v>428</v>
      </c>
      <c r="B430" s="12">
        <v>2019</v>
      </c>
      <c r="C430" s="47" t="str">
        <f t="shared" si="6"/>
        <v>Catena Zapata, Malbec Argentino, Mendoza - In Bond</v>
      </c>
      <c r="D430" s="32">
        <v>150</v>
      </c>
      <c r="E430" s="32">
        <v>200</v>
      </c>
      <c r="R430" s="5" t="s">
        <v>684</v>
      </c>
      <c r="S430" t="s">
        <v>1203</v>
      </c>
    </row>
    <row r="431" spans="1:19" ht="12" customHeight="1" x14ac:dyDescent="0.25">
      <c r="A431" s="25">
        <v>429</v>
      </c>
      <c r="B431" s="12">
        <v>2016</v>
      </c>
      <c r="C431" s="47" t="str">
        <f t="shared" si="6"/>
        <v>Familia Zuccardi, Paraje Altamira Finca Piedra Infinita, Uco Valley</v>
      </c>
      <c r="D431" s="32">
        <v>150</v>
      </c>
      <c r="E431" s="32">
        <v>170</v>
      </c>
      <c r="R431" s="5" t="s">
        <v>685</v>
      </c>
      <c r="S431" t="s">
        <v>1204</v>
      </c>
    </row>
    <row r="432" spans="1:19" ht="12" customHeight="1" x14ac:dyDescent="0.25">
      <c r="A432" s="25">
        <v>430</v>
      </c>
      <c r="B432" s="12">
        <v>2015</v>
      </c>
      <c r="C432" s="47" t="str">
        <f t="shared" si="6"/>
        <v>Achaval Ferrer, Finca Altamira, Mendoza - In Bond</v>
      </c>
      <c r="D432" s="32">
        <v>180</v>
      </c>
      <c r="E432" s="32">
        <v>240</v>
      </c>
      <c r="R432" s="5" t="s">
        <v>688</v>
      </c>
      <c r="S432" t="s">
        <v>1205</v>
      </c>
    </row>
    <row r="433" spans="1:19" ht="12" customHeight="1" x14ac:dyDescent="0.25">
      <c r="A433" s="25">
        <v>431</v>
      </c>
      <c r="B433" s="12">
        <v>2019</v>
      </c>
      <c r="C433" s="47" t="str">
        <f t="shared" si="6"/>
        <v>Cheval des Andes, Lujan de Cuyo Mendoza - In Bond</v>
      </c>
      <c r="D433" s="32">
        <v>200</v>
      </c>
      <c r="E433" s="32">
        <v>250</v>
      </c>
      <c r="R433" s="5" t="s">
        <v>690</v>
      </c>
      <c r="S433" t="s">
        <v>1206</v>
      </c>
    </row>
    <row r="434" spans="1:19" ht="12" customHeight="1" x14ac:dyDescent="0.25">
      <c r="A434" s="25">
        <v>432</v>
      </c>
      <c r="B434" s="12">
        <v>2012</v>
      </c>
      <c r="C434" s="47" t="str">
        <f t="shared" si="6"/>
        <v>Catena Zapata, Malbec Argentino, Mendoza - In Bond</v>
      </c>
      <c r="D434" s="32">
        <v>170</v>
      </c>
      <c r="E434" s="32">
        <v>220</v>
      </c>
      <c r="R434" s="5" t="s">
        <v>684</v>
      </c>
      <c r="S434" t="s">
        <v>1207</v>
      </c>
    </row>
    <row r="435" spans="1:19" ht="12" customHeight="1" x14ac:dyDescent="0.25">
      <c r="A435" s="25">
        <v>433</v>
      </c>
      <c r="B435" s="12">
        <v>2012</v>
      </c>
      <c r="C435" s="47" t="str">
        <f t="shared" si="6"/>
        <v>Catena Zapata, Gualtallary Adrianna Vineyard Fortuna Terrae Malbec, Tupungato - In Bond</v>
      </c>
      <c r="D435" s="32">
        <v>150</v>
      </c>
      <c r="E435" s="32">
        <v>200</v>
      </c>
      <c r="R435" s="5" t="s">
        <v>692</v>
      </c>
      <c r="S435" t="s">
        <v>1208</v>
      </c>
    </row>
    <row r="436" spans="1:19" ht="12" customHeight="1" x14ac:dyDescent="0.25">
      <c r="A436" s="25">
        <v>434</v>
      </c>
      <c r="B436" s="12">
        <v>2006</v>
      </c>
      <c r="C436" s="47" t="str">
        <f t="shared" si="6"/>
        <v>Catena Zapata, Nicolas Catena Zapata, Mendoza (Double Magnum) - In Bond</v>
      </c>
      <c r="D436" s="32">
        <v>130</v>
      </c>
      <c r="E436" s="32">
        <v>180</v>
      </c>
      <c r="R436" s="5" t="s">
        <v>693</v>
      </c>
      <c r="S436" t="s">
        <v>1209</v>
      </c>
    </row>
    <row r="437" spans="1:19" ht="12" customHeight="1" x14ac:dyDescent="0.25">
      <c r="A437" s="25">
        <v>435</v>
      </c>
      <c r="B437" s="12">
        <v>2015</v>
      </c>
      <c r="C437" s="47" t="str">
        <f t="shared" si="6"/>
        <v>Catena Zapata, Adrianna Vineyard White Stones Chardonnay, Mendoza</v>
      </c>
      <c r="D437" s="32">
        <v>100</v>
      </c>
      <c r="E437" s="32">
        <v>150</v>
      </c>
      <c r="R437" s="5" t="s">
        <v>694</v>
      </c>
      <c r="S437" t="s">
        <v>1210</v>
      </c>
    </row>
    <row r="438" spans="1:19" ht="12" customHeight="1" x14ac:dyDescent="0.25">
      <c r="A438" s="25">
        <v>436</v>
      </c>
      <c r="B438" s="12">
        <v>2019</v>
      </c>
      <c r="C438" s="47" t="str">
        <f t="shared" si="6"/>
        <v>Familia Zuccardi, Fosil Chardonnay, Uco Valley - In Bond</v>
      </c>
      <c r="D438" s="32">
        <v>100</v>
      </c>
      <c r="E438" s="32">
        <v>200</v>
      </c>
      <c r="R438" s="5" t="s">
        <v>695</v>
      </c>
      <c r="S438" t="s">
        <v>1211</v>
      </c>
    </row>
    <row r="439" spans="1:19" ht="12" customHeight="1" x14ac:dyDescent="0.25">
      <c r="A439" s="25">
        <v>437</v>
      </c>
      <c r="B439" s="12">
        <v>2000</v>
      </c>
      <c r="C439" s="47" t="str">
        <f t="shared" si="6"/>
        <v>Domaine Bournet-Lapostolle, Clos Apalta, Apalta</v>
      </c>
      <c r="D439" s="32">
        <v>240</v>
      </c>
      <c r="E439" s="32">
        <v>320</v>
      </c>
      <c r="R439" s="5" t="s">
        <v>696</v>
      </c>
      <c r="S439" t="s">
        <v>1212</v>
      </c>
    </row>
    <row r="440" spans="1:19" ht="12" customHeight="1" x14ac:dyDescent="0.25">
      <c r="A440" s="25">
        <v>438</v>
      </c>
      <c r="B440" s="12">
        <v>2014</v>
      </c>
      <c r="C440" s="47" t="str">
        <f t="shared" si="6"/>
        <v>Vilafonte, Series C, Paarl - In Bond</v>
      </c>
      <c r="D440" s="32">
        <v>200</v>
      </c>
      <c r="E440" s="32">
        <v>300</v>
      </c>
      <c r="R440" s="5" t="s">
        <v>699</v>
      </c>
      <c r="S440" t="s">
        <v>1213</v>
      </c>
    </row>
    <row r="441" spans="1:19" ht="12" customHeight="1" x14ac:dyDescent="0.25">
      <c r="A441" s="25">
        <v>439</v>
      </c>
      <c r="B441" s="12">
        <v>2007</v>
      </c>
      <c r="C441" s="47" t="str">
        <f t="shared" si="6"/>
        <v>Ken Forrester, Old Vine Reserve Chenin Blanc, Stellenbosch</v>
      </c>
      <c r="D441" s="32">
        <v>140</v>
      </c>
      <c r="E441" s="32">
        <v>180</v>
      </c>
      <c r="R441" s="5" t="s">
        <v>701</v>
      </c>
      <c r="S441" t="s">
        <v>1214</v>
      </c>
    </row>
    <row r="442" spans="1:19" ht="12" customHeight="1" x14ac:dyDescent="0.25">
      <c r="A442" s="25">
        <v>440</v>
      </c>
      <c r="B442" s="12">
        <v>2019</v>
      </c>
      <c r="C442" s="47" t="str">
        <f t="shared" si="6"/>
        <v>Rupert &amp; Rothschild, Baroness Nadine Chardonnay, Western Cape</v>
      </c>
      <c r="D442" s="32">
        <v>60</v>
      </c>
      <c r="E442" s="32">
        <v>90</v>
      </c>
      <c r="R442" s="5" t="s">
        <v>703</v>
      </c>
      <c r="S442" t="s">
        <v>1215</v>
      </c>
    </row>
    <row r="443" spans="1:19" ht="12" customHeight="1" x14ac:dyDescent="0.25">
      <c r="A443" s="25">
        <v>441</v>
      </c>
      <c r="B443" s="12">
        <v>2000</v>
      </c>
      <c r="C443" s="47" t="str">
        <f t="shared" si="6"/>
        <v>Gibbston Valley, Pinot Noir Reserve, Central Otago</v>
      </c>
      <c r="D443" s="32">
        <v>200</v>
      </c>
      <c r="E443" s="32">
        <v>300</v>
      </c>
      <c r="R443" s="5" t="s">
        <v>705</v>
      </c>
      <c r="S443" t="s">
        <v>1216</v>
      </c>
    </row>
    <row r="444" spans="1:19" ht="12" customHeight="1" x14ac:dyDescent="0.25">
      <c r="A444" s="25">
        <v>442</v>
      </c>
      <c r="B444" s="12">
        <v>2002</v>
      </c>
      <c r="C444" s="47" t="str">
        <f t="shared" si="6"/>
        <v>Gibbston Valley, Pinot Noir Reserve, Central Otago</v>
      </c>
      <c r="D444" s="32">
        <v>220</v>
      </c>
      <c r="E444" s="32">
        <v>320</v>
      </c>
      <c r="R444" s="5" t="s">
        <v>705</v>
      </c>
      <c r="S444" t="s">
        <v>1217</v>
      </c>
    </row>
    <row r="445" spans="1:19" ht="12" customHeight="1" x14ac:dyDescent="0.25">
      <c r="A445" s="25">
        <v>443</v>
      </c>
      <c r="B445" s="12">
        <v>2009</v>
      </c>
      <c r="C445" s="47" t="str">
        <f t="shared" si="6"/>
        <v>Ata Rangi, Pinot Noir, Martinborough - In Bond</v>
      </c>
      <c r="D445" s="32">
        <v>180</v>
      </c>
      <c r="E445" s="32">
        <v>260</v>
      </c>
      <c r="R445" s="5" t="s">
        <v>708</v>
      </c>
      <c r="S445" t="s">
        <v>1218</v>
      </c>
    </row>
    <row r="446" spans="1:19" ht="12" customHeight="1" x14ac:dyDescent="0.25">
      <c r="A446" s="25">
        <v>444</v>
      </c>
      <c r="B446" s="12">
        <v>2017</v>
      </c>
      <c r="C446" s="47" t="str">
        <f t="shared" si="6"/>
        <v>Ata Rangi, Pinot Noir, Martinborough - In Bond</v>
      </c>
      <c r="D446" s="32">
        <v>150</v>
      </c>
      <c r="E446" s="32">
        <v>200</v>
      </c>
      <c r="R446" s="5" t="s">
        <v>708</v>
      </c>
      <c r="S446" t="s">
        <v>1219</v>
      </c>
    </row>
    <row r="447" spans="1:19" ht="12" customHeight="1" x14ac:dyDescent="0.25">
      <c r="A447" s="25">
        <v>445</v>
      </c>
      <c r="B447" s="12">
        <v>2017</v>
      </c>
      <c r="C447" s="47" t="str">
        <f t="shared" si="6"/>
        <v>Ata Rangi, Pinot Gris, Martinborough</v>
      </c>
      <c r="D447" s="32">
        <v>100</v>
      </c>
      <c r="E447" s="32">
        <v>130</v>
      </c>
      <c r="R447" s="5" t="s">
        <v>710</v>
      </c>
      <c r="S447" t="s">
        <v>1220</v>
      </c>
    </row>
    <row r="448" spans="1:19" ht="12" customHeight="1" x14ac:dyDescent="0.25">
      <c r="A448" s="25">
        <v>446</v>
      </c>
      <c r="B448" s="12">
        <v>1997</v>
      </c>
      <c r="C448" s="47" t="str">
        <f t="shared" si="6"/>
        <v>Moulin Touchais, Coteaux du Layon - In Bond</v>
      </c>
      <c r="D448" s="32">
        <v>140</v>
      </c>
      <c r="E448" s="32">
        <v>170</v>
      </c>
      <c r="R448" s="5" t="s">
        <v>712</v>
      </c>
      <c r="S448" t="s">
        <v>1221</v>
      </c>
    </row>
    <row r="449" spans="1:19" ht="12" customHeight="1" x14ac:dyDescent="0.25">
      <c r="A449" s="25">
        <v>447</v>
      </c>
      <c r="B449" s="12">
        <v>2015</v>
      </c>
      <c r="C449" s="47" t="str">
        <f t="shared" si="6"/>
        <v>Domaine Huet, Vouvray, Cuvee Constance Moelleux (Half-Litres) - In Bond</v>
      </c>
      <c r="D449" s="32">
        <v>180</v>
      </c>
      <c r="E449" s="32">
        <v>240</v>
      </c>
      <c r="R449" s="5" t="s">
        <v>714</v>
      </c>
      <c r="S449" t="s">
        <v>1222</v>
      </c>
    </row>
    <row r="450" spans="1:19" ht="12" customHeight="1" x14ac:dyDescent="0.25">
      <c r="A450" s="25">
        <v>448</v>
      </c>
      <c r="B450" s="12">
        <v>2016</v>
      </c>
      <c r="C450" s="47" t="str">
        <f t="shared" si="6"/>
        <v>Mixed Lot of Jonathan Didier Pabiot, Pouilly Fume - In Bond</v>
      </c>
      <c r="D450" s="32">
        <v>70</v>
      </c>
      <c r="E450" s="32">
        <v>100</v>
      </c>
      <c r="R450" s="5" t="s">
        <v>716</v>
      </c>
      <c r="S450" t="s">
        <v>1223</v>
      </c>
    </row>
    <row r="451" spans="1:19" ht="12" customHeight="1" x14ac:dyDescent="0.25">
      <c r="A451" s="25">
        <v>449</v>
      </c>
      <c r="B451" s="12">
        <v>2008</v>
      </c>
      <c r="C451" s="47" t="str">
        <f t="shared" si="6"/>
        <v>Trimbach, Frederic Emile Riesling - In Bond</v>
      </c>
      <c r="D451" s="32">
        <v>420</v>
      </c>
      <c r="E451" s="32">
        <v>540</v>
      </c>
      <c r="R451" s="5" t="s">
        <v>719</v>
      </c>
      <c r="S451" t="s">
        <v>1224</v>
      </c>
    </row>
    <row r="452" spans="1:19" ht="12" customHeight="1" x14ac:dyDescent="0.25">
      <c r="A452" s="25">
        <v>450</v>
      </c>
      <c r="B452" s="12">
        <v>2009</v>
      </c>
      <c r="C452" s="47" t="str">
        <f t="shared" ref="C452:C482" si="7">HYPERLINK(S452,R452)</f>
        <v>Trimbach, Frederic Emile Riesling - In Bond</v>
      </c>
      <c r="D452" s="32">
        <v>420</v>
      </c>
      <c r="E452" s="32">
        <v>540</v>
      </c>
      <c r="R452" s="5" t="s">
        <v>719</v>
      </c>
      <c r="S452" t="s">
        <v>1225</v>
      </c>
    </row>
    <row r="453" spans="1:19" ht="12" customHeight="1" x14ac:dyDescent="0.25">
      <c r="A453" s="25">
        <v>451</v>
      </c>
      <c r="B453" s="12">
        <v>2001</v>
      </c>
      <c r="C453" s="47" t="str">
        <f t="shared" si="7"/>
        <v>Trimbach, Riesling Clos St Hune - In Bond</v>
      </c>
      <c r="D453" s="32">
        <v>270</v>
      </c>
      <c r="E453" s="32">
        <v>360</v>
      </c>
      <c r="R453" s="5" t="s">
        <v>721</v>
      </c>
      <c r="S453" t="s">
        <v>1226</v>
      </c>
    </row>
    <row r="454" spans="1:19" ht="12" customHeight="1" x14ac:dyDescent="0.25">
      <c r="A454" s="25">
        <v>452</v>
      </c>
      <c r="B454" s="12">
        <v>1988</v>
      </c>
      <c r="C454" s="47" t="str">
        <f t="shared" si="7"/>
        <v>Staatliche Weinbaudomane, Schlossbockelheimer Kupfergrube Riesling BA, Nahe -In Bond</v>
      </c>
      <c r="D454" s="32">
        <v>200</v>
      </c>
      <c r="E454" s="32">
        <v>300</v>
      </c>
      <c r="R454" s="5" t="s">
        <v>722</v>
      </c>
      <c r="S454" t="s">
        <v>1227</v>
      </c>
    </row>
    <row r="455" spans="1:19" ht="12" customHeight="1" x14ac:dyDescent="0.25">
      <c r="A455" s="25">
        <v>453</v>
      </c>
      <c r="B455" s="12">
        <v>1997</v>
      </c>
      <c r="C455" s="47" t="str">
        <f t="shared" si="7"/>
        <v>Dr. Pauly-Bergweiler, Bernkasteler TBA, Mosel (Halves) - In Bond</v>
      </c>
      <c r="D455" s="32">
        <v>160</v>
      </c>
      <c r="E455" s="32">
        <v>240</v>
      </c>
      <c r="R455" s="5" t="s">
        <v>725</v>
      </c>
      <c r="S455" t="s">
        <v>1228</v>
      </c>
    </row>
    <row r="456" spans="1:19" ht="12" customHeight="1" x14ac:dyDescent="0.25">
      <c r="A456" s="25">
        <v>454</v>
      </c>
      <c r="B456" s="12">
        <v>2000</v>
      </c>
      <c r="C456" s="47" t="str">
        <f t="shared" si="7"/>
        <v>Schloss Lieser, Lieser Niederberg Helden Riesling Beerenauslese, Mosel (Halves) - In Bond</v>
      </c>
      <c r="D456" s="32">
        <v>80</v>
      </c>
      <c r="E456" s="32">
        <v>100</v>
      </c>
      <c r="R456" s="5" t="s">
        <v>727</v>
      </c>
      <c r="S456" t="s">
        <v>1229</v>
      </c>
    </row>
    <row r="457" spans="1:19" ht="12" customHeight="1" x14ac:dyDescent="0.25">
      <c r="A457" s="25">
        <v>455</v>
      </c>
      <c r="B457" s="12">
        <v>2005</v>
      </c>
      <c r="C457" s="47" t="str">
        <f t="shared" si="7"/>
        <v>Schlossgut Diel, Dorsheimer Pittermannchen Riesling BA, Nahe (Halves) -In Bond</v>
      </c>
      <c r="D457" s="32">
        <v>300</v>
      </c>
      <c r="E457" s="32">
        <v>450</v>
      </c>
      <c r="R457" s="5" t="s">
        <v>730</v>
      </c>
      <c r="S457" t="s">
        <v>1230</v>
      </c>
    </row>
    <row r="458" spans="1:19" ht="12" customHeight="1" x14ac:dyDescent="0.25">
      <c r="A458" s="25">
        <v>456</v>
      </c>
      <c r="B458" s="12">
        <v>2017</v>
      </c>
      <c r="C458" s="47" t="str">
        <f t="shared" si="7"/>
        <v>Egon Muller, Scharzhof Riesling, Mosel - In Bond</v>
      </c>
      <c r="D458" s="32">
        <v>400</v>
      </c>
      <c r="E458" s="32">
        <v>600</v>
      </c>
      <c r="R458" s="5" t="s">
        <v>731</v>
      </c>
      <c r="S458" t="s">
        <v>1231</v>
      </c>
    </row>
    <row r="459" spans="1:19" ht="12" customHeight="1" x14ac:dyDescent="0.25">
      <c r="A459" s="25">
        <v>457</v>
      </c>
      <c r="B459" s="12">
        <v>2018</v>
      </c>
      <c r="C459" s="47" t="str">
        <f t="shared" si="7"/>
        <v>Gunderloch, Niersteiner Hipping Riesling GG, Rheinhessen - In Bond</v>
      </c>
      <c r="D459" s="32">
        <v>60</v>
      </c>
      <c r="E459" s="32">
        <v>100</v>
      </c>
      <c r="R459" s="5" t="s">
        <v>733</v>
      </c>
      <c r="S459" t="s">
        <v>1232</v>
      </c>
    </row>
    <row r="460" spans="1:19" ht="12" customHeight="1" x14ac:dyDescent="0.25">
      <c r="A460" s="25">
        <v>458</v>
      </c>
      <c r="B460" s="12">
        <v>1821</v>
      </c>
      <c r="C460" s="47" t="str">
        <f t="shared" si="7"/>
        <v>Groot Constantia, Grand Constance Muscat, Constantia (Half bottle) - In Bond</v>
      </c>
      <c r="D460" s="32">
        <v>3000</v>
      </c>
      <c r="E460" s="32">
        <v>5000</v>
      </c>
      <c r="R460" s="5" t="s">
        <v>735</v>
      </c>
      <c r="S460" t="s">
        <v>1233</v>
      </c>
    </row>
    <row r="461" spans="1:19" ht="12" customHeight="1" x14ac:dyDescent="0.25">
      <c r="A461" s="25">
        <v>459</v>
      </c>
      <c r="B461" s="12">
        <v>1975</v>
      </c>
      <c r="C461" s="47" t="str">
        <f t="shared" si="7"/>
        <v>Warre's, Vintage Port</v>
      </c>
      <c r="D461" s="32">
        <v>380</v>
      </c>
      <c r="E461" s="32">
        <v>600</v>
      </c>
      <c r="R461" s="5" t="s">
        <v>69</v>
      </c>
      <c r="S461" t="s">
        <v>1234</v>
      </c>
    </row>
    <row r="462" spans="1:19" ht="12" customHeight="1" x14ac:dyDescent="0.25">
      <c r="A462" s="25">
        <v>460</v>
      </c>
      <c r="B462" s="12">
        <v>1975</v>
      </c>
      <c r="C462" s="47" t="str">
        <f t="shared" si="7"/>
        <v>Warre's, Vintage Port</v>
      </c>
      <c r="D462" s="32">
        <v>380</v>
      </c>
      <c r="E462" s="32">
        <v>600</v>
      </c>
      <c r="R462" s="5" t="s">
        <v>69</v>
      </c>
      <c r="S462" t="s">
        <v>1235</v>
      </c>
    </row>
    <row r="463" spans="1:19" ht="12" customHeight="1" x14ac:dyDescent="0.25">
      <c r="A463" s="25">
        <v>461</v>
      </c>
      <c r="B463" s="12">
        <v>1985</v>
      </c>
      <c r="C463" s="47" t="str">
        <f t="shared" si="7"/>
        <v>Taylor's, Vintage Port - In Bond</v>
      </c>
      <c r="D463" s="32">
        <v>400</v>
      </c>
      <c r="E463" s="32">
        <v>500</v>
      </c>
      <c r="R463" s="5" t="s">
        <v>740</v>
      </c>
      <c r="S463" t="s">
        <v>1236</v>
      </c>
    </row>
    <row r="464" spans="1:19" ht="12" customHeight="1" x14ac:dyDescent="0.25">
      <c r="A464" s="25">
        <v>462</v>
      </c>
      <c r="B464" s="12">
        <v>1992</v>
      </c>
      <c r="C464" s="47" t="str">
        <f t="shared" si="7"/>
        <v>Fonseca, Vintage Port</v>
      </c>
      <c r="D464" s="32">
        <v>400</v>
      </c>
      <c r="E464" s="32">
        <v>550</v>
      </c>
      <c r="R464" s="5" t="s">
        <v>741</v>
      </c>
      <c r="S464" t="s">
        <v>1237</v>
      </c>
    </row>
    <row r="465" spans="1:19" ht="12" customHeight="1" x14ac:dyDescent="0.25">
      <c r="A465" s="25">
        <v>463</v>
      </c>
      <c r="B465" s="12">
        <v>1992</v>
      </c>
      <c r="C465" s="47" t="str">
        <f t="shared" si="7"/>
        <v>Taylor's, Vintage Port</v>
      </c>
      <c r="D465" s="32">
        <v>650</v>
      </c>
      <c r="E465" s="32">
        <v>850</v>
      </c>
      <c r="R465" s="5" t="s">
        <v>14</v>
      </c>
      <c r="S465" t="s">
        <v>1238</v>
      </c>
    </row>
    <row r="466" spans="1:19" ht="12" customHeight="1" x14ac:dyDescent="0.25">
      <c r="A466" s="25">
        <v>464</v>
      </c>
      <c r="B466" s="12">
        <v>1992</v>
      </c>
      <c r="C466" s="47" t="str">
        <f t="shared" si="7"/>
        <v>Taylor's, Vintage Port</v>
      </c>
      <c r="D466" s="32">
        <v>700</v>
      </c>
      <c r="E466" s="32">
        <v>900</v>
      </c>
      <c r="R466" s="5" t="s">
        <v>14</v>
      </c>
      <c r="S466" t="s">
        <v>1239</v>
      </c>
    </row>
    <row r="467" spans="1:19" ht="12" customHeight="1" x14ac:dyDescent="0.25">
      <c r="A467" s="25">
        <v>465</v>
      </c>
      <c r="B467" s="12">
        <v>1994</v>
      </c>
      <c r="C467" s="47" t="str">
        <f t="shared" si="7"/>
        <v>Graham's, Vintage Port</v>
      </c>
      <c r="D467" s="32">
        <v>180</v>
      </c>
      <c r="E467" s="32">
        <v>280</v>
      </c>
      <c r="R467" s="5" t="s">
        <v>744</v>
      </c>
      <c r="S467" t="s">
        <v>1240</v>
      </c>
    </row>
    <row r="468" spans="1:19" ht="12" customHeight="1" x14ac:dyDescent="0.25">
      <c r="A468" s="25">
        <v>466</v>
      </c>
      <c r="B468" s="12">
        <v>1994</v>
      </c>
      <c r="C468" s="47" t="str">
        <f t="shared" si="7"/>
        <v>Warre's, Vintage Port</v>
      </c>
      <c r="D468" s="32">
        <v>300</v>
      </c>
      <c r="E468" s="32">
        <v>400</v>
      </c>
      <c r="R468" s="5" t="s">
        <v>69</v>
      </c>
      <c r="S468" t="s">
        <v>1241</v>
      </c>
    </row>
    <row r="469" spans="1:19" ht="12" customHeight="1" x14ac:dyDescent="0.25">
      <c r="A469" s="25">
        <v>467</v>
      </c>
      <c r="B469" s="12">
        <v>2016</v>
      </c>
      <c r="C469" s="47" t="str">
        <f t="shared" si="7"/>
        <v>Quinta do Noval, Nacional Port - In Bond</v>
      </c>
      <c r="D469" s="32">
        <v>340</v>
      </c>
      <c r="E469" s="32">
        <v>440</v>
      </c>
      <c r="R469" s="5" t="s">
        <v>746</v>
      </c>
      <c r="S469" t="s">
        <v>1242</v>
      </c>
    </row>
    <row r="470" spans="1:19" ht="12" customHeight="1" x14ac:dyDescent="0.25">
      <c r="A470" s="25">
        <v>468</v>
      </c>
      <c r="B470" s="12">
        <v>1969</v>
      </c>
      <c r="C470" s="47" t="str">
        <f t="shared" si="7"/>
        <v>Blandy, Blandys Bual Madeira (Halves)</v>
      </c>
      <c r="D470" s="32">
        <v>130</v>
      </c>
      <c r="E470" s="32">
        <v>170</v>
      </c>
      <c r="R470" s="5" t="s">
        <v>747</v>
      </c>
      <c r="S470" t="s">
        <v>1243</v>
      </c>
    </row>
    <row r="471" spans="1:19" ht="12" customHeight="1" x14ac:dyDescent="0.25">
      <c r="A471" s="25">
        <v>469</v>
      </c>
      <c r="B471" s="12">
        <v>1969</v>
      </c>
      <c r="C471" s="47" t="str">
        <f t="shared" si="7"/>
        <v>Blandy's, Bual Madeira - In Bond</v>
      </c>
      <c r="D471" s="32">
        <v>200</v>
      </c>
      <c r="E471" s="32">
        <v>300</v>
      </c>
      <c r="R471" s="5" t="s">
        <v>749</v>
      </c>
      <c r="S471" t="s">
        <v>1244</v>
      </c>
    </row>
    <row r="472" spans="1:19" ht="12" customHeight="1" x14ac:dyDescent="0.25">
      <c r="A472" s="25">
        <v>470</v>
      </c>
      <c r="B472" s="12">
        <v>1980</v>
      </c>
      <c r="C472" s="47" t="str">
        <f t="shared" si="7"/>
        <v>Blandy's, Terrantez Madeira - In Bond</v>
      </c>
      <c r="D472" s="32">
        <v>160</v>
      </c>
      <c r="E472" s="32">
        <v>210</v>
      </c>
      <c r="R472" s="5" t="s">
        <v>751</v>
      </c>
      <c r="S472" t="s">
        <v>1245</v>
      </c>
    </row>
    <row r="473" spans="1:19" ht="12" customHeight="1" x14ac:dyDescent="0.25">
      <c r="A473" s="25">
        <v>471</v>
      </c>
      <c r="B473" s="12">
        <v>1946</v>
      </c>
      <c r="C473" s="47" t="str">
        <f t="shared" si="7"/>
        <v>Toro Albala, Don PX Reserva, Montilla-Moriles</v>
      </c>
      <c r="D473" s="32">
        <v>100</v>
      </c>
      <c r="E473" s="32">
        <v>200</v>
      </c>
      <c r="R473" s="5" t="s">
        <v>753</v>
      </c>
      <c r="S473" t="s">
        <v>1246</v>
      </c>
    </row>
    <row r="474" spans="1:19" ht="12" customHeight="1" x14ac:dyDescent="0.25">
      <c r="A474" s="25">
        <v>472</v>
      </c>
      <c r="B474" s="12" t="s">
        <v>26</v>
      </c>
      <c r="C474" s="47" t="str">
        <f t="shared" si="7"/>
        <v>Remy Martin, Louis XIII, Grande Champagne Cognac</v>
      </c>
      <c r="D474" s="32">
        <v>1300</v>
      </c>
      <c r="E474" s="32">
        <v>1700</v>
      </c>
      <c r="R474" s="5" t="s">
        <v>70</v>
      </c>
      <c r="S474" t="s">
        <v>1247</v>
      </c>
    </row>
    <row r="475" spans="1:19" ht="12" customHeight="1" x14ac:dyDescent="0.25">
      <c r="A475" s="25">
        <v>473</v>
      </c>
      <c r="B475" s="12" t="s">
        <v>26</v>
      </c>
      <c r="C475" s="47" t="str">
        <f t="shared" si="7"/>
        <v>Tesseron, Lot 29 Exception XO, Grande Champagne Cognac (Magnum) - In Bond</v>
      </c>
      <c r="D475" s="32">
        <v>270</v>
      </c>
      <c r="E475" s="32">
        <v>460</v>
      </c>
      <c r="R475" s="5" t="s">
        <v>756</v>
      </c>
      <c r="S475" t="s">
        <v>1248</v>
      </c>
    </row>
    <row r="476" spans="1:19" ht="12" customHeight="1" x14ac:dyDescent="0.25">
      <c r="A476" s="25">
        <v>474</v>
      </c>
      <c r="B476" s="12">
        <v>1985</v>
      </c>
      <c r="C476" s="47" t="str">
        <f t="shared" si="7"/>
        <v>Hine, Vintage Early Landed, Cognac</v>
      </c>
      <c r="D476" s="32">
        <v>500</v>
      </c>
      <c r="E476" s="32">
        <v>700</v>
      </c>
      <c r="R476" s="5" t="s">
        <v>27</v>
      </c>
      <c r="S476" t="s">
        <v>1249</v>
      </c>
    </row>
    <row r="477" spans="1:19" ht="12" customHeight="1" x14ac:dyDescent="0.25">
      <c r="A477" s="25">
        <v>475</v>
      </c>
      <c r="B477" s="12">
        <v>1985</v>
      </c>
      <c r="C477" s="47" t="str">
        <f t="shared" si="7"/>
        <v>Hine, Vintage Early Landed, Cognac</v>
      </c>
      <c r="D477" s="32">
        <v>440</v>
      </c>
      <c r="E477" s="32">
        <v>600</v>
      </c>
      <c r="R477" s="5" t="s">
        <v>27</v>
      </c>
      <c r="S477" t="s">
        <v>1250</v>
      </c>
    </row>
    <row r="478" spans="1:19" ht="12" customHeight="1" x14ac:dyDescent="0.25">
      <c r="A478" s="25">
        <v>476</v>
      </c>
      <c r="B478" s="12" t="s">
        <v>26</v>
      </c>
      <c r="C478" s="47" t="str">
        <f t="shared" si="7"/>
        <v>Delamain, Pleiade Collection Revelation Very Old Cask No 709-01, Grande Champagne Cognac - In Bond</v>
      </c>
      <c r="D478" s="32">
        <v>70</v>
      </c>
      <c r="E478" s="32">
        <v>90</v>
      </c>
      <c r="R478" s="5" t="s">
        <v>760</v>
      </c>
      <c r="S478" t="s">
        <v>1251</v>
      </c>
    </row>
    <row r="479" spans="1:19" ht="12" customHeight="1" x14ac:dyDescent="0.25">
      <c r="A479" s="25">
        <v>477</v>
      </c>
      <c r="B479" s="12">
        <v>1996</v>
      </c>
      <c r="C479" s="47" t="str">
        <f t="shared" si="7"/>
        <v>Glenmorangie, Highland Single Malt Grand Vintage Malt Bond House No 1 Collection, Highlands</v>
      </c>
      <c r="D479" s="32">
        <v>120</v>
      </c>
      <c r="E479" s="32">
        <v>180</v>
      </c>
      <c r="R479" s="5" t="s">
        <v>763</v>
      </c>
      <c r="S479" t="s">
        <v>1252</v>
      </c>
    </row>
    <row r="480" spans="1:19" ht="12" customHeight="1" x14ac:dyDescent="0.25">
      <c r="A480" s="25">
        <v>478</v>
      </c>
      <c r="B480" s="12" t="s">
        <v>26</v>
      </c>
      <c r="C480" s="47" t="str">
        <f t="shared" si="7"/>
        <v>Woodford Reserve, Straight Bourbon Masters Collection Select American Oak - In Bond</v>
      </c>
      <c r="D480" s="32">
        <v>90</v>
      </c>
      <c r="E480" s="32">
        <v>130</v>
      </c>
      <c r="R480" s="5" t="s">
        <v>766</v>
      </c>
      <c r="S480" t="s">
        <v>1253</v>
      </c>
    </row>
    <row r="481" spans="1:19" ht="12" customHeight="1" x14ac:dyDescent="0.25">
      <c r="A481" s="25">
        <v>479</v>
      </c>
      <c r="B481" s="12" t="s">
        <v>26</v>
      </c>
      <c r="C481" s="47" t="str">
        <f t="shared" si="7"/>
        <v>Diageo, Blended Malt Whisky Collectivum XXVIII Special Release Bottled 2017 - In Bond</v>
      </c>
      <c r="D481" s="32">
        <v>40</v>
      </c>
      <c r="E481" s="32">
        <v>50</v>
      </c>
      <c r="R481" s="5" t="s">
        <v>769</v>
      </c>
      <c r="S481" t="s">
        <v>1254</v>
      </c>
    </row>
    <row r="482" spans="1:19" ht="12" customHeight="1" x14ac:dyDescent="0.25">
      <c r="A482" s="25">
        <v>480</v>
      </c>
      <c r="B482" s="12">
        <v>1983</v>
      </c>
      <c r="C482" s="47" t="str">
        <f t="shared" si="7"/>
        <v>Jouanda, Grand Vintage, Bas Armagnac (Fine + Rare Selection) - In Bond</v>
      </c>
      <c r="D482" s="32">
        <v>45</v>
      </c>
      <c r="E482" s="32">
        <v>60</v>
      </c>
      <c r="R482" s="5" t="s">
        <v>772</v>
      </c>
      <c r="S482" t="s">
        <v>1255</v>
      </c>
    </row>
    <row r="483" spans="1:19" ht="12" customHeight="1" x14ac:dyDescent="0.2">
      <c r="A483" s="26"/>
      <c r="B483" s="19"/>
      <c r="C483" s="28"/>
      <c r="D483" s="34"/>
      <c r="E483" s="34"/>
    </row>
  </sheetData>
  <autoFilter ref="A2:E2" xr:uid="{D1A9000C-FBF2-4F1B-B225-27F1D765E7F5}"/>
  <mergeCells count="1">
    <mergeCell ref="A1:E1"/>
  </mergeCells>
  <pageMargins left="0.70866141732283472" right="0.70866141732283472" top="0.74803149606299213" bottom="0.74803149606299213" header="0.31496062992125984" footer="0.31496062992125984"/>
  <pageSetup paperSize="9" scale="67" fitToHeight="10"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9000C-FBF2-4F1B-B225-27F1D765E7F5}">
  <dimension ref="A1:AB483"/>
  <sheetViews>
    <sheetView zoomScale="110" zoomScaleNormal="110" workbookViewId="0">
      <selection sqref="A1:N1"/>
    </sheetView>
  </sheetViews>
  <sheetFormatPr defaultColWidth="9.140625" defaultRowHeight="12" customHeight="1" x14ac:dyDescent="0.2"/>
  <cols>
    <col min="1" max="1" width="10.7109375" style="27" customWidth="1"/>
    <col min="2" max="2" width="9.140625" style="13"/>
    <col min="3" max="3" width="17.85546875" style="11" customWidth="1"/>
    <col min="4" max="4" width="9.140625" style="13"/>
    <col min="5" max="5" width="73" style="29" customWidth="1"/>
    <col min="6" max="6" width="27.140625" style="29" customWidth="1"/>
    <col min="7" max="8" width="11.42578125" style="13" customWidth="1"/>
    <col min="9" max="9" width="16.85546875" style="8" customWidth="1"/>
    <col min="10" max="10" width="9.140625" style="15"/>
    <col min="11" max="12" width="13.140625" style="35" customWidth="1"/>
    <col min="13" max="13" width="36.85546875" style="43" customWidth="1"/>
    <col min="14" max="14" width="74.42578125" style="29" customWidth="1"/>
    <col min="15" max="26" width="9.140625" style="8"/>
    <col min="27" max="28" width="0" style="8" hidden="1" customWidth="1"/>
    <col min="29" max="16384" width="9.140625" style="8"/>
  </cols>
  <sheetData>
    <row r="1" spans="1:28" s="2" customFormat="1" ht="84" customHeight="1" x14ac:dyDescent="0.2">
      <c r="A1" s="22" t="s">
        <v>775</v>
      </c>
      <c r="B1" s="23"/>
      <c r="C1" s="23"/>
      <c r="D1" s="23"/>
      <c r="E1" s="23"/>
      <c r="F1" s="23"/>
      <c r="G1" s="23"/>
      <c r="H1" s="23"/>
      <c r="I1" s="23"/>
      <c r="J1" s="23"/>
      <c r="K1" s="23"/>
      <c r="L1" s="23"/>
      <c r="M1" s="23"/>
      <c r="N1" s="23"/>
    </row>
    <row r="2" spans="1:28" s="4" customFormat="1" ht="39.950000000000003" customHeight="1" x14ac:dyDescent="0.25">
      <c r="A2" s="16" t="s">
        <v>0</v>
      </c>
      <c r="B2" s="3" t="s">
        <v>1</v>
      </c>
      <c r="C2" s="3" t="s">
        <v>6</v>
      </c>
      <c r="D2" s="3" t="s">
        <v>7</v>
      </c>
      <c r="E2" s="1" t="s">
        <v>2</v>
      </c>
      <c r="F2" s="1" t="s">
        <v>3</v>
      </c>
      <c r="G2" s="3" t="s">
        <v>8</v>
      </c>
      <c r="H2" s="3" t="s">
        <v>10</v>
      </c>
      <c r="I2" s="3" t="s">
        <v>9</v>
      </c>
      <c r="J2" s="3" t="s">
        <v>12</v>
      </c>
      <c r="K2" s="31" t="s">
        <v>5</v>
      </c>
      <c r="L2" s="31" t="s">
        <v>13</v>
      </c>
      <c r="M2" s="1" t="s">
        <v>4</v>
      </c>
      <c r="N2" s="44" t="s">
        <v>11</v>
      </c>
      <c r="AA2" s="1" t="s">
        <v>2</v>
      </c>
      <c r="AB2" s="1" t="s">
        <v>58</v>
      </c>
    </row>
    <row r="3" spans="1:28" s="6" customFormat="1" ht="12" customHeight="1" x14ac:dyDescent="0.25">
      <c r="A3" s="24">
        <v>1</v>
      </c>
      <c r="B3" s="12">
        <v>1966</v>
      </c>
      <c r="C3" s="10" t="s">
        <v>30</v>
      </c>
      <c r="D3" s="12" t="s">
        <v>31</v>
      </c>
      <c r="E3" s="47" t="str">
        <f>HYPERLINK(AB3,AA3)</f>
        <v>Dom Perignon</v>
      </c>
      <c r="F3" s="30" t="s">
        <v>62</v>
      </c>
      <c r="G3" s="12" t="s">
        <v>17</v>
      </c>
      <c r="H3" s="12">
        <v>1</v>
      </c>
      <c r="I3" s="12" t="s">
        <v>18</v>
      </c>
      <c r="J3" s="14" t="s">
        <v>19</v>
      </c>
      <c r="K3" s="33">
        <v>220</v>
      </c>
      <c r="L3" s="32">
        <v>300</v>
      </c>
      <c r="M3" s="36" t="s">
        <v>122</v>
      </c>
      <c r="N3" s="45" t="s">
        <v>123</v>
      </c>
      <c r="AA3" s="5" t="s">
        <v>62</v>
      </c>
      <c r="AB3" t="s">
        <v>776</v>
      </c>
    </row>
    <row r="4" spans="1:28" s="6" customFormat="1" ht="12" customHeight="1" x14ac:dyDescent="0.25">
      <c r="A4" s="24">
        <v>2</v>
      </c>
      <c r="B4" s="12">
        <v>1985</v>
      </c>
      <c r="C4" s="10" t="s">
        <v>30</v>
      </c>
      <c r="D4" s="12" t="s">
        <v>31</v>
      </c>
      <c r="E4" s="47" t="str">
        <f t="shared" ref="E4:E67" si="0">HYPERLINK(AB4,AA4)</f>
        <v>Dom Perignon</v>
      </c>
      <c r="F4" s="30" t="s">
        <v>62</v>
      </c>
      <c r="G4" s="12" t="s">
        <v>17</v>
      </c>
      <c r="H4" s="12">
        <v>1</v>
      </c>
      <c r="I4" s="12" t="s">
        <v>107</v>
      </c>
      <c r="J4" s="14" t="s">
        <v>19</v>
      </c>
      <c r="K4" s="33">
        <v>360</v>
      </c>
      <c r="L4" s="32">
        <v>460</v>
      </c>
      <c r="M4" s="37" t="s">
        <v>124</v>
      </c>
      <c r="N4" s="45" t="s">
        <v>123</v>
      </c>
      <c r="AA4" s="5" t="s">
        <v>62</v>
      </c>
      <c r="AB4" t="s">
        <v>777</v>
      </c>
    </row>
    <row r="5" spans="1:28" s="6" customFormat="1" ht="12" customHeight="1" x14ac:dyDescent="0.25">
      <c r="A5" s="24">
        <v>3</v>
      </c>
      <c r="B5" s="12">
        <v>1985</v>
      </c>
      <c r="C5" s="10" t="s">
        <v>30</v>
      </c>
      <c r="D5" s="12" t="s">
        <v>31</v>
      </c>
      <c r="E5" s="47" t="str">
        <f t="shared" si="0"/>
        <v>Dom Perignon</v>
      </c>
      <c r="F5" s="30" t="s">
        <v>62</v>
      </c>
      <c r="G5" s="12" t="s">
        <v>17</v>
      </c>
      <c r="H5" s="12">
        <v>1</v>
      </c>
      <c r="I5" s="12" t="s">
        <v>18</v>
      </c>
      <c r="J5" s="14" t="s">
        <v>19</v>
      </c>
      <c r="K5" s="33">
        <v>320</v>
      </c>
      <c r="L5" s="32">
        <v>420</v>
      </c>
      <c r="M5" s="36" t="s">
        <v>125</v>
      </c>
      <c r="N5" s="45" t="s">
        <v>123</v>
      </c>
      <c r="AA5" s="5" t="s">
        <v>62</v>
      </c>
      <c r="AB5" t="s">
        <v>778</v>
      </c>
    </row>
    <row r="6" spans="1:28" s="6" customFormat="1" ht="12" customHeight="1" x14ac:dyDescent="0.25">
      <c r="A6" s="24">
        <v>4</v>
      </c>
      <c r="B6" s="12">
        <v>1990</v>
      </c>
      <c r="C6" s="10" t="s">
        <v>30</v>
      </c>
      <c r="D6" s="12" t="s">
        <v>31</v>
      </c>
      <c r="E6" s="47" t="str">
        <f t="shared" si="0"/>
        <v>Dom Perignon</v>
      </c>
      <c r="F6" s="30" t="s">
        <v>62</v>
      </c>
      <c r="G6" s="12" t="s">
        <v>17</v>
      </c>
      <c r="H6" s="12">
        <v>1</v>
      </c>
      <c r="I6" s="12" t="s">
        <v>107</v>
      </c>
      <c r="J6" s="14" t="s">
        <v>19</v>
      </c>
      <c r="K6" s="33">
        <v>170</v>
      </c>
      <c r="L6" s="32">
        <v>240</v>
      </c>
      <c r="M6" s="37" t="s">
        <v>126</v>
      </c>
      <c r="N6" s="45" t="s">
        <v>123</v>
      </c>
      <c r="AA6" s="5" t="s">
        <v>62</v>
      </c>
      <c r="AB6" t="s">
        <v>779</v>
      </c>
    </row>
    <row r="7" spans="1:28" s="6" customFormat="1" ht="12" customHeight="1" x14ac:dyDescent="0.25">
      <c r="A7" s="24">
        <v>5</v>
      </c>
      <c r="B7" s="12">
        <v>1996</v>
      </c>
      <c r="C7" s="10" t="s">
        <v>30</v>
      </c>
      <c r="D7" s="12" t="s">
        <v>31</v>
      </c>
      <c r="E7" s="47" t="str">
        <f t="shared" si="0"/>
        <v>Dom Perignon, Oenotheque</v>
      </c>
      <c r="F7" s="30" t="s">
        <v>62</v>
      </c>
      <c r="G7" s="12" t="s">
        <v>17</v>
      </c>
      <c r="H7" s="12">
        <v>1</v>
      </c>
      <c r="I7" s="12" t="s">
        <v>107</v>
      </c>
      <c r="J7" s="14" t="s">
        <v>19</v>
      </c>
      <c r="K7" s="33">
        <v>260</v>
      </c>
      <c r="L7" s="32">
        <v>340</v>
      </c>
      <c r="M7" s="37" t="s">
        <v>128</v>
      </c>
      <c r="N7" s="45" t="s">
        <v>123</v>
      </c>
      <c r="AA7" s="5" t="s">
        <v>127</v>
      </c>
      <c r="AB7" t="s">
        <v>780</v>
      </c>
    </row>
    <row r="8" spans="1:28" s="6" customFormat="1" ht="12" customHeight="1" x14ac:dyDescent="0.25">
      <c r="A8" s="24">
        <v>6</v>
      </c>
      <c r="B8" s="12" t="s">
        <v>26</v>
      </c>
      <c r="C8" s="10" t="s">
        <v>30</v>
      </c>
      <c r="D8" s="12" t="s">
        <v>31</v>
      </c>
      <c r="E8" s="47" t="str">
        <f t="shared" si="0"/>
        <v>1998/2002 Dom Perignon, P2</v>
      </c>
      <c r="F8" s="30" t="s">
        <v>62</v>
      </c>
      <c r="G8" s="12" t="s">
        <v>17</v>
      </c>
      <c r="H8" s="12">
        <v>2</v>
      </c>
      <c r="I8" s="12" t="s">
        <v>18</v>
      </c>
      <c r="J8" s="14" t="s">
        <v>19</v>
      </c>
      <c r="K8" s="33">
        <v>400</v>
      </c>
      <c r="L8" s="32">
        <v>600</v>
      </c>
      <c r="M8" s="37" t="s">
        <v>130</v>
      </c>
      <c r="N8" s="45" t="s">
        <v>123</v>
      </c>
      <c r="AA8" s="5" t="s">
        <v>129</v>
      </c>
      <c r="AB8" t="s">
        <v>781</v>
      </c>
    </row>
    <row r="9" spans="1:28" s="6" customFormat="1" ht="12" customHeight="1" x14ac:dyDescent="0.25">
      <c r="A9" s="24">
        <v>7</v>
      </c>
      <c r="B9" s="12">
        <v>2002</v>
      </c>
      <c r="C9" s="10" t="s">
        <v>30</v>
      </c>
      <c r="D9" s="12" t="s">
        <v>31</v>
      </c>
      <c r="E9" s="47" t="str">
        <f t="shared" si="0"/>
        <v>Dom Perignon</v>
      </c>
      <c r="F9" s="30" t="s">
        <v>62</v>
      </c>
      <c r="G9" s="12" t="s">
        <v>17</v>
      </c>
      <c r="H9" s="12">
        <v>6</v>
      </c>
      <c r="I9" s="12" t="s">
        <v>18</v>
      </c>
      <c r="J9" s="14" t="s">
        <v>19</v>
      </c>
      <c r="K9" s="33">
        <v>700</v>
      </c>
      <c r="L9" s="32">
        <v>1000</v>
      </c>
      <c r="M9" s="36"/>
      <c r="N9" s="45" t="s">
        <v>123</v>
      </c>
      <c r="AA9" s="5" t="s">
        <v>62</v>
      </c>
      <c r="AB9" t="s">
        <v>782</v>
      </c>
    </row>
    <row r="10" spans="1:28" s="6" customFormat="1" ht="12" customHeight="1" x14ac:dyDescent="0.25">
      <c r="A10" s="24">
        <v>8</v>
      </c>
      <c r="B10" s="12">
        <v>2002</v>
      </c>
      <c r="C10" s="10" t="s">
        <v>30</v>
      </c>
      <c r="D10" s="12" t="s">
        <v>31</v>
      </c>
      <c r="E10" s="47" t="str">
        <f t="shared" si="0"/>
        <v>Dom Perignon</v>
      </c>
      <c r="F10" s="30" t="s">
        <v>62</v>
      </c>
      <c r="G10" s="12" t="s">
        <v>17</v>
      </c>
      <c r="H10" s="12">
        <v>6</v>
      </c>
      <c r="I10" s="12" t="s">
        <v>18</v>
      </c>
      <c r="J10" s="14" t="s">
        <v>19</v>
      </c>
      <c r="K10" s="33">
        <v>600</v>
      </c>
      <c r="L10" s="32">
        <v>800</v>
      </c>
      <c r="M10" s="36"/>
      <c r="N10" s="45" t="s">
        <v>123</v>
      </c>
      <c r="AA10" s="5" t="s">
        <v>62</v>
      </c>
      <c r="AB10" t="s">
        <v>783</v>
      </c>
    </row>
    <row r="11" spans="1:28" s="6" customFormat="1" ht="12" customHeight="1" x14ac:dyDescent="0.25">
      <c r="A11" s="24">
        <v>9</v>
      </c>
      <c r="B11" s="12">
        <v>2002</v>
      </c>
      <c r="C11" s="10" t="s">
        <v>30</v>
      </c>
      <c r="D11" s="12" t="s">
        <v>31</v>
      </c>
      <c r="E11" s="47" t="str">
        <f t="shared" si="0"/>
        <v>Dom Perignon</v>
      </c>
      <c r="F11" s="30" t="s">
        <v>62</v>
      </c>
      <c r="G11" s="12" t="s">
        <v>17</v>
      </c>
      <c r="H11" s="12">
        <v>3</v>
      </c>
      <c r="I11" s="12" t="s">
        <v>107</v>
      </c>
      <c r="J11" s="14" t="s">
        <v>19</v>
      </c>
      <c r="K11" s="33">
        <v>340</v>
      </c>
      <c r="L11" s="32">
        <v>480</v>
      </c>
      <c r="M11" s="36" t="s">
        <v>131</v>
      </c>
      <c r="N11" s="45" t="s">
        <v>123</v>
      </c>
      <c r="AA11" s="5" t="s">
        <v>62</v>
      </c>
      <c r="AB11" t="s">
        <v>784</v>
      </c>
    </row>
    <row r="12" spans="1:28" s="6" customFormat="1" ht="12" customHeight="1" x14ac:dyDescent="0.25">
      <c r="A12" s="24">
        <v>10</v>
      </c>
      <c r="B12" s="12">
        <v>2004</v>
      </c>
      <c r="C12" s="10" t="s">
        <v>30</v>
      </c>
      <c r="D12" s="12" t="s">
        <v>31</v>
      </c>
      <c r="E12" s="47" t="str">
        <f t="shared" si="0"/>
        <v>Dom Perignon</v>
      </c>
      <c r="F12" s="30" t="s">
        <v>62</v>
      </c>
      <c r="G12" s="12" t="s">
        <v>17</v>
      </c>
      <c r="H12" s="12">
        <v>5</v>
      </c>
      <c r="I12" s="12" t="s">
        <v>18</v>
      </c>
      <c r="J12" s="14" t="s">
        <v>19</v>
      </c>
      <c r="K12" s="33">
        <v>500</v>
      </c>
      <c r="L12" s="32">
        <v>700</v>
      </c>
      <c r="M12" s="36"/>
      <c r="N12" s="45" t="s">
        <v>123</v>
      </c>
      <c r="AA12" s="5" t="s">
        <v>62</v>
      </c>
      <c r="AB12" t="s">
        <v>785</v>
      </c>
    </row>
    <row r="13" spans="1:28" s="6" customFormat="1" ht="12" customHeight="1" x14ac:dyDescent="0.25">
      <c r="A13" s="24">
        <v>11</v>
      </c>
      <c r="B13" s="12">
        <v>2004</v>
      </c>
      <c r="C13" s="10" t="s">
        <v>30</v>
      </c>
      <c r="D13" s="12" t="s">
        <v>31</v>
      </c>
      <c r="E13" s="47" t="str">
        <f t="shared" si="0"/>
        <v>Dom Perignon</v>
      </c>
      <c r="F13" s="30" t="s">
        <v>62</v>
      </c>
      <c r="G13" s="12" t="s">
        <v>17</v>
      </c>
      <c r="H13" s="12">
        <v>3</v>
      </c>
      <c r="I13" s="12" t="s">
        <v>18</v>
      </c>
      <c r="J13" s="14" t="s">
        <v>19</v>
      </c>
      <c r="K13" s="33">
        <v>300</v>
      </c>
      <c r="L13" s="32">
        <v>400</v>
      </c>
      <c r="M13" s="37"/>
      <c r="N13" s="45" t="s">
        <v>123</v>
      </c>
      <c r="AA13" s="5" t="s">
        <v>62</v>
      </c>
      <c r="AB13" t="s">
        <v>786</v>
      </c>
    </row>
    <row r="14" spans="1:28" s="6" customFormat="1" ht="12" customHeight="1" x14ac:dyDescent="0.25">
      <c r="A14" s="24">
        <v>12</v>
      </c>
      <c r="B14" s="12">
        <v>1996</v>
      </c>
      <c r="C14" s="10" t="s">
        <v>30</v>
      </c>
      <c r="D14" s="12" t="s">
        <v>31</v>
      </c>
      <c r="E14" s="47" t="str">
        <f t="shared" si="0"/>
        <v>Salon, Mesnil</v>
      </c>
      <c r="F14" s="30" t="s">
        <v>133</v>
      </c>
      <c r="G14" s="12" t="s">
        <v>17</v>
      </c>
      <c r="H14" s="12">
        <v>6</v>
      </c>
      <c r="I14" s="12" t="s">
        <v>20</v>
      </c>
      <c r="J14" s="14" t="s">
        <v>19</v>
      </c>
      <c r="K14" s="33">
        <v>4000</v>
      </c>
      <c r="L14" s="32">
        <v>5000</v>
      </c>
      <c r="M14" s="37"/>
      <c r="N14" s="45"/>
      <c r="AA14" s="5" t="s">
        <v>132</v>
      </c>
      <c r="AB14" t="s">
        <v>787</v>
      </c>
    </row>
    <row r="15" spans="1:28" s="6" customFormat="1" ht="12" customHeight="1" x14ac:dyDescent="0.25">
      <c r="A15" s="24">
        <v>13</v>
      </c>
      <c r="B15" s="12">
        <v>1997</v>
      </c>
      <c r="C15" s="10" t="s">
        <v>30</v>
      </c>
      <c r="D15" s="12" t="s">
        <v>31</v>
      </c>
      <c r="E15" s="47" t="str">
        <f t="shared" si="0"/>
        <v>Salon, Le Mesnil (Magnum)</v>
      </c>
      <c r="F15" s="30" t="s">
        <v>133</v>
      </c>
      <c r="G15" s="12" t="s">
        <v>22</v>
      </c>
      <c r="H15" s="12">
        <v>1</v>
      </c>
      <c r="I15" s="12" t="s">
        <v>20</v>
      </c>
      <c r="J15" s="14" t="s">
        <v>19</v>
      </c>
      <c r="K15" s="33">
        <v>700</v>
      </c>
      <c r="L15" s="32">
        <v>1000</v>
      </c>
      <c r="M15" s="37" t="s">
        <v>135</v>
      </c>
      <c r="N15" s="45" t="s">
        <v>123</v>
      </c>
      <c r="AA15" s="5" t="s">
        <v>134</v>
      </c>
      <c r="AB15" t="s">
        <v>788</v>
      </c>
    </row>
    <row r="16" spans="1:28" s="6" customFormat="1" ht="12" customHeight="1" x14ac:dyDescent="0.25">
      <c r="A16" s="24">
        <v>14</v>
      </c>
      <c r="B16" s="12">
        <v>1997</v>
      </c>
      <c r="C16" s="10" t="s">
        <v>30</v>
      </c>
      <c r="D16" s="12" t="s">
        <v>31</v>
      </c>
      <c r="E16" s="47" t="str">
        <f t="shared" si="0"/>
        <v>Salon, Le Mesnil</v>
      </c>
      <c r="F16" s="30" t="s">
        <v>133</v>
      </c>
      <c r="G16" s="12" t="s">
        <v>17</v>
      </c>
      <c r="H16" s="12">
        <v>2</v>
      </c>
      <c r="I16" s="12" t="s">
        <v>18</v>
      </c>
      <c r="J16" s="14" t="s">
        <v>19</v>
      </c>
      <c r="K16" s="33">
        <v>700</v>
      </c>
      <c r="L16" s="32">
        <v>1000</v>
      </c>
      <c r="M16" s="36"/>
      <c r="N16" s="45" t="s">
        <v>123</v>
      </c>
      <c r="AA16" s="5" t="s">
        <v>136</v>
      </c>
      <c r="AB16" t="s">
        <v>789</v>
      </c>
    </row>
    <row r="17" spans="1:28" s="6" customFormat="1" ht="12" customHeight="1" x14ac:dyDescent="0.25">
      <c r="A17" s="24">
        <v>15</v>
      </c>
      <c r="B17" s="12">
        <v>2002</v>
      </c>
      <c r="C17" s="10" t="s">
        <v>30</v>
      </c>
      <c r="D17" s="12" t="s">
        <v>31</v>
      </c>
      <c r="E17" s="47" t="str">
        <f t="shared" si="0"/>
        <v>Salon, Le Mesnil</v>
      </c>
      <c r="F17" s="30" t="s">
        <v>133</v>
      </c>
      <c r="G17" s="12" t="s">
        <v>17</v>
      </c>
      <c r="H17" s="12">
        <v>3</v>
      </c>
      <c r="I17" s="12" t="s">
        <v>20</v>
      </c>
      <c r="J17" s="14" t="s">
        <v>19</v>
      </c>
      <c r="K17" s="33">
        <v>1450</v>
      </c>
      <c r="L17" s="32">
        <v>2000</v>
      </c>
      <c r="M17" s="38" t="s">
        <v>137</v>
      </c>
      <c r="N17" s="45" t="s">
        <v>123</v>
      </c>
      <c r="AA17" s="5" t="s">
        <v>136</v>
      </c>
      <c r="AB17" t="s">
        <v>790</v>
      </c>
    </row>
    <row r="18" spans="1:28" s="6" customFormat="1" ht="12" customHeight="1" x14ac:dyDescent="0.25">
      <c r="A18" s="24">
        <v>16</v>
      </c>
      <c r="B18" s="12">
        <v>2002</v>
      </c>
      <c r="C18" s="10" t="s">
        <v>30</v>
      </c>
      <c r="D18" s="12" t="s">
        <v>31</v>
      </c>
      <c r="E18" s="47" t="str">
        <f t="shared" si="0"/>
        <v>Salon, Le Mesnil</v>
      </c>
      <c r="F18" s="30" t="s">
        <v>133</v>
      </c>
      <c r="G18" s="12" t="s">
        <v>17</v>
      </c>
      <c r="H18" s="12">
        <v>3</v>
      </c>
      <c r="I18" s="12" t="s">
        <v>20</v>
      </c>
      <c r="J18" s="14" t="s">
        <v>19</v>
      </c>
      <c r="K18" s="33">
        <v>1450</v>
      </c>
      <c r="L18" s="32">
        <v>2000</v>
      </c>
      <c r="M18" s="36" t="s">
        <v>137</v>
      </c>
      <c r="N18" s="45" t="s">
        <v>123</v>
      </c>
      <c r="AA18" s="5" t="s">
        <v>136</v>
      </c>
      <c r="AB18" t="s">
        <v>791</v>
      </c>
    </row>
    <row r="19" spans="1:28" s="6" customFormat="1" ht="12" customHeight="1" x14ac:dyDescent="0.25">
      <c r="A19" s="24">
        <v>17</v>
      </c>
      <c r="B19" s="12">
        <v>2002</v>
      </c>
      <c r="C19" s="10" t="s">
        <v>30</v>
      </c>
      <c r="D19" s="12" t="s">
        <v>31</v>
      </c>
      <c r="E19" s="47" t="str">
        <f t="shared" si="0"/>
        <v>Salon, Le Mesnil</v>
      </c>
      <c r="F19" s="30" t="s">
        <v>133</v>
      </c>
      <c r="G19" s="12" t="s">
        <v>17</v>
      </c>
      <c r="H19" s="12">
        <v>5</v>
      </c>
      <c r="I19" s="12" t="s">
        <v>18</v>
      </c>
      <c r="J19" s="14" t="s">
        <v>19</v>
      </c>
      <c r="K19" s="33">
        <v>2400</v>
      </c>
      <c r="L19" s="32">
        <v>3200</v>
      </c>
      <c r="M19" s="36" t="s">
        <v>138</v>
      </c>
      <c r="N19" s="45" t="s">
        <v>123</v>
      </c>
      <c r="AA19" s="5" t="s">
        <v>136</v>
      </c>
      <c r="AB19" t="s">
        <v>792</v>
      </c>
    </row>
    <row r="20" spans="1:28" s="6" customFormat="1" ht="12" customHeight="1" x14ac:dyDescent="0.25">
      <c r="A20" s="24">
        <v>18</v>
      </c>
      <c r="B20" s="12">
        <v>2004</v>
      </c>
      <c r="C20" s="10" t="s">
        <v>30</v>
      </c>
      <c r="D20" s="12" t="s">
        <v>31</v>
      </c>
      <c r="E20" s="47" t="str">
        <f t="shared" si="0"/>
        <v>Taittinger, Comtes de Champagne Blanc de Blancs - In Bond</v>
      </c>
      <c r="F20" s="30" t="s">
        <v>140</v>
      </c>
      <c r="G20" s="12" t="s">
        <v>17</v>
      </c>
      <c r="H20" s="12">
        <v>6</v>
      </c>
      <c r="I20" s="12" t="s">
        <v>20</v>
      </c>
      <c r="J20" s="14" t="s">
        <v>23</v>
      </c>
      <c r="K20" s="33">
        <v>460</v>
      </c>
      <c r="L20" s="32">
        <v>550</v>
      </c>
      <c r="M20" s="38"/>
      <c r="N20" s="45"/>
      <c r="AA20" s="5" t="s">
        <v>139</v>
      </c>
      <c r="AB20" t="s">
        <v>793</v>
      </c>
    </row>
    <row r="21" spans="1:28" s="6" customFormat="1" ht="12" customHeight="1" x14ac:dyDescent="0.25">
      <c r="A21" s="24">
        <v>19</v>
      </c>
      <c r="B21" s="12">
        <v>2004</v>
      </c>
      <c r="C21" s="10" t="s">
        <v>30</v>
      </c>
      <c r="D21" s="12" t="s">
        <v>31</v>
      </c>
      <c r="E21" s="47" t="str">
        <f t="shared" si="0"/>
        <v>Taittinger, Comtes de Champagne Blanc de Blancs - In Bond</v>
      </c>
      <c r="F21" s="30" t="s">
        <v>140</v>
      </c>
      <c r="G21" s="12" t="s">
        <v>17</v>
      </c>
      <c r="H21" s="12">
        <v>6</v>
      </c>
      <c r="I21" s="12" t="s">
        <v>20</v>
      </c>
      <c r="J21" s="14" t="s">
        <v>23</v>
      </c>
      <c r="K21" s="33">
        <v>460</v>
      </c>
      <c r="L21" s="32">
        <v>550</v>
      </c>
      <c r="M21" s="36"/>
      <c r="N21" s="45"/>
      <c r="AA21" s="5" t="s">
        <v>139</v>
      </c>
      <c r="AB21" t="s">
        <v>794</v>
      </c>
    </row>
    <row r="22" spans="1:28" s="6" customFormat="1" ht="12" customHeight="1" x14ac:dyDescent="0.25">
      <c r="A22" s="24">
        <v>20</v>
      </c>
      <c r="B22" s="12">
        <v>2004</v>
      </c>
      <c r="C22" s="10" t="s">
        <v>30</v>
      </c>
      <c r="D22" s="12" t="s">
        <v>31</v>
      </c>
      <c r="E22" s="47" t="str">
        <f t="shared" si="0"/>
        <v>Taittinger, Comtes de Champagne Blanc de Blancs</v>
      </c>
      <c r="F22" s="30" t="s">
        <v>140</v>
      </c>
      <c r="G22" s="12" t="s">
        <v>17</v>
      </c>
      <c r="H22" s="12">
        <v>5</v>
      </c>
      <c r="I22" s="12" t="s">
        <v>18</v>
      </c>
      <c r="J22" s="14" t="s">
        <v>19</v>
      </c>
      <c r="K22" s="33">
        <v>400</v>
      </c>
      <c r="L22" s="32">
        <v>600</v>
      </c>
      <c r="M22" s="36" t="s">
        <v>142</v>
      </c>
      <c r="N22" s="45" t="s">
        <v>123</v>
      </c>
      <c r="AA22" s="5" t="s">
        <v>141</v>
      </c>
      <c r="AB22" t="s">
        <v>795</v>
      </c>
    </row>
    <row r="23" spans="1:28" s="6" customFormat="1" ht="12" customHeight="1" x14ac:dyDescent="0.25">
      <c r="A23" s="24">
        <v>21</v>
      </c>
      <c r="B23" s="12">
        <v>2007</v>
      </c>
      <c r="C23" s="10" t="s">
        <v>30</v>
      </c>
      <c r="D23" s="12" t="s">
        <v>68</v>
      </c>
      <c r="E23" s="47" t="str">
        <f t="shared" si="0"/>
        <v>Taittinger, Comtes de Champagne Rose</v>
      </c>
      <c r="F23" s="30" t="s">
        <v>140</v>
      </c>
      <c r="G23" s="12" t="s">
        <v>17</v>
      </c>
      <c r="H23" s="12">
        <v>2</v>
      </c>
      <c r="I23" s="12" t="s">
        <v>18</v>
      </c>
      <c r="J23" s="14" t="s">
        <v>19</v>
      </c>
      <c r="K23" s="33">
        <v>140</v>
      </c>
      <c r="L23" s="32">
        <v>180</v>
      </c>
      <c r="M23" s="36"/>
      <c r="N23" s="45" t="s">
        <v>123</v>
      </c>
      <c r="AA23" s="5" t="s">
        <v>143</v>
      </c>
      <c r="AB23" t="s">
        <v>796</v>
      </c>
    </row>
    <row r="24" spans="1:28" s="6" customFormat="1" ht="12" customHeight="1" x14ac:dyDescent="0.25">
      <c r="A24" s="24">
        <v>22</v>
      </c>
      <c r="B24" s="12">
        <v>1998</v>
      </c>
      <c r="C24" s="10" t="s">
        <v>30</v>
      </c>
      <c r="D24" s="12" t="s">
        <v>31</v>
      </c>
      <c r="E24" s="47" t="str">
        <f t="shared" si="0"/>
        <v>Piper Heidseick, Rare Vintage (Magnums)</v>
      </c>
      <c r="F24" s="30" t="s">
        <v>145</v>
      </c>
      <c r="G24" s="12" t="s">
        <v>22</v>
      </c>
      <c r="H24" s="12">
        <v>3</v>
      </c>
      <c r="I24" s="12" t="s">
        <v>24</v>
      </c>
      <c r="J24" s="14" t="s">
        <v>19</v>
      </c>
      <c r="K24" s="33">
        <v>500</v>
      </c>
      <c r="L24" s="32">
        <v>800</v>
      </c>
      <c r="M24" s="36" t="s">
        <v>146</v>
      </c>
      <c r="N24" s="45" t="s">
        <v>123</v>
      </c>
      <c r="AA24" s="5" t="s">
        <v>144</v>
      </c>
      <c r="AB24" t="s">
        <v>797</v>
      </c>
    </row>
    <row r="25" spans="1:28" s="6" customFormat="1" ht="12" customHeight="1" x14ac:dyDescent="0.25">
      <c r="A25" s="24">
        <v>23</v>
      </c>
      <c r="B25" s="12">
        <v>2006</v>
      </c>
      <c r="C25" s="10" t="s">
        <v>30</v>
      </c>
      <c r="D25" s="12" t="s">
        <v>31</v>
      </c>
      <c r="E25" s="47" t="str">
        <f t="shared" si="0"/>
        <v>Pol Roger, Sir Winston Churchill</v>
      </c>
      <c r="F25" s="30" t="s">
        <v>90</v>
      </c>
      <c r="G25" s="12" t="s">
        <v>17</v>
      </c>
      <c r="H25" s="12">
        <v>4</v>
      </c>
      <c r="I25" s="12" t="s">
        <v>107</v>
      </c>
      <c r="J25" s="14" t="s">
        <v>19</v>
      </c>
      <c r="K25" s="33">
        <v>300</v>
      </c>
      <c r="L25" s="32">
        <v>500</v>
      </c>
      <c r="M25" s="36" t="s">
        <v>148</v>
      </c>
      <c r="N25" s="45" t="s">
        <v>123</v>
      </c>
      <c r="AA25" s="5" t="s">
        <v>147</v>
      </c>
      <c r="AB25" t="s">
        <v>798</v>
      </c>
    </row>
    <row r="26" spans="1:28" s="6" customFormat="1" ht="12" customHeight="1" x14ac:dyDescent="0.25">
      <c r="A26" s="24">
        <v>24</v>
      </c>
      <c r="B26" s="12">
        <v>2004</v>
      </c>
      <c r="C26" s="10" t="s">
        <v>30</v>
      </c>
      <c r="D26" s="12" t="s">
        <v>31</v>
      </c>
      <c r="E26" s="47" t="str">
        <f t="shared" si="0"/>
        <v>Jacquesson Ay Vauzelle Terme Grand Cru</v>
      </c>
      <c r="F26" s="30" t="s">
        <v>150</v>
      </c>
      <c r="G26" s="12" t="s">
        <v>17</v>
      </c>
      <c r="H26" s="12">
        <v>2</v>
      </c>
      <c r="I26" s="12" t="s">
        <v>107</v>
      </c>
      <c r="J26" s="14" t="s">
        <v>19</v>
      </c>
      <c r="K26" s="33">
        <v>160</v>
      </c>
      <c r="L26" s="32">
        <v>220</v>
      </c>
      <c r="M26" s="37" t="s">
        <v>148</v>
      </c>
      <c r="N26" s="45" t="s">
        <v>123</v>
      </c>
      <c r="AA26" s="5" t="s">
        <v>149</v>
      </c>
      <c r="AB26" t="s">
        <v>799</v>
      </c>
    </row>
    <row r="27" spans="1:28" s="6" customFormat="1" ht="12" customHeight="1" x14ac:dyDescent="0.25">
      <c r="A27" s="24">
        <v>25</v>
      </c>
      <c r="B27" s="12">
        <v>2004</v>
      </c>
      <c r="C27" s="10" t="s">
        <v>30</v>
      </c>
      <c r="D27" s="12" t="s">
        <v>31</v>
      </c>
      <c r="E27" s="47" t="str">
        <f t="shared" si="0"/>
        <v>Mixed Case of Jacquesson Champagne</v>
      </c>
      <c r="F27" s="30" t="s">
        <v>150</v>
      </c>
      <c r="G27" s="12" t="s">
        <v>17</v>
      </c>
      <c r="H27" s="12">
        <v>3</v>
      </c>
      <c r="I27" s="12" t="s">
        <v>107</v>
      </c>
      <c r="J27" s="14" t="s">
        <v>19</v>
      </c>
      <c r="K27" s="33">
        <v>190</v>
      </c>
      <c r="L27" s="32">
        <v>250</v>
      </c>
      <c r="M27" s="37" t="s">
        <v>152</v>
      </c>
      <c r="N27" s="45" t="s">
        <v>123</v>
      </c>
      <c r="AA27" s="5" t="s">
        <v>151</v>
      </c>
      <c r="AB27" t="s">
        <v>800</v>
      </c>
    </row>
    <row r="28" spans="1:28" s="6" customFormat="1" ht="12" customHeight="1" x14ac:dyDescent="0.25">
      <c r="A28" s="24">
        <v>26</v>
      </c>
      <c r="B28" s="12" t="s">
        <v>26</v>
      </c>
      <c r="C28" s="10" t="s">
        <v>30</v>
      </c>
      <c r="D28" s="12" t="s">
        <v>31</v>
      </c>
      <c r="E28" s="47" t="str">
        <f t="shared" si="0"/>
        <v>Jacquesson, Cuvee 742 - In Bond</v>
      </c>
      <c r="F28" s="30" t="s">
        <v>150</v>
      </c>
      <c r="G28" s="12" t="s">
        <v>17</v>
      </c>
      <c r="H28" s="12">
        <v>6</v>
      </c>
      <c r="I28" s="12" t="s">
        <v>24</v>
      </c>
      <c r="J28" s="14" t="s">
        <v>23</v>
      </c>
      <c r="K28" s="33">
        <v>170</v>
      </c>
      <c r="L28" s="32">
        <v>220</v>
      </c>
      <c r="M28" s="37" t="s">
        <v>154</v>
      </c>
      <c r="N28" s="45"/>
      <c r="AA28" s="5" t="s">
        <v>153</v>
      </c>
      <c r="AB28" t="s">
        <v>801</v>
      </c>
    </row>
    <row r="29" spans="1:28" s="6" customFormat="1" ht="12" customHeight="1" x14ac:dyDescent="0.25">
      <c r="A29" s="24">
        <v>27</v>
      </c>
      <c r="B29" s="12">
        <v>1995</v>
      </c>
      <c r="C29" s="10" t="s">
        <v>30</v>
      </c>
      <c r="D29" s="12" t="s">
        <v>31</v>
      </c>
      <c r="E29" s="47" t="str">
        <f t="shared" si="0"/>
        <v>de Venoge, Louis XV Brut</v>
      </c>
      <c r="F29" s="30" t="s">
        <v>156</v>
      </c>
      <c r="G29" s="12" t="s">
        <v>17</v>
      </c>
      <c r="H29" s="12">
        <v>6</v>
      </c>
      <c r="I29" s="12" t="s">
        <v>107</v>
      </c>
      <c r="J29" s="14" t="s">
        <v>19</v>
      </c>
      <c r="K29" s="33">
        <v>200</v>
      </c>
      <c r="L29" s="32">
        <v>300</v>
      </c>
      <c r="M29" s="37" t="s">
        <v>148</v>
      </c>
      <c r="N29" s="45" t="s">
        <v>123</v>
      </c>
      <c r="AA29" s="5" t="s">
        <v>155</v>
      </c>
      <c r="AB29" t="s">
        <v>802</v>
      </c>
    </row>
    <row r="30" spans="1:28" s="6" customFormat="1" ht="12" customHeight="1" x14ac:dyDescent="0.25">
      <c r="A30" s="24">
        <v>28</v>
      </c>
      <c r="B30" s="12" t="s">
        <v>26</v>
      </c>
      <c r="C30" s="10" t="s">
        <v>30</v>
      </c>
      <c r="D30" s="12" t="s">
        <v>31</v>
      </c>
      <c r="E30" s="47" t="str">
        <f t="shared" si="0"/>
        <v>Krug, Grande Cuvee 166eme Edition</v>
      </c>
      <c r="F30" s="30" t="s">
        <v>158</v>
      </c>
      <c r="G30" s="12" t="s">
        <v>17</v>
      </c>
      <c r="H30" s="12">
        <v>1</v>
      </c>
      <c r="I30" s="12" t="s">
        <v>18</v>
      </c>
      <c r="J30" s="14" t="s">
        <v>19</v>
      </c>
      <c r="K30" s="33">
        <v>100</v>
      </c>
      <c r="L30" s="32">
        <v>150</v>
      </c>
      <c r="M30" s="36"/>
      <c r="N30" s="45" t="s">
        <v>123</v>
      </c>
      <c r="AA30" s="5" t="s">
        <v>157</v>
      </c>
      <c r="AB30" t="s">
        <v>803</v>
      </c>
    </row>
    <row r="31" spans="1:28" s="6" customFormat="1" ht="12" customHeight="1" x14ac:dyDescent="0.25">
      <c r="A31" s="24">
        <v>29</v>
      </c>
      <c r="B31" s="12" t="s">
        <v>26</v>
      </c>
      <c r="C31" s="10" t="s">
        <v>30</v>
      </c>
      <c r="D31" s="12" t="s">
        <v>31</v>
      </c>
      <c r="E31" s="47" t="str">
        <f t="shared" si="0"/>
        <v>Laurent Perrier, Brut</v>
      </c>
      <c r="F31" s="30" t="s">
        <v>160</v>
      </c>
      <c r="G31" s="12" t="s">
        <v>17</v>
      </c>
      <c r="H31" s="12">
        <v>12</v>
      </c>
      <c r="I31" s="12" t="s">
        <v>24</v>
      </c>
      <c r="J31" s="14" t="s">
        <v>19</v>
      </c>
      <c r="K31" s="33">
        <v>200</v>
      </c>
      <c r="L31" s="32">
        <v>300</v>
      </c>
      <c r="M31" s="36" t="s">
        <v>161</v>
      </c>
      <c r="N31" s="45"/>
      <c r="AA31" s="5" t="s">
        <v>159</v>
      </c>
      <c r="AB31" t="s">
        <v>804</v>
      </c>
    </row>
    <row r="32" spans="1:28" s="6" customFormat="1" ht="12" customHeight="1" x14ac:dyDescent="0.25">
      <c r="A32" s="24">
        <v>30</v>
      </c>
      <c r="B32" s="12" t="s">
        <v>26</v>
      </c>
      <c r="C32" s="10" t="s">
        <v>30</v>
      </c>
      <c r="D32" s="12" t="s">
        <v>31</v>
      </c>
      <c r="E32" s="47" t="str">
        <f t="shared" si="0"/>
        <v>Laurent Perrier, Brut</v>
      </c>
      <c r="F32" s="30" t="s">
        <v>160</v>
      </c>
      <c r="G32" s="12" t="s">
        <v>17</v>
      </c>
      <c r="H32" s="12">
        <v>12</v>
      </c>
      <c r="I32" s="12" t="s">
        <v>24</v>
      </c>
      <c r="J32" s="14" t="s">
        <v>19</v>
      </c>
      <c r="K32" s="33">
        <v>200</v>
      </c>
      <c r="L32" s="32">
        <v>300</v>
      </c>
      <c r="M32" s="36" t="s">
        <v>161</v>
      </c>
      <c r="N32" s="45"/>
      <c r="AA32" s="5" t="s">
        <v>159</v>
      </c>
      <c r="AB32" t="s">
        <v>805</v>
      </c>
    </row>
    <row r="33" spans="1:28" s="6" customFormat="1" ht="12" customHeight="1" x14ac:dyDescent="0.25">
      <c r="A33" s="24">
        <v>31</v>
      </c>
      <c r="B33" s="12" t="s">
        <v>26</v>
      </c>
      <c r="C33" s="10" t="s">
        <v>30</v>
      </c>
      <c r="D33" s="12" t="s">
        <v>31</v>
      </c>
      <c r="E33" s="47" t="str">
        <f t="shared" si="0"/>
        <v>Laurent Perrier, Brut</v>
      </c>
      <c r="F33" s="30" t="s">
        <v>160</v>
      </c>
      <c r="G33" s="12" t="s">
        <v>17</v>
      </c>
      <c r="H33" s="12">
        <v>12</v>
      </c>
      <c r="I33" s="12" t="s">
        <v>24</v>
      </c>
      <c r="J33" s="14" t="s">
        <v>19</v>
      </c>
      <c r="K33" s="33">
        <v>200</v>
      </c>
      <c r="L33" s="32">
        <v>300</v>
      </c>
      <c r="M33" s="37" t="s">
        <v>162</v>
      </c>
      <c r="N33" s="45"/>
      <c r="AA33" s="5" t="s">
        <v>159</v>
      </c>
      <c r="AB33" t="s">
        <v>806</v>
      </c>
    </row>
    <row r="34" spans="1:28" s="6" customFormat="1" ht="12" customHeight="1" x14ac:dyDescent="0.25">
      <c r="A34" s="24">
        <v>32</v>
      </c>
      <c r="B34" s="12" t="s">
        <v>26</v>
      </c>
      <c r="C34" s="10" t="s">
        <v>30</v>
      </c>
      <c r="D34" s="12" t="s">
        <v>31</v>
      </c>
      <c r="E34" s="47" t="str">
        <f t="shared" si="0"/>
        <v>Laurent Perrier, Brut</v>
      </c>
      <c r="F34" s="30" t="s">
        <v>160</v>
      </c>
      <c r="G34" s="12" t="s">
        <v>17</v>
      </c>
      <c r="H34" s="12">
        <v>12</v>
      </c>
      <c r="I34" s="12" t="s">
        <v>24</v>
      </c>
      <c r="J34" s="14" t="s">
        <v>19</v>
      </c>
      <c r="K34" s="33">
        <v>200</v>
      </c>
      <c r="L34" s="32">
        <v>300</v>
      </c>
      <c r="M34" s="37" t="s">
        <v>163</v>
      </c>
      <c r="N34" s="45"/>
      <c r="AA34" s="5" t="s">
        <v>159</v>
      </c>
      <c r="AB34" t="s">
        <v>807</v>
      </c>
    </row>
    <row r="35" spans="1:28" s="6" customFormat="1" ht="12" customHeight="1" x14ac:dyDescent="0.25">
      <c r="A35" s="24">
        <v>33</v>
      </c>
      <c r="B35" s="12" t="s">
        <v>26</v>
      </c>
      <c r="C35" s="10" t="s">
        <v>30</v>
      </c>
      <c r="D35" s="12" t="s">
        <v>31</v>
      </c>
      <c r="E35" s="47" t="str">
        <f t="shared" si="0"/>
        <v>Mixed Lot of Vintage &amp; Non-Vintage Champagne</v>
      </c>
      <c r="F35" s="30"/>
      <c r="G35" s="12" t="s">
        <v>17</v>
      </c>
      <c r="H35" s="12">
        <v>5</v>
      </c>
      <c r="I35" s="12" t="s">
        <v>18</v>
      </c>
      <c r="J35" s="14" t="s">
        <v>19</v>
      </c>
      <c r="K35" s="33">
        <v>120</v>
      </c>
      <c r="L35" s="32">
        <v>220</v>
      </c>
      <c r="M35" s="36" t="s">
        <v>165</v>
      </c>
      <c r="N35" s="45" t="s">
        <v>123</v>
      </c>
      <c r="AA35" s="5" t="s">
        <v>164</v>
      </c>
      <c r="AB35" t="s">
        <v>808</v>
      </c>
    </row>
    <row r="36" spans="1:28" s="6" customFormat="1" ht="12" customHeight="1" x14ac:dyDescent="0.25">
      <c r="A36" s="24">
        <v>34</v>
      </c>
      <c r="B36" s="12">
        <v>1983</v>
      </c>
      <c r="C36" s="10" t="s">
        <v>32</v>
      </c>
      <c r="D36" s="12" t="s">
        <v>31</v>
      </c>
      <c r="E36" s="47" t="str">
        <f t="shared" si="0"/>
        <v>Chateau d'Yquem Premier Cru Superieur, Sauternes</v>
      </c>
      <c r="F36" s="30"/>
      <c r="G36" s="12" t="s">
        <v>17</v>
      </c>
      <c r="H36" s="12">
        <v>1</v>
      </c>
      <c r="I36" s="12" t="s">
        <v>18</v>
      </c>
      <c r="J36" s="14" t="s">
        <v>19</v>
      </c>
      <c r="K36" s="33">
        <v>200</v>
      </c>
      <c r="L36" s="32">
        <v>250</v>
      </c>
      <c r="M36" s="37" t="s">
        <v>167</v>
      </c>
      <c r="N36" s="45" t="s">
        <v>168</v>
      </c>
      <c r="AA36" s="5" t="s">
        <v>166</v>
      </c>
      <c r="AB36" t="s">
        <v>809</v>
      </c>
    </row>
    <row r="37" spans="1:28" s="6" customFormat="1" ht="12" customHeight="1" x14ac:dyDescent="0.25">
      <c r="A37" s="24">
        <v>35</v>
      </c>
      <c r="B37" s="12">
        <v>2001</v>
      </c>
      <c r="C37" s="10" t="s">
        <v>32</v>
      </c>
      <c r="D37" s="12" t="s">
        <v>31</v>
      </c>
      <c r="E37" s="47" t="str">
        <f t="shared" si="0"/>
        <v>Chateau d'Yquem Premier Cru Superieur, Sauternes</v>
      </c>
      <c r="F37" s="30"/>
      <c r="G37" s="12" t="s">
        <v>17</v>
      </c>
      <c r="H37" s="12">
        <v>1</v>
      </c>
      <c r="I37" s="12" t="s">
        <v>18</v>
      </c>
      <c r="J37" s="14" t="s">
        <v>19</v>
      </c>
      <c r="K37" s="33">
        <v>220</v>
      </c>
      <c r="L37" s="32">
        <v>280</v>
      </c>
      <c r="M37" s="36"/>
      <c r="N37" s="45"/>
      <c r="AA37" s="5" t="s">
        <v>166</v>
      </c>
      <c r="AB37" t="s">
        <v>810</v>
      </c>
    </row>
    <row r="38" spans="1:28" s="6" customFormat="1" ht="12" customHeight="1" x14ac:dyDescent="0.25">
      <c r="A38" s="24">
        <v>36</v>
      </c>
      <c r="B38" s="12">
        <v>1970</v>
      </c>
      <c r="C38" s="10" t="s">
        <v>32</v>
      </c>
      <c r="D38" s="12" t="s">
        <v>16</v>
      </c>
      <c r="E38" s="47" t="str">
        <f t="shared" si="0"/>
        <v>Chateau Lafite Rothschild Premier Cru Classe, Pauillac</v>
      </c>
      <c r="F38" s="30"/>
      <c r="G38" s="12" t="s">
        <v>17</v>
      </c>
      <c r="H38" s="12">
        <v>12</v>
      </c>
      <c r="I38" s="12" t="s">
        <v>18</v>
      </c>
      <c r="J38" s="14" t="s">
        <v>19</v>
      </c>
      <c r="K38" s="33">
        <v>2600</v>
      </c>
      <c r="L38" s="32">
        <v>3400</v>
      </c>
      <c r="M38" s="36" t="s">
        <v>169</v>
      </c>
      <c r="N38" s="45"/>
      <c r="AA38" s="5" t="s">
        <v>34</v>
      </c>
      <c r="AB38" t="s">
        <v>811</v>
      </c>
    </row>
    <row r="39" spans="1:28" s="6" customFormat="1" ht="12" customHeight="1" x14ac:dyDescent="0.25">
      <c r="A39" s="24">
        <v>37</v>
      </c>
      <c r="B39" s="12">
        <v>1978</v>
      </c>
      <c r="C39" s="10" t="s">
        <v>32</v>
      </c>
      <c r="D39" s="12" t="s">
        <v>16</v>
      </c>
      <c r="E39" s="47" t="str">
        <f t="shared" si="0"/>
        <v>Chateau Lafite Rothschild Premier Cru Classe, Pauillac</v>
      </c>
      <c r="F39" s="30"/>
      <c r="G39" s="12" t="s">
        <v>17</v>
      </c>
      <c r="H39" s="12">
        <v>12</v>
      </c>
      <c r="I39" s="12" t="s">
        <v>18</v>
      </c>
      <c r="J39" s="14" t="s">
        <v>19</v>
      </c>
      <c r="K39" s="33">
        <v>2200</v>
      </c>
      <c r="L39" s="32">
        <v>3200</v>
      </c>
      <c r="M39" s="36" t="s">
        <v>170</v>
      </c>
      <c r="N39" s="45"/>
      <c r="AA39" s="5" t="s">
        <v>34</v>
      </c>
      <c r="AB39" t="s">
        <v>812</v>
      </c>
    </row>
    <row r="40" spans="1:28" s="6" customFormat="1" ht="12" customHeight="1" x14ac:dyDescent="0.25">
      <c r="A40" s="24">
        <v>38</v>
      </c>
      <c r="B40" s="12">
        <v>1979</v>
      </c>
      <c r="C40" s="10" t="s">
        <v>32</v>
      </c>
      <c r="D40" s="12" t="s">
        <v>16</v>
      </c>
      <c r="E40" s="47" t="str">
        <f t="shared" si="0"/>
        <v>Chateau Lafite Rothschild Premier Cru Classe, Pauillac</v>
      </c>
      <c r="F40" s="30"/>
      <c r="G40" s="12" t="s">
        <v>17</v>
      </c>
      <c r="H40" s="12">
        <v>12</v>
      </c>
      <c r="I40" s="12" t="s">
        <v>18</v>
      </c>
      <c r="J40" s="14" t="s">
        <v>19</v>
      </c>
      <c r="K40" s="33">
        <v>2400</v>
      </c>
      <c r="L40" s="32">
        <v>3200</v>
      </c>
      <c r="M40" s="36" t="s">
        <v>171</v>
      </c>
      <c r="N40" s="45"/>
      <c r="AA40" s="5" t="s">
        <v>34</v>
      </c>
      <c r="AB40" t="s">
        <v>813</v>
      </c>
    </row>
    <row r="41" spans="1:28" s="6" customFormat="1" ht="12" customHeight="1" x14ac:dyDescent="0.25">
      <c r="A41" s="24">
        <v>39</v>
      </c>
      <c r="B41" s="12">
        <v>2005</v>
      </c>
      <c r="C41" s="10" t="s">
        <v>32</v>
      </c>
      <c r="D41" s="12" t="s">
        <v>16</v>
      </c>
      <c r="E41" s="47" t="str">
        <f t="shared" si="0"/>
        <v>Chateau Lafite Rothschild Premier Cru Classe, Pauillac - In Bond</v>
      </c>
      <c r="F41" s="30"/>
      <c r="G41" s="12" t="s">
        <v>17</v>
      </c>
      <c r="H41" s="12">
        <v>6</v>
      </c>
      <c r="I41" s="12" t="s">
        <v>20</v>
      </c>
      <c r="J41" s="14" t="s">
        <v>23</v>
      </c>
      <c r="K41" s="33">
        <v>2000</v>
      </c>
      <c r="L41" s="32">
        <v>2600</v>
      </c>
      <c r="M41" s="36"/>
      <c r="N41" s="45"/>
      <c r="AA41" s="5" t="s">
        <v>172</v>
      </c>
      <c r="AB41" t="s">
        <v>814</v>
      </c>
    </row>
    <row r="42" spans="1:28" s="6" customFormat="1" ht="12" customHeight="1" x14ac:dyDescent="0.25">
      <c r="A42" s="24">
        <v>40</v>
      </c>
      <c r="B42" s="12">
        <v>2005</v>
      </c>
      <c r="C42" s="10" t="s">
        <v>32</v>
      </c>
      <c r="D42" s="12" t="s">
        <v>16</v>
      </c>
      <c r="E42" s="47" t="str">
        <f t="shared" si="0"/>
        <v>Chateau Lafite Rothschild Premier Cru Classe, Pauillac - In Bond</v>
      </c>
      <c r="F42" s="30"/>
      <c r="G42" s="12" t="s">
        <v>17</v>
      </c>
      <c r="H42" s="12">
        <v>6</v>
      </c>
      <c r="I42" s="12" t="s">
        <v>20</v>
      </c>
      <c r="J42" s="14" t="s">
        <v>23</v>
      </c>
      <c r="K42" s="33">
        <v>2000</v>
      </c>
      <c r="L42" s="32">
        <v>2600</v>
      </c>
      <c r="M42" s="37"/>
      <c r="N42" s="45"/>
      <c r="AA42" s="5" t="s">
        <v>172</v>
      </c>
      <c r="AB42" t="s">
        <v>815</v>
      </c>
    </row>
    <row r="43" spans="1:28" s="6" customFormat="1" ht="12" customHeight="1" x14ac:dyDescent="0.25">
      <c r="A43" s="24">
        <v>41</v>
      </c>
      <c r="B43" s="12">
        <v>2012</v>
      </c>
      <c r="C43" s="10" t="s">
        <v>32</v>
      </c>
      <c r="D43" s="12" t="s">
        <v>16</v>
      </c>
      <c r="E43" s="47" t="str">
        <f t="shared" si="0"/>
        <v>Chateau Lafite Rothschild Premier Cru Classe, Pauillac (Imperial) - In Bond</v>
      </c>
      <c r="F43" s="30"/>
      <c r="G43" s="12" t="s">
        <v>57</v>
      </c>
      <c r="H43" s="12">
        <v>1</v>
      </c>
      <c r="I43" s="12" t="s">
        <v>20</v>
      </c>
      <c r="J43" s="14" t="s">
        <v>23</v>
      </c>
      <c r="K43" s="33">
        <v>2400</v>
      </c>
      <c r="L43" s="32">
        <v>3000</v>
      </c>
      <c r="M43" s="36"/>
      <c r="N43" s="45" t="s">
        <v>67</v>
      </c>
      <c r="AA43" s="5" t="s">
        <v>173</v>
      </c>
      <c r="AB43" t="s">
        <v>816</v>
      </c>
    </row>
    <row r="44" spans="1:28" s="6" customFormat="1" ht="12" customHeight="1" x14ac:dyDescent="0.25">
      <c r="A44" s="24">
        <v>42</v>
      </c>
      <c r="B44" s="12">
        <v>1982</v>
      </c>
      <c r="C44" s="10" t="s">
        <v>32</v>
      </c>
      <c r="D44" s="12" t="s">
        <v>16</v>
      </c>
      <c r="E44" s="47" t="str">
        <f t="shared" si="0"/>
        <v>Chateau Latour Premier Cru Classe, Pauillac</v>
      </c>
      <c r="F44" s="30"/>
      <c r="G44" s="12" t="s">
        <v>17</v>
      </c>
      <c r="H44" s="12">
        <v>1</v>
      </c>
      <c r="I44" s="12" t="s">
        <v>18</v>
      </c>
      <c r="J44" s="14" t="s">
        <v>19</v>
      </c>
      <c r="K44" s="33">
        <v>800</v>
      </c>
      <c r="L44" s="32">
        <v>1200</v>
      </c>
      <c r="M44" s="36" t="s">
        <v>174</v>
      </c>
      <c r="N44" s="45" t="s">
        <v>123</v>
      </c>
      <c r="AA44" s="5" t="s">
        <v>59</v>
      </c>
      <c r="AB44" t="s">
        <v>817</v>
      </c>
    </row>
    <row r="45" spans="1:28" s="6" customFormat="1" ht="12" customHeight="1" x14ac:dyDescent="0.25">
      <c r="A45" s="24">
        <v>43</v>
      </c>
      <c r="B45" s="12">
        <v>2004</v>
      </c>
      <c r="C45" s="10" t="s">
        <v>32</v>
      </c>
      <c r="D45" s="12" t="s">
        <v>16</v>
      </c>
      <c r="E45" s="47" t="str">
        <f t="shared" si="0"/>
        <v>Chateau Latour Premier Cru Classe, Pauillac - In Bond</v>
      </c>
      <c r="F45" s="30"/>
      <c r="G45" s="12" t="s">
        <v>17</v>
      </c>
      <c r="H45" s="12">
        <v>6</v>
      </c>
      <c r="I45" s="12" t="s">
        <v>20</v>
      </c>
      <c r="J45" s="14" t="s">
        <v>23</v>
      </c>
      <c r="K45" s="33">
        <v>1400</v>
      </c>
      <c r="L45" s="32">
        <v>1800</v>
      </c>
      <c r="M45" s="36" t="s">
        <v>38</v>
      </c>
      <c r="N45" s="45"/>
      <c r="AA45" s="5" t="s">
        <v>175</v>
      </c>
      <c r="AB45" t="s">
        <v>818</v>
      </c>
    </row>
    <row r="46" spans="1:28" s="6" customFormat="1" ht="12" customHeight="1" x14ac:dyDescent="0.25">
      <c r="A46" s="24">
        <v>44</v>
      </c>
      <c r="B46" s="12">
        <v>2008</v>
      </c>
      <c r="C46" s="10" t="s">
        <v>32</v>
      </c>
      <c r="D46" s="12" t="s">
        <v>16</v>
      </c>
      <c r="E46" s="47" t="str">
        <f t="shared" si="0"/>
        <v>Chateau Latour Premier Cru Classe, Pauillac - In Bond</v>
      </c>
      <c r="F46" s="30"/>
      <c r="G46" s="12" t="s">
        <v>17</v>
      </c>
      <c r="H46" s="12">
        <v>6</v>
      </c>
      <c r="I46" s="12" t="s">
        <v>20</v>
      </c>
      <c r="J46" s="14" t="s">
        <v>23</v>
      </c>
      <c r="K46" s="33">
        <v>1300</v>
      </c>
      <c r="L46" s="32">
        <v>1700</v>
      </c>
      <c r="M46" s="37"/>
      <c r="N46" s="45"/>
      <c r="AA46" s="5" t="s">
        <v>175</v>
      </c>
      <c r="AB46" t="s">
        <v>819</v>
      </c>
    </row>
    <row r="47" spans="1:28" s="6" customFormat="1" ht="12" customHeight="1" x14ac:dyDescent="0.25">
      <c r="A47" s="24">
        <v>45</v>
      </c>
      <c r="B47" s="12">
        <v>2009</v>
      </c>
      <c r="C47" s="10" t="s">
        <v>32</v>
      </c>
      <c r="D47" s="12" t="s">
        <v>16</v>
      </c>
      <c r="E47" s="47" t="str">
        <f t="shared" si="0"/>
        <v>Chateau Latour Premier Cru Classe, Pauillac</v>
      </c>
      <c r="F47" s="30"/>
      <c r="G47" s="12" t="s">
        <v>17</v>
      </c>
      <c r="H47" s="12">
        <v>1</v>
      </c>
      <c r="I47" s="12" t="s">
        <v>18</v>
      </c>
      <c r="J47" s="14" t="s">
        <v>19</v>
      </c>
      <c r="K47" s="33">
        <v>500</v>
      </c>
      <c r="L47" s="32">
        <v>650</v>
      </c>
      <c r="M47" s="37"/>
      <c r="N47" s="45"/>
      <c r="AA47" s="5" t="s">
        <v>59</v>
      </c>
      <c r="AB47" t="s">
        <v>820</v>
      </c>
    </row>
    <row r="48" spans="1:28" s="6" customFormat="1" ht="12" customHeight="1" x14ac:dyDescent="0.25">
      <c r="A48" s="24">
        <v>46</v>
      </c>
      <c r="B48" s="12">
        <v>2004</v>
      </c>
      <c r="C48" s="10" t="s">
        <v>32</v>
      </c>
      <c r="D48" s="12" t="s">
        <v>16</v>
      </c>
      <c r="E48" s="47" t="str">
        <f t="shared" si="0"/>
        <v>Les Forts de Latour, Pauillac</v>
      </c>
      <c r="F48" s="30"/>
      <c r="G48" s="12" t="s">
        <v>17</v>
      </c>
      <c r="H48" s="12">
        <v>9</v>
      </c>
      <c r="I48" s="12" t="s">
        <v>20</v>
      </c>
      <c r="J48" s="14" t="s">
        <v>19</v>
      </c>
      <c r="K48" s="33">
        <v>900</v>
      </c>
      <c r="L48" s="32">
        <v>1100</v>
      </c>
      <c r="M48" s="37"/>
      <c r="N48" s="45"/>
      <c r="AA48" s="5" t="s">
        <v>176</v>
      </c>
      <c r="AB48" t="s">
        <v>821</v>
      </c>
    </row>
    <row r="49" spans="1:28" s="6" customFormat="1" ht="12" customHeight="1" x14ac:dyDescent="0.25">
      <c r="A49" s="24">
        <v>47</v>
      </c>
      <c r="B49" s="12">
        <v>1998</v>
      </c>
      <c r="C49" s="10" t="s">
        <v>32</v>
      </c>
      <c r="D49" s="12" t="s">
        <v>16</v>
      </c>
      <c r="E49" s="47" t="str">
        <f t="shared" si="0"/>
        <v>Chateau Mouton Rothschild Premier Cru Classe, Pauillac - In Bond</v>
      </c>
      <c r="F49" s="30"/>
      <c r="G49" s="12" t="s">
        <v>17</v>
      </c>
      <c r="H49" s="12">
        <v>6</v>
      </c>
      <c r="I49" s="12" t="s">
        <v>20</v>
      </c>
      <c r="J49" s="14" t="s">
        <v>23</v>
      </c>
      <c r="K49" s="33">
        <v>1400</v>
      </c>
      <c r="L49" s="32">
        <v>1800</v>
      </c>
      <c r="M49" s="37"/>
      <c r="N49" s="45"/>
      <c r="AA49" s="5" t="s">
        <v>177</v>
      </c>
      <c r="AB49" t="s">
        <v>822</v>
      </c>
    </row>
    <row r="50" spans="1:28" s="6" customFormat="1" ht="12" customHeight="1" x14ac:dyDescent="0.25">
      <c r="A50" s="24">
        <v>48</v>
      </c>
      <c r="B50" s="12">
        <v>2002</v>
      </c>
      <c r="C50" s="10" t="s">
        <v>32</v>
      </c>
      <c r="D50" s="12" t="s">
        <v>16</v>
      </c>
      <c r="E50" s="47" t="str">
        <f t="shared" si="0"/>
        <v>Chateau Mouton Rothschild Premier Cru Classe, Pauillac</v>
      </c>
      <c r="F50" s="30"/>
      <c r="G50" s="12" t="s">
        <v>17</v>
      </c>
      <c r="H50" s="12">
        <v>6</v>
      </c>
      <c r="I50" s="12" t="s">
        <v>18</v>
      </c>
      <c r="J50" s="14" t="s">
        <v>19</v>
      </c>
      <c r="K50" s="33">
        <v>1400</v>
      </c>
      <c r="L50" s="32">
        <v>1800</v>
      </c>
      <c r="M50" s="37"/>
      <c r="N50" s="45"/>
      <c r="AA50" s="5" t="s">
        <v>36</v>
      </c>
      <c r="AB50" t="s">
        <v>823</v>
      </c>
    </row>
    <row r="51" spans="1:28" s="6" customFormat="1" ht="12" customHeight="1" x14ac:dyDescent="0.25">
      <c r="A51" s="24">
        <v>49</v>
      </c>
      <c r="B51" s="12">
        <v>2004</v>
      </c>
      <c r="C51" s="10" t="s">
        <v>32</v>
      </c>
      <c r="D51" s="12" t="s">
        <v>16</v>
      </c>
      <c r="E51" s="47" t="str">
        <f t="shared" si="0"/>
        <v>Chateau Mouton Rothschild Premier Cru Classe, Pauillac - In Bond</v>
      </c>
      <c r="F51" s="30"/>
      <c r="G51" s="12" t="s">
        <v>17</v>
      </c>
      <c r="H51" s="12">
        <v>6</v>
      </c>
      <c r="I51" s="12" t="s">
        <v>20</v>
      </c>
      <c r="J51" s="14" t="s">
        <v>23</v>
      </c>
      <c r="K51" s="33">
        <v>1200</v>
      </c>
      <c r="L51" s="32">
        <v>1700</v>
      </c>
      <c r="M51" s="37"/>
      <c r="N51" s="45"/>
      <c r="AA51" s="5" t="s">
        <v>177</v>
      </c>
      <c r="AB51" t="s">
        <v>824</v>
      </c>
    </row>
    <row r="52" spans="1:28" s="6" customFormat="1" ht="12" customHeight="1" x14ac:dyDescent="0.25">
      <c r="A52" s="24">
        <v>50</v>
      </c>
      <c r="B52" s="12">
        <v>2008</v>
      </c>
      <c r="C52" s="10" t="s">
        <v>32</v>
      </c>
      <c r="D52" s="12" t="s">
        <v>16</v>
      </c>
      <c r="E52" s="47" t="str">
        <f t="shared" si="0"/>
        <v>Chateau Mouton Rothschild Premier Cru Classe, Pauillac</v>
      </c>
      <c r="F52" s="30"/>
      <c r="G52" s="12" t="s">
        <v>17</v>
      </c>
      <c r="H52" s="12">
        <v>9</v>
      </c>
      <c r="I52" s="12" t="s">
        <v>18</v>
      </c>
      <c r="J52" s="14" t="s">
        <v>19</v>
      </c>
      <c r="K52" s="33">
        <v>1700</v>
      </c>
      <c r="L52" s="32">
        <v>2200</v>
      </c>
      <c r="M52" s="37"/>
      <c r="N52" s="45"/>
      <c r="AA52" s="5" t="s">
        <v>36</v>
      </c>
      <c r="AB52" t="s">
        <v>825</v>
      </c>
    </row>
    <row r="53" spans="1:28" s="6" customFormat="1" ht="12" customHeight="1" x14ac:dyDescent="0.25">
      <c r="A53" s="24">
        <v>51</v>
      </c>
      <c r="B53" s="12">
        <v>2008</v>
      </c>
      <c r="C53" s="10" t="s">
        <v>32</v>
      </c>
      <c r="D53" s="12" t="s">
        <v>16</v>
      </c>
      <c r="E53" s="47" t="str">
        <f t="shared" si="0"/>
        <v>Chateau Mouton Rothschild Premier Cru Classe, Pauillac (Halves) - In Bond</v>
      </c>
      <c r="F53" s="30"/>
      <c r="G53" s="12" t="s">
        <v>33</v>
      </c>
      <c r="H53" s="12">
        <v>12</v>
      </c>
      <c r="I53" s="12" t="s">
        <v>20</v>
      </c>
      <c r="J53" s="14" t="s">
        <v>23</v>
      </c>
      <c r="K53" s="33">
        <v>1200</v>
      </c>
      <c r="L53" s="32">
        <v>1600</v>
      </c>
      <c r="M53" s="37"/>
      <c r="N53" s="45"/>
      <c r="AA53" s="5" t="s">
        <v>178</v>
      </c>
      <c r="AB53" t="s">
        <v>826</v>
      </c>
    </row>
    <row r="54" spans="1:28" s="6" customFormat="1" ht="12" customHeight="1" x14ac:dyDescent="0.25">
      <c r="A54" s="24">
        <v>52</v>
      </c>
      <c r="B54" s="12">
        <v>2015</v>
      </c>
      <c r="C54" s="10" t="s">
        <v>32</v>
      </c>
      <c r="D54" s="12" t="s">
        <v>16</v>
      </c>
      <c r="E54" s="47" t="str">
        <f t="shared" si="0"/>
        <v>Chateau Mouton Rothschild Premier Cru Classe, Pauillac</v>
      </c>
      <c r="F54" s="30"/>
      <c r="G54" s="12" t="s">
        <v>17</v>
      </c>
      <c r="H54" s="12">
        <v>12</v>
      </c>
      <c r="I54" s="12" t="s">
        <v>20</v>
      </c>
      <c r="J54" s="14" t="s">
        <v>19</v>
      </c>
      <c r="K54" s="33">
        <v>3200</v>
      </c>
      <c r="L54" s="32">
        <v>3800</v>
      </c>
      <c r="M54" s="37" t="s">
        <v>25</v>
      </c>
      <c r="N54" s="45"/>
      <c r="AA54" s="5" t="s">
        <v>36</v>
      </c>
      <c r="AB54" t="s">
        <v>827</v>
      </c>
    </row>
    <row r="55" spans="1:28" s="6" customFormat="1" ht="12" customHeight="1" x14ac:dyDescent="0.25">
      <c r="A55" s="24">
        <v>53</v>
      </c>
      <c r="B55" s="12">
        <v>2002</v>
      </c>
      <c r="C55" s="10" t="s">
        <v>32</v>
      </c>
      <c r="D55" s="12" t="s">
        <v>16</v>
      </c>
      <c r="E55" s="47" t="str">
        <f t="shared" si="0"/>
        <v>Chateau Margaux Premier Cru Classe, Margaux</v>
      </c>
      <c r="F55" s="30"/>
      <c r="G55" s="12" t="s">
        <v>17</v>
      </c>
      <c r="H55" s="12">
        <v>6</v>
      </c>
      <c r="I55" s="12" t="s">
        <v>18</v>
      </c>
      <c r="J55" s="14" t="s">
        <v>19</v>
      </c>
      <c r="K55" s="33">
        <v>1400</v>
      </c>
      <c r="L55" s="32">
        <v>1800</v>
      </c>
      <c r="M55" s="36"/>
      <c r="N55" s="45"/>
      <c r="AA55" s="5" t="s">
        <v>71</v>
      </c>
      <c r="AB55" t="s">
        <v>828</v>
      </c>
    </row>
    <row r="56" spans="1:28" s="6" customFormat="1" ht="12" customHeight="1" x14ac:dyDescent="0.25">
      <c r="A56" s="24">
        <v>54</v>
      </c>
      <c r="B56" s="12">
        <v>2005</v>
      </c>
      <c r="C56" s="10" t="s">
        <v>32</v>
      </c>
      <c r="D56" s="12" t="s">
        <v>16</v>
      </c>
      <c r="E56" s="47" t="str">
        <f t="shared" si="0"/>
        <v>Chateau Margaux Premier Cru Classe, Margaux - In Bond</v>
      </c>
      <c r="F56" s="30"/>
      <c r="G56" s="12" t="s">
        <v>17</v>
      </c>
      <c r="H56" s="12">
        <v>6</v>
      </c>
      <c r="I56" s="12" t="s">
        <v>20</v>
      </c>
      <c r="J56" s="14" t="s">
        <v>23</v>
      </c>
      <c r="K56" s="33">
        <v>1800</v>
      </c>
      <c r="L56" s="32">
        <v>2400</v>
      </c>
      <c r="M56" s="36"/>
      <c r="N56" s="45"/>
      <c r="AA56" s="5" t="s">
        <v>179</v>
      </c>
      <c r="AB56" t="s">
        <v>829</v>
      </c>
    </row>
    <row r="57" spans="1:28" s="6" customFormat="1" ht="12" customHeight="1" x14ac:dyDescent="0.25">
      <c r="A57" s="24">
        <v>55</v>
      </c>
      <c r="B57" s="12">
        <v>2015</v>
      </c>
      <c r="C57" s="10" t="s">
        <v>32</v>
      </c>
      <c r="D57" s="12" t="s">
        <v>16</v>
      </c>
      <c r="E57" s="47" t="str">
        <f t="shared" si="0"/>
        <v>Chateau Margaux Premier Cru Classe, Margaux</v>
      </c>
      <c r="F57" s="30"/>
      <c r="G57" s="12" t="s">
        <v>17</v>
      </c>
      <c r="H57" s="12">
        <v>12</v>
      </c>
      <c r="I57" s="12" t="s">
        <v>20</v>
      </c>
      <c r="J57" s="14" t="s">
        <v>19</v>
      </c>
      <c r="K57" s="33">
        <v>6000</v>
      </c>
      <c r="L57" s="32">
        <v>7500</v>
      </c>
      <c r="M57" s="36" t="s">
        <v>25</v>
      </c>
      <c r="N57" s="45"/>
      <c r="AA57" s="5" t="s">
        <v>71</v>
      </c>
      <c r="AB57" t="s">
        <v>830</v>
      </c>
    </row>
    <row r="58" spans="1:28" s="6" customFormat="1" ht="12" customHeight="1" x14ac:dyDescent="0.25">
      <c r="A58" s="24">
        <v>56</v>
      </c>
      <c r="B58" s="12">
        <v>1978</v>
      </c>
      <c r="C58" s="10" t="s">
        <v>32</v>
      </c>
      <c r="D58" s="12" t="s">
        <v>16</v>
      </c>
      <c r="E58" s="47" t="str">
        <f t="shared" si="0"/>
        <v>Chateau Haut-Brion Premier Cru Classe, Pessac-Leognan</v>
      </c>
      <c r="F58" s="30"/>
      <c r="G58" s="12" t="s">
        <v>17</v>
      </c>
      <c r="H58" s="12">
        <v>3</v>
      </c>
      <c r="I58" s="12" t="s">
        <v>18</v>
      </c>
      <c r="J58" s="14" t="s">
        <v>19</v>
      </c>
      <c r="K58" s="33">
        <v>750</v>
      </c>
      <c r="L58" s="32">
        <v>900</v>
      </c>
      <c r="M58" s="37" t="s">
        <v>113</v>
      </c>
      <c r="N58" s="45"/>
      <c r="AA58" s="5" t="s">
        <v>37</v>
      </c>
      <c r="AB58" t="s">
        <v>831</v>
      </c>
    </row>
    <row r="59" spans="1:28" s="6" customFormat="1" ht="12" customHeight="1" x14ac:dyDescent="0.25">
      <c r="A59" s="24">
        <v>57</v>
      </c>
      <c r="B59" s="12">
        <v>2009</v>
      </c>
      <c r="C59" s="10" t="s">
        <v>32</v>
      </c>
      <c r="D59" s="12" t="s">
        <v>16</v>
      </c>
      <c r="E59" s="47" t="str">
        <f t="shared" si="0"/>
        <v>Chateau Haut-Brion Premier Cru Classe, Pessac-Leognan - In Bond</v>
      </c>
      <c r="F59" s="30"/>
      <c r="G59" s="12" t="s">
        <v>17</v>
      </c>
      <c r="H59" s="12">
        <v>6</v>
      </c>
      <c r="I59" s="12" t="s">
        <v>20</v>
      </c>
      <c r="J59" s="14" t="s">
        <v>23</v>
      </c>
      <c r="K59" s="33">
        <v>2200</v>
      </c>
      <c r="L59" s="32">
        <v>2700</v>
      </c>
      <c r="M59" s="36"/>
      <c r="N59" s="45"/>
      <c r="AA59" s="5" t="s">
        <v>39</v>
      </c>
      <c r="AB59" t="s">
        <v>832</v>
      </c>
    </row>
    <row r="60" spans="1:28" s="6" customFormat="1" ht="12" customHeight="1" x14ac:dyDescent="0.25">
      <c r="A60" s="24">
        <v>58</v>
      </c>
      <c r="B60" s="12">
        <v>2016</v>
      </c>
      <c r="C60" s="10" t="s">
        <v>32</v>
      </c>
      <c r="D60" s="12" t="s">
        <v>16</v>
      </c>
      <c r="E60" s="47" t="str">
        <f t="shared" si="0"/>
        <v>Chateau Haut-Brion Premier Cru Classe, Pessac-Leognan - In Bond</v>
      </c>
      <c r="F60" s="30"/>
      <c r="G60" s="12" t="s">
        <v>17</v>
      </c>
      <c r="H60" s="12">
        <v>6</v>
      </c>
      <c r="I60" s="12" t="s">
        <v>20</v>
      </c>
      <c r="J60" s="14" t="s">
        <v>23</v>
      </c>
      <c r="K60" s="33">
        <v>1350</v>
      </c>
      <c r="L60" s="32">
        <v>1620</v>
      </c>
      <c r="M60" s="37"/>
      <c r="N60" s="45"/>
      <c r="AA60" s="5" t="s">
        <v>39</v>
      </c>
      <c r="AB60" t="s">
        <v>833</v>
      </c>
    </row>
    <row r="61" spans="1:28" s="6" customFormat="1" ht="12" customHeight="1" x14ac:dyDescent="0.25">
      <c r="A61" s="24">
        <v>59</v>
      </c>
      <c r="B61" s="12">
        <v>2005</v>
      </c>
      <c r="C61" s="10" t="s">
        <v>32</v>
      </c>
      <c r="D61" s="12" t="s">
        <v>16</v>
      </c>
      <c r="E61" s="47" t="str">
        <f t="shared" si="0"/>
        <v>Chateau La Mission Haut-Brion Cru Classe, Pessac-Leognan - In Bond</v>
      </c>
      <c r="F61" s="30"/>
      <c r="G61" s="12" t="s">
        <v>17</v>
      </c>
      <c r="H61" s="12">
        <v>12</v>
      </c>
      <c r="I61" s="12" t="s">
        <v>20</v>
      </c>
      <c r="J61" s="14" t="s">
        <v>23</v>
      </c>
      <c r="K61" s="33">
        <v>2800</v>
      </c>
      <c r="L61" s="32">
        <v>3400</v>
      </c>
      <c r="M61" s="37"/>
      <c r="N61" s="45"/>
      <c r="AA61" s="5" t="s">
        <v>180</v>
      </c>
      <c r="AB61" t="s">
        <v>834</v>
      </c>
    </row>
    <row r="62" spans="1:28" s="6" customFormat="1" ht="12" customHeight="1" x14ac:dyDescent="0.25">
      <c r="A62" s="24">
        <v>60</v>
      </c>
      <c r="B62" s="12">
        <v>1997</v>
      </c>
      <c r="C62" s="10" t="s">
        <v>32</v>
      </c>
      <c r="D62" s="12" t="s">
        <v>16</v>
      </c>
      <c r="E62" s="47" t="str">
        <f t="shared" si="0"/>
        <v>Petrus, Pomerol (Magnum)</v>
      </c>
      <c r="F62" s="30"/>
      <c r="G62" s="12" t="s">
        <v>22</v>
      </c>
      <c r="H62" s="12">
        <v>1</v>
      </c>
      <c r="I62" s="12" t="s">
        <v>18</v>
      </c>
      <c r="J62" s="14" t="s">
        <v>19</v>
      </c>
      <c r="K62" s="33">
        <v>900</v>
      </c>
      <c r="L62" s="32">
        <v>1500</v>
      </c>
      <c r="M62" s="37" t="s">
        <v>110</v>
      </c>
      <c r="N62" s="45"/>
      <c r="AA62" s="5" t="s">
        <v>181</v>
      </c>
      <c r="AB62" t="s">
        <v>835</v>
      </c>
    </row>
    <row r="63" spans="1:28" s="6" customFormat="1" ht="12" customHeight="1" x14ac:dyDescent="0.25">
      <c r="A63" s="24">
        <v>61</v>
      </c>
      <c r="B63" s="12">
        <v>2010</v>
      </c>
      <c r="C63" s="10" t="s">
        <v>32</v>
      </c>
      <c r="D63" s="12" t="s">
        <v>16</v>
      </c>
      <c r="E63" s="47" t="str">
        <f t="shared" si="0"/>
        <v>Petrus, Pomerol - In Bond</v>
      </c>
      <c r="F63" s="30"/>
      <c r="G63" s="12" t="s">
        <v>17</v>
      </c>
      <c r="H63" s="12">
        <v>3</v>
      </c>
      <c r="I63" s="12" t="s">
        <v>20</v>
      </c>
      <c r="J63" s="14" t="s">
        <v>23</v>
      </c>
      <c r="K63" s="33">
        <v>7000</v>
      </c>
      <c r="L63" s="32">
        <v>9000</v>
      </c>
      <c r="M63" s="37"/>
      <c r="N63" s="45"/>
      <c r="AA63" s="5" t="s">
        <v>182</v>
      </c>
      <c r="AB63" t="s">
        <v>836</v>
      </c>
    </row>
    <row r="64" spans="1:28" s="6" customFormat="1" ht="12" customHeight="1" x14ac:dyDescent="0.25">
      <c r="A64" s="24">
        <v>62</v>
      </c>
      <c r="B64" s="12">
        <v>2009</v>
      </c>
      <c r="C64" s="10" t="s">
        <v>32</v>
      </c>
      <c r="D64" s="12" t="s">
        <v>16</v>
      </c>
      <c r="E64" s="47" t="str">
        <f t="shared" si="0"/>
        <v>Le Pin, Pomerol - In Bond</v>
      </c>
      <c r="F64" s="30"/>
      <c r="G64" s="12" t="s">
        <v>17</v>
      </c>
      <c r="H64" s="12">
        <v>3</v>
      </c>
      <c r="I64" s="12" t="s">
        <v>20</v>
      </c>
      <c r="J64" s="14" t="s">
        <v>23</v>
      </c>
      <c r="K64" s="33">
        <v>7000</v>
      </c>
      <c r="L64" s="32">
        <v>9000</v>
      </c>
      <c r="M64" s="37"/>
      <c r="N64" s="45"/>
      <c r="AA64" s="5" t="s">
        <v>183</v>
      </c>
      <c r="AB64" t="s">
        <v>837</v>
      </c>
    </row>
    <row r="65" spans="1:28" s="6" customFormat="1" ht="12" customHeight="1" x14ac:dyDescent="0.25">
      <c r="A65" s="24">
        <v>63</v>
      </c>
      <c r="B65" s="12">
        <v>2008</v>
      </c>
      <c r="C65" s="10" t="s">
        <v>32</v>
      </c>
      <c r="D65" s="12" t="s">
        <v>16</v>
      </c>
      <c r="E65" s="47" t="str">
        <f t="shared" si="0"/>
        <v>Chateau Ausone, Saint-Emilion Grand Cru</v>
      </c>
      <c r="F65" s="30"/>
      <c r="G65" s="12" t="s">
        <v>17</v>
      </c>
      <c r="H65" s="12">
        <v>2</v>
      </c>
      <c r="I65" s="12" t="s">
        <v>18</v>
      </c>
      <c r="J65" s="14" t="s">
        <v>19</v>
      </c>
      <c r="K65" s="33">
        <v>300</v>
      </c>
      <c r="L65" s="32">
        <v>400</v>
      </c>
      <c r="M65" s="36" t="s">
        <v>185</v>
      </c>
      <c r="N65" s="45" t="s">
        <v>123</v>
      </c>
      <c r="AA65" s="5" t="s">
        <v>184</v>
      </c>
      <c r="AB65" t="s">
        <v>838</v>
      </c>
    </row>
    <row r="66" spans="1:28" s="6" customFormat="1" ht="12" customHeight="1" x14ac:dyDescent="0.25">
      <c r="A66" s="24">
        <v>64</v>
      </c>
      <c r="B66" s="12">
        <v>2010</v>
      </c>
      <c r="C66" s="10" t="s">
        <v>32</v>
      </c>
      <c r="D66" s="12" t="s">
        <v>16</v>
      </c>
      <c r="E66" s="47" t="str">
        <f t="shared" si="0"/>
        <v>Chateau Ausone, Saint-Emilion Grand Cru - In Bond</v>
      </c>
      <c r="F66" s="30"/>
      <c r="G66" s="12" t="s">
        <v>17</v>
      </c>
      <c r="H66" s="12">
        <v>6</v>
      </c>
      <c r="I66" s="12" t="s">
        <v>20</v>
      </c>
      <c r="J66" s="14" t="s">
        <v>23</v>
      </c>
      <c r="K66" s="33">
        <v>2500</v>
      </c>
      <c r="L66" s="32">
        <v>3200</v>
      </c>
      <c r="M66" s="37"/>
      <c r="N66" s="45"/>
      <c r="AA66" s="5" t="s">
        <v>186</v>
      </c>
      <c r="AB66" t="s">
        <v>839</v>
      </c>
    </row>
    <row r="67" spans="1:28" s="6" customFormat="1" ht="12" customHeight="1" x14ac:dyDescent="0.25">
      <c r="A67" s="24">
        <v>65</v>
      </c>
      <c r="B67" s="12">
        <v>1981</v>
      </c>
      <c r="C67" s="10" t="s">
        <v>32</v>
      </c>
      <c r="D67" s="12" t="s">
        <v>16</v>
      </c>
      <c r="E67" s="47" t="str">
        <f t="shared" si="0"/>
        <v>Chateau Cheval Blanc, Saint-Emilion Grand Cru</v>
      </c>
      <c r="F67" s="30"/>
      <c r="G67" s="12" t="s">
        <v>17</v>
      </c>
      <c r="H67" s="12">
        <v>2</v>
      </c>
      <c r="I67" s="12" t="s">
        <v>18</v>
      </c>
      <c r="J67" s="14" t="s">
        <v>19</v>
      </c>
      <c r="K67" s="33">
        <v>400</v>
      </c>
      <c r="L67" s="32">
        <v>600</v>
      </c>
      <c r="M67" s="37" t="s">
        <v>188</v>
      </c>
      <c r="N67" s="45" t="s">
        <v>168</v>
      </c>
      <c r="AA67" s="5" t="s">
        <v>187</v>
      </c>
      <c r="AB67" t="s">
        <v>840</v>
      </c>
    </row>
    <row r="68" spans="1:28" s="6" customFormat="1" ht="12" customHeight="1" x14ac:dyDescent="0.25">
      <c r="A68" s="24">
        <v>66</v>
      </c>
      <c r="B68" s="12">
        <v>2014</v>
      </c>
      <c r="C68" s="10" t="s">
        <v>32</v>
      </c>
      <c r="D68" s="12" t="s">
        <v>16</v>
      </c>
      <c r="E68" s="47" t="str">
        <f t="shared" ref="E68:E131" si="1">HYPERLINK(AB68,AA68)</f>
        <v>Chateau Cheval Blanc, Saint-Emilion Grand Cru - In Bond</v>
      </c>
      <c r="F68" s="30"/>
      <c r="G68" s="12" t="s">
        <v>17</v>
      </c>
      <c r="H68" s="12">
        <v>12</v>
      </c>
      <c r="I68" s="12" t="s">
        <v>20</v>
      </c>
      <c r="J68" s="14" t="s">
        <v>23</v>
      </c>
      <c r="K68" s="33">
        <v>2600</v>
      </c>
      <c r="L68" s="32">
        <v>3200</v>
      </c>
      <c r="M68" s="37" t="s">
        <v>25</v>
      </c>
      <c r="N68" s="45"/>
      <c r="AA68" s="5" t="s">
        <v>189</v>
      </c>
      <c r="AB68" t="s">
        <v>841</v>
      </c>
    </row>
    <row r="69" spans="1:28" s="6" customFormat="1" ht="12" customHeight="1" x14ac:dyDescent="0.25">
      <c r="A69" s="24">
        <v>67</v>
      </c>
      <c r="B69" s="12">
        <v>2015</v>
      </c>
      <c r="C69" s="10" t="s">
        <v>32</v>
      </c>
      <c r="D69" s="12" t="s">
        <v>16</v>
      </c>
      <c r="E69" s="47" t="str">
        <f t="shared" si="1"/>
        <v>Chateau Cheval Blanc Premier Grand Cru Classe A, St-Emilion Grand Cru (Double Magnum) - In Bond</v>
      </c>
      <c r="F69" s="30"/>
      <c r="G69" s="12" t="s">
        <v>56</v>
      </c>
      <c r="H69" s="12">
        <v>1</v>
      </c>
      <c r="I69" s="12" t="s">
        <v>20</v>
      </c>
      <c r="J69" s="14" t="s">
        <v>23</v>
      </c>
      <c r="K69" s="33">
        <v>1600</v>
      </c>
      <c r="L69" s="32">
        <v>2500</v>
      </c>
      <c r="M69" s="37"/>
      <c r="N69" s="45" t="s">
        <v>67</v>
      </c>
      <c r="AA69" s="5" t="s">
        <v>190</v>
      </c>
      <c r="AB69" t="s">
        <v>842</v>
      </c>
    </row>
    <row r="70" spans="1:28" s="6" customFormat="1" ht="12" customHeight="1" x14ac:dyDescent="0.25">
      <c r="A70" s="24">
        <v>68</v>
      </c>
      <c r="B70" s="12">
        <v>2003</v>
      </c>
      <c r="C70" s="10" t="s">
        <v>32</v>
      </c>
      <c r="D70" s="12" t="s">
        <v>16</v>
      </c>
      <c r="E70" s="47" t="str">
        <f t="shared" si="1"/>
        <v>Chateau Pavie Premier Grand Cru Classe A, Saint-Emilion Grand Cru - In Bond</v>
      </c>
      <c r="F70" s="30"/>
      <c r="G70" s="12" t="s">
        <v>17</v>
      </c>
      <c r="H70" s="12">
        <v>12</v>
      </c>
      <c r="I70" s="12" t="s">
        <v>20</v>
      </c>
      <c r="J70" s="14" t="s">
        <v>23</v>
      </c>
      <c r="K70" s="33">
        <v>1500</v>
      </c>
      <c r="L70" s="32">
        <v>2000</v>
      </c>
      <c r="M70" s="37"/>
      <c r="N70" s="45"/>
      <c r="AA70" s="5" t="s">
        <v>191</v>
      </c>
      <c r="AB70" t="s">
        <v>843</v>
      </c>
    </row>
    <row r="71" spans="1:28" s="6" customFormat="1" ht="12" customHeight="1" x14ac:dyDescent="0.25">
      <c r="A71" s="24">
        <v>69</v>
      </c>
      <c r="B71" s="12">
        <v>2009</v>
      </c>
      <c r="C71" s="10" t="s">
        <v>32</v>
      </c>
      <c r="D71" s="12" t="s">
        <v>16</v>
      </c>
      <c r="E71" s="47" t="str">
        <f t="shared" si="1"/>
        <v>Chateau Pavie Premier Grand Cru Classe A, Saint-Emilion Grand Cru - In Bond</v>
      </c>
      <c r="F71" s="30"/>
      <c r="G71" s="12" t="s">
        <v>17</v>
      </c>
      <c r="H71" s="12">
        <v>6</v>
      </c>
      <c r="I71" s="12" t="s">
        <v>20</v>
      </c>
      <c r="J71" s="14" t="s">
        <v>23</v>
      </c>
      <c r="K71" s="33">
        <v>900</v>
      </c>
      <c r="L71" s="32">
        <v>1400</v>
      </c>
      <c r="M71" s="37"/>
      <c r="N71" s="45"/>
      <c r="AA71" s="5" t="s">
        <v>191</v>
      </c>
      <c r="AB71" t="s">
        <v>844</v>
      </c>
    </row>
    <row r="72" spans="1:28" s="6" customFormat="1" ht="12" customHeight="1" x14ac:dyDescent="0.25">
      <c r="A72" s="24">
        <v>70</v>
      </c>
      <c r="B72" s="12">
        <v>2019</v>
      </c>
      <c r="C72" s="10" t="s">
        <v>32</v>
      </c>
      <c r="D72" s="12" t="s">
        <v>16</v>
      </c>
      <c r="E72" s="47" t="str">
        <f t="shared" si="1"/>
        <v>Chateau Figeac Premier Grand Cru Classe A, Saint-Emilion Grand Cru - In Bond</v>
      </c>
      <c r="F72" s="30"/>
      <c r="G72" s="12" t="s">
        <v>17</v>
      </c>
      <c r="H72" s="12">
        <v>6</v>
      </c>
      <c r="I72" s="12" t="s">
        <v>24</v>
      </c>
      <c r="J72" s="14" t="s">
        <v>23</v>
      </c>
      <c r="K72" s="33">
        <v>400</v>
      </c>
      <c r="L72" s="32">
        <v>600</v>
      </c>
      <c r="M72" s="37"/>
      <c r="N72" s="45"/>
      <c r="AA72" s="5" t="s">
        <v>192</v>
      </c>
      <c r="AB72" t="s">
        <v>845</v>
      </c>
    </row>
    <row r="73" spans="1:28" s="6" customFormat="1" ht="12" customHeight="1" x14ac:dyDescent="0.25">
      <c r="A73" s="24">
        <v>71</v>
      </c>
      <c r="B73" s="12">
        <v>2006</v>
      </c>
      <c r="C73" s="10" t="s">
        <v>32</v>
      </c>
      <c r="D73" s="12" t="s">
        <v>16</v>
      </c>
      <c r="E73" s="47" t="str">
        <f t="shared" si="1"/>
        <v>Chateau Angelus, Saint-Emilion Grand Cru</v>
      </c>
      <c r="F73" s="30"/>
      <c r="G73" s="12" t="s">
        <v>17</v>
      </c>
      <c r="H73" s="12">
        <v>5</v>
      </c>
      <c r="I73" s="12" t="s">
        <v>18</v>
      </c>
      <c r="J73" s="14" t="s">
        <v>19</v>
      </c>
      <c r="K73" s="33">
        <v>800</v>
      </c>
      <c r="L73" s="32">
        <v>1100</v>
      </c>
      <c r="M73" s="37"/>
      <c r="N73" s="45"/>
      <c r="AA73" s="5" t="s">
        <v>193</v>
      </c>
      <c r="AB73" t="s">
        <v>846</v>
      </c>
    </row>
    <row r="74" spans="1:28" s="6" customFormat="1" ht="12" customHeight="1" x14ac:dyDescent="0.25">
      <c r="A74" s="24">
        <v>72</v>
      </c>
      <c r="B74" s="12">
        <v>2015</v>
      </c>
      <c r="C74" s="10" t="s">
        <v>32</v>
      </c>
      <c r="D74" s="12" t="s">
        <v>16</v>
      </c>
      <c r="E74" s="47" t="str">
        <f t="shared" si="1"/>
        <v>Chateau Angelus, Saint-Emilion Grand Cru - In Bond</v>
      </c>
      <c r="F74" s="30"/>
      <c r="G74" s="12" t="s">
        <v>17</v>
      </c>
      <c r="H74" s="12">
        <v>12</v>
      </c>
      <c r="I74" s="12" t="s">
        <v>20</v>
      </c>
      <c r="J74" s="14" t="s">
        <v>23</v>
      </c>
      <c r="K74" s="33">
        <v>2000</v>
      </c>
      <c r="L74" s="32">
        <v>2600</v>
      </c>
      <c r="M74" s="37" t="s">
        <v>25</v>
      </c>
      <c r="N74" s="45"/>
      <c r="AA74" s="5" t="s">
        <v>194</v>
      </c>
      <c r="AB74" t="s">
        <v>847</v>
      </c>
    </row>
    <row r="75" spans="1:28" s="6" customFormat="1" ht="12" customHeight="1" x14ac:dyDescent="0.25">
      <c r="A75" s="24">
        <v>73</v>
      </c>
      <c r="B75" s="12">
        <v>1998</v>
      </c>
      <c r="C75" s="10" t="s">
        <v>32</v>
      </c>
      <c r="D75" s="12" t="s">
        <v>16</v>
      </c>
      <c r="E75" s="47" t="str">
        <f t="shared" si="1"/>
        <v>Chateau Tertre Roteboeuf, Saint-Emilion Grand Cru</v>
      </c>
      <c r="F75" s="30"/>
      <c r="G75" s="12" t="s">
        <v>17</v>
      </c>
      <c r="H75" s="12">
        <v>7</v>
      </c>
      <c r="I75" s="12" t="s">
        <v>18</v>
      </c>
      <c r="J75" s="14" t="s">
        <v>19</v>
      </c>
      <c r="K75" s="33">
        <v>650</v>
      </c>
      <c r="L75" s="32">
        <v>850</v>
      </c>
      <c r="M75" s="36" t="s">
        <v>196</v>
      </c>
      <c r="N75" s="45" t="s">
        <v>123</v>
      </c>
      <c r="AA75" s="5" t="s">
        <v>195</v>
      </c>
      <c r="AB75" t="s">
        <v>848</v>
      </c>
    </row>
    <row r="76" spans="1:28" s="6" customFormat="1" ht="12" customHeight="1" x14ac:dyDescent="0.25">
      <c r="A76" s="24">
        <v>74</v>
      </c>
      <c r="B76" s="12">
        <v>2012</v>
      </c>
      <c r="C76" s="10" t="s">
        <v>32</v>
      </c>
      <c r="D76" s="12" t="s">
        <v>16</v>
      </c>
      <c r="E76" s="47" t="str">
        <f t="shared" si="1"/>
        <v>Chateau Tertre Roteboeuf, Saint-Emilion Grand Cru</v>
      </c>
      <c r="F76" s="30"/>
      <c r="G76" s="12" t="s">
        <v>17</v>
      </c>
      <c r="H76" s="12">
        <v>6</v>
      </c>
      <c r="I76" s="12" t="s">
        <v>18</v>
      </c>
      <c r="J76" s="14" t="s">
        <v>19</v>
      </c>
      <c r="K76" s="33">
        <v>400</v>
      </c>
      <c r="L76" s="32">
        <v>600</v>
      </c>
      <c r="M76" s="37"/>
      <c r="N76" s="45" t="s">
        <v>123</v>
      </c>
      <c r="AA76" s="5" t="s">
        <v>195</v>
      </c>
      <c r="AB76" t="s">
        <v>849</v>
      </c>
    </row>
    <row r="77" spans="1:28" s="6" customFormat="1" ht="12" customHeight="1" x14ac:dyDescent="0.25">
      <c r="A77" s="24">
        <v>75</v>
      </c>
      <c r="B77" s="12">
        <v>1971</v>
      </c>
      <c r="C77" s="10" t="s">
        <v>32</v>
      </c>
      <c r="D77" s="12" t="s">
        <v>16</v>
      </c>
      <c r="E77" s="47" t="str">
        <f t="shared" si="1"/>
        <v>Chateau Pichon Baron 2eme Cru Classe, Pauillac</v>
      </c>
      <c r="F77" s="30"/>
      <c r="G77" s="12" t="s">
        <v>17</v>
      </c>
      <c r="H77" s="12">
        <v>7</v>
      </c>
      <c r="I77" s="12" t="s">
        <v>18</v>
      </c>
      <c r="J77" s="14" t="s">
        <v>19</v>
      </c>
      <c r="K77" s="33">
        <v>200</v>
      </c>
      <c r="L77" s="32">
        <v>300</v>
      </c>
      <c r="M77" s="37" t="s">
        <v>197</v>
      </c>
      <c r="N77" s="45" t="s">
        <v>198</v>
      </c>
      <c r="AA77" s="5" t="s">
        <v>73</v>
      </c>
      <c r="AB77" t="s">
        <v>850</v>
      </c>
    </row>
    <row r="78" spans="1:28" s="6" customFormat="1" ht="12" customHeight="1" x14ac:dyDescent="0.25">
      <c r="A78" s="24">
        <v>76</v>
      </c>
      <c r="B78" s="12">
        <v>1971</v>
      </c>
      <c r="C78" s="10" t="s">
        <v>32</v>
      </c>
      <c r="D78" s="12" t="s">
        <v>16</v>
      </c>
      <c r="E78" s="47" t="str">
        <f t="shared" si="1"/>
        <v>Ducru-Beaucaillou 2eme Cru Classe, Saint-Julien</v>
      </c>
      <c r="F78" s="30"/>
      <c r="G78" s="12" t="s">
        <v>17</v>
      </c>
      <c r="H78" s="12">
        <v>12</v>
      </c>
      <c r="I78" s="12" t="s">
        <v>18</v>
      </c>
      <c r="J78" s="14" t="s">
        <v>19</v>
      </c>
      <c r="K78" s="33">
        <v>750</v>
      </c>
      <c r="L78" s="32">
        <v>1200</v>
      </c>
      <c r="M78" s="37" t="s">
        <v>199</v>
      </c>
      <c r="N78" s="45" t="s">
        <v>198</v>
      </c>
      <c r="AA78" s="5" t="s">
        <v>35</v>
      </c>
      <c r="AB78" t="s">
        <v>851</v>
      </c>
    </row>
    <row r="79" spans="1:28" s="6" customFormat="1" ht="12" customHeight="1" x14ac:dyDescent="0.25">
      <c r="A79" s="24">
        <v>77</v>
      </c>
      <c r="B79" s="12">
        <v>1971</v>
      </c>
      <c r="C79" s="10" t="s">
        <v>32</v>
      </c>
      <c r="D79" s="12" t="s">
        <v>16</v>
      </c>
      <c r="E79" s="47" t="str">
        <f t="shared" si="1"/>
        <v>Ducru-Beaucaillou 2eme Cru Classe, Saint-Julien</v>
      </c>
      <c r="F79" s="30"/>
      <c r="G79" s="12" t="s">
        <v>17</v>
      </c>
      <c r="H79" s="12">
        <v>10</v>
      </c>
      <c r="I79" s="12" t="s">
        <v>18</v>
      </c>
      <c r="J79" s="14" t="s">
        <v>19</v>
      </c>
      <c r="K79" s="33">
        <v>600</v>
      </c>
      <c r="L79" s="32">
        <v>900</v>
      </c>
      <c r="M79" s="36" t="s">
        <v>200</v>
      </c>
      <c r="N79" s="45" t="s">
        <v>198</v>
      </c>
      <c r="AA79" s="5" t="s">
        <v>35</v>
      </c>
      <c r="AB79" t="s">
        <v>852</v>
      </c>
    </row>
    <row r="80" spans="1:28" s="6" customFormat="1" ht="12" customHeight="1" x14ac:dyDescent="0.25">
      <c r="A80" s="24">
        <v>78</v>
      </c>
      <c r="B80" s="12">
        <v>1971</v>
      </c>
      <c r="C80" s="10" t="s">
        <v>32</v>
      </c>
      <c r="D80" s="12" t="s">
        <v>16</v>
      </c>
      <c r="E80" s="47" t="str">
        <f t="shared" si="1"/>
        <v>Chateau Gruaud Larose 2eme Cru Classe, Saint-Julien</v>
      </c>
      <c r="F80" s="30"/>
      <c r="G80" s="12" t="s">
        <v>17</v>
      </c>
      <c r="H80" s="12">
        <v>6</v>
      </c>
      <c r="I80" s="12" t="s">
        <v>18</v>
      </c>
      <c r="J80" s="14" t="s">
        <v>19</v>
      </c>
      <c r="K80" s="33">
        <v>280</v>
      </c>
      <c r="L80" s="32">
        <v>380</v>
      </c>
      <c r="M80" s="37" t="s">
        <v>202</v>
      </c>
      <c r="N80" s="45" t="s">
        <v>198</v>
      </c>
      <c r="AA80" s="5" t="s">
        <v>201</v>
      </c>
      <c r="AB80" t="s">
        <v>853</v>
      </c>
    </row>
    <row r="81" spans="1:28" s="6" customFormat="1" ht="12" customHeight="1" x14ac:dyDescent="0.25">
      <c r="A81" s="24">
        <v>79</v>
      </c>
      <c r="B81" s="12">
        <v>1971</v>
      </c>
      <c r="C81" s="10" t="s">
        <v>32</v>
      </c>
      <c r="D81" s="12" t="s">
        <v>16</v>
      </c>
      <c r="E81" s="47" t="str">
        <f t="shared" si="1"/>
        <v>Chateau Gruaud Larose 2eme Cru Classe, Saint-Julien</v>
      </c>
      <c r="F81" s="30"/>
      <c r="G81" s="12" t="s">
        <v>17</v>
      </c>
      <c r="H81" s="12">
        <v>12</v>
      </c>
      <c r="I81" s="12" t="s">
        <v>18</v>
      </c>
      <c r="J81" s="14" t="s">
        <v>19</v>
      </c>
      <c r="K81" s="33">
        <v>380</v>
      </c>
      <c r="L81" s="32">
        <v>480</v>
      </c>
      <c r="M81" s="39" t="s">
        <v>203</v>
      </c>
      <c r="N81" s="45" t="s">
        <v>198</v>
      </c>
      <c r="AA81" s="5" t="s">
        <v>201</v>
      </c>
      <c r="AB81" t="s">
        <v>854</v>
      </c>
    </row>
    <row r="82" spans="1:28" s="6" customFormat="1" ht="12" customHeight="1" x14ac:dyDescent="0.25">
      <c r="A82" s="24">
        <v>80</v>
      </c>
      <c r="B82" s="12">
        <v>1975</v>
      </c>
      <c r="C82" s="10" t="s">
        <v>32</v>
      </c>
      <c r="D82" s="12" t="s">
        <v>16</v>
      </c>
      <c r="E82" s="47" t="str">
        <f t="shared" si="1"/>
        <v>Chateau Lynch-Bages 5eme Cru Classe, Pauillac</v>
      </c>
      <c r="F82" s="30"/>
      <c r="G82" s="12" t="s">
        <v>17</v>
      </c>
      <c r="H82" s="12">
        <v>8</v>
      </c>
      <c r="I82" s="12" t="s">
        <v>18</v>
      </c>
      <c r="J82" s="14" t="s">
        <v>19</v>
      </c>
      <c r="K82" s="33">
        <v>200</v>
      </c>
      <c r="L82" s="32">
        <v>400</v>
      </c>
      <c r="M82" s="37" t="s">
        <v>205</v>
      </c>
      <c r="N82" s="45" t="s">
        <v>198</v>
      </c>
      <c r="AA82" s="5" t="s">
        <v>204</v>
      </c>
      <c r="AB82" t="s">
        <v>855</v>
      </c>
    </row>
    <row r="83" spans="1:28" s="6" customFormat="1" ht="12" customHeight="1" x14ac:dyDescent="0.25">
      <c r="A83" s="24">
        <v>81</v>
      </c>
      <c r="B83" s="12">
        <v>1975</v>
      </c>
      <c r="C83" s="10" t="s">
        <v>32</v>
      </c>
      <c r="D83" s="12" t="s">
        <v>16</v>
      </c>
      <c r="E83" s="47" t="str">
        <f t="shared" si="1"/>
        <v>Chateau Lynch-Bages 5eme Cru Classe, Pauillac</v>
      </c>
      <c r="F83" s="30"/>
      <c r="G83" s="12" t="s">
        <v>17</v>
      </c>
      <c r="H83" s="12">
        <v>12</v>
      </c>
      <c r="I83" s="12" t="s">
        <v>18</v>
      </c>
      <c r="J83" s="14" t="s">
        <v>19</v>
      </c>
      <c r="K83" s="33">
        <v>400</v>
      </c>
      <c r="L83" s="32">
        <v>600</v>
      </c>
      <c r="M83" s="37" t="s">
        <v>206</v>
      </c>
      <c r="N83" s="45" t="s">
        <v>198</v>
      </c>
      <c r="AA83" s="5" t="s">
        <v>204</v>
      </c>
      <c r="AB83" t="s">
        <v>856</v>
      </c>
    </row>
    <row r="84" spans="1:28" s="6" customFormat="1" ht="12" customHeight="1" x14ac:dyDescent="0.25">
      <c r="A84" s="24">
        <v>82</v>
      </c>
      <c r="B84" s="12">
        <v>1975</v>
      </c>
      <c r="C84" s="10" t="s">
        <v>32</v>
      </c>
      <c r="D84" s="12" t="s">
        <v>16</v>
      </c>
      <c r="E84" s="47" t="str">
        <f t="shared" si="1"/>
        <v>Chateau Lynch-Bages 5eme Cru Classe, Pauillac</v>
      </c>
      <c r="F84" s="30"/>
      <c r="G84" s="12" t="s">
        <v>17</v>
      </c>
      <c r="H84" s="12">
        <v>12</v>
      </c>
      <c r="I84" s="12" t="s">
        <v>18</v>
      </c>
      <c r="J84" s="14" t="s">
        <v>19</v>
      </c>
      <c r="K84" s="33">
        <v>400</v>
      </c>
      <c r="L84" s="32">
        <v>600</v>
      </c>
      <c r="M84" s="37" t="s">
        <v>207</v>
      </c>
      <c r="N84" s="45" t="s">
        <v>198</v>
      </c>
      <c r="AA84" s="5" t="s">
        <v>204</v>
      </c>
      <c r="AB84" t="s">
        <v>857</v>
      </c>
    </row>
    <row r="85" spans="1:28" s="6" customFormat="1" ht="12" customHeight="1" x14ac:dyDescent="0.25">
      <c r="A85" s="24">
        <v>83</v>
      </c>
      <c r="B85" s="12">
        <v>1975</v>
      </c>
      <c r="C85" s="10" t="s">
        <v>32</v>
      </c>
      <c r="D85" s="12" t="s">
        <v>16</v>
      </c>
      <c r="E85" s="47" t="str">
        <f t="shared" si="1"/>
        <v>Chateau Lynch-Bages 5eme Cru Classe, Pauillac</v>
      </c>
      <c r="F85" s="30"/>
      <c r="G85" s="12" t="s">
        <v>17</v>
      </c>
      <c r="H85" s="12">
        <v>12</v>
      </c>
      <c r="I85" s="12" t="s">
        <v>18</v>
      </c>
      <c r="J85" s="14" t="s">
        <v>19</v>
      </c>
      <c r="K85" s="33">
        <v>400</v>
      </c>
      <c r="L85" s="32">
        <v>600</v>
      </c>
      <c r="M85" s="37" t="s">
        <v>208</v>
      </c>
      <c r="N85" s="45" t="s">
        <v>198</v>
      </c>
      <c r="AA85" s="5" t="s">
        <v>204</v>
      </c>
      <c r="AB85" t="s">
        <v>858</v>
      </c>
    </row>
    <row r="86" spans="1:28" s="6" customFormat="1" ht="12" customHeight="1" x14ac:dyDescent="0.25">
      <c r="A86" s="24">
        <v>84</v>
      </c>
      <c r="B86" s="12">
        <v>1982</v>
      </c>
      <c r="C86" s="10" t="s">
        <v>32</v>
      </c>
      <c r="D86" s="12" t="s">
        <v>16</v>
      </c>
      <c r="E86" s="47" t="str">
        <f t="shared" si="1"/>
        <v>Chateau Pichon Longueville Comtesse de Lalande 2eme Cru Classe, Pauillac</v>
      </c>
      <c r="F86" s="30"/>
      <c r="G86" s="12" t="s">
        <v>17</v>
      </c>
      <c r="H86" s="12">
        <v>1</v>
      </c>
      <c r="I86" s="12" t="s">
        <v>18</v>
      </c>
      <c r="J86" s="14" t="s">
        <v>19</v>
      </c>
      <c r="K86" s="33">
        <v>380</v>
      </c>
      <c r="L86" s="32">
        <v>480</v>
      </c>
      <c r="M86" s="37" t="s">
        <v>210</v>
      </c>
      <c r="N86" s="45" t="s">
        <v>198</v>
      </c>
      <c r="AA86" s="5" t="s">
        <v>209</v>
      </c>
      <c r="AB86" t="s">
        <v>859</v>
      </c>
    </row>
    <row r="87" spans="1:28" s="6" customFormat="1" ht="12" customHeight="1" x14ac:dyDescent="0.25">
      <c r="A87" s="24">
        <v>85</v>
      </c>
      <c r="B87" s="12">
        <v>1986</v>
      </c>
      <c r="C87" s="10" t="s">
        <v>32</v>
      </c>
      <c r="D87" s="12" t="s">
        <v>16</v>
      </c>
      <c r="E87" s="47" t="str">
        <f t="shared" si="1"/>
        <v>Ducru-Beaucaillou 2eme Cru Classe, Saint-Julien</v>
      </c>
      <c r="F87" s="30"/>
      <c r="G87" s="12" t="s">
        <v>17</v>
      </c>
      <c r="H87" s="12">
        <v>3</v>
      </c>
      <c r="I87" s="12" t="s">
        <v>18</v>
      </c>
      <c r="J87" s="14" t="s">
        <v>19</v>
      </c>
      <c r="K87" s="33">
        <v>240</v>
      </c>
      <c r="L87" s="32">
        <v>340</v>
      </c>
      <c r="M87" s="37" t="s">
        <v>211</v>
      </c>
      <c r="N87" s="45" t="s">
        <v>123</v>
      </c>
      <c r="AA87" s="5" t="s">
        <v>35</v>
      </c>
      <c r="AB87" t="s">
        <v>860</v>
      </c>
    </row>
    <row r="88" spans="1:28" s="6" customFormat="1" ht="12" customHeight="1" x14ac:dyDescent="0.25">
      <c r="A88" s="24">
        <v>86</v>
      </c>
      <c r="B88" s="12">
        <v>1989</v>
      </c>
      <c r="C88" s="10" t="s">
        <v>32</v>
      </c>
      <c r="D88" s="12" t="s">
        <v>16</v>
      </c>
      <c r="E88" s="47" t="str">
        <f t="shared" si="1"/>
        <v>Chateau Montrose 2eme Cru Classe, Saint-Estephe</v>
      </c>
      <c r="F88" s="30"/>
      <c r="G88" s="12" t="s">
        <v>17</v>
      </c>
      <c r="H88" s="12">
        <v>12</v>
      </c>
      <c r="I88" s="12" t="s">
        <v>18</v>
      </c>
      <c r="J88" s="14" t="s">
        <v>19</v>
      </c>
      <c r="K88" s="33">
        <v>3800</v>
      </c>
      <c r="L88" s="32">
        <v>4600</v>
      </c>
      <c r="M88" s="37" t="s">
        <v>212</v>
      </c>
      <c r="N88" s="45"/>
      <c r="AA88" s="5" t="s">
        <v>74</v>
      </c>
      <c r="AB88" t="s">
        <v>861</v>
      </c>
    </row>
    <row r="89" spans="1:28" s="6" customFormat="1" ht="12" customHeight="1" x14ac:dyDescent="0.25">
      <c r="A89" s="24">
        <v>87</v>
      </c>
      <c r="B89" s="12">
        <v>1996</v>
      </c>
      <c r="C89" s="10" t="s">
        <v>32</v>
      </c>
      <c r="D89" s="12" t="s">
        <v>16</v>
      </c>
      <c r="E89" s="47" t="str">
        <f t="shared" si="1"/>
        <v>Chateau Leoville Poyferre 2eme Cru Classe, Saint-Julien</v>
      </c>
      <c r="F89" s="30"/>
      <c r="G89" s="12" t="s">
        <v>17</v>
      </c>
      <c r="H89" s="12">
        <v>12</v>
      </c>
      <c r="I89" s="12" t="s">
        <v>20</v>
      </c>
      <c r="J89" s="14" t="s">
        <v>19</v>
      </c>
      <c r="K89" s="33">
        <v>750</v>
      </c>
      <c r="L89" s="32">
        <v>1000</v>
      </c>
      <c r="M89" s="37" t="s">
        <v>214</v>
      </c>
      <c r="N89" s="45"/>
      <c r="AA89" s="5" t="s">
        <v>213</v>
      </c>
      <c r="AB89" t="s">
        <v>862</v>
      </c>
    </row>
    <row r="90" spans="1:28" s="6" customFormat="1" ht="12" customHeight="1" x14ac:dyDescent="0.25">
      <c r="A90" s="24">
        <v>88</v>
      </c>
      <c r="B90" s="12">
        <v>2010</v>
      </c>
      <c r="C90" s="10" t="s">
        <v>32</v>
      </c>
      <c r="D90" s="12" t="s">
        <v>16</v>
      </c>
      <c r="E90" s="47" t="str">
        <f t="shared" si="1"/>
        <v>Cos d'Estournel 2eme Cru Classe, Saint-Estephe</v>
      </c>
      <c r="F90" s="30"/>
      <c r="G90" s="12" t="s">
        <v>17</v>
      </c>
      <c r="H90" s="12">
        <v>10</v>
      </c>
      <c r="I90" s="12" t="s">
        <v>18</v>
      </c>
      <c r="J90" s="14" t="s">
        <v>19</v>
      </c>
      <c r="K90" s="33">
        <v>850</v>
      </c>
      <c r="L90" s="32">
        <v>1200</v>
      </c>
      <c r="M90" s="37"/>
      <c r="N90" s="45" t="s">
        <v>123</v>
      </c>
      <c r="AA90" s="5" t="s">
        <v>72</v>
      </c>
      <c r="AB90" t="s">
        <v>863</v>
      </c>
    </row>
    <row r="91" spans="1:28" s="6" customFormat="1" ht="12" customHeight="1" x14ac:dyDescent="0.25">
      <c r="A91" s="24">
        <v>89</v>
      </c>
      <c r="B91" s="12">
        <v>2014</v>
      </c>
      <c r="C91" s="10" t="s">
        <v>32</v>
      </c>
      <c r="D91" s="12" t="s">
        <v>16</v>
      </c>
      <c r="E91" s="47" t="str">
        <f t="shared" si="1"/>
        <v>Chateau Leoville Las Cases 2eme Cru Classe, Saint-Julien</v>
      </c>
      <c r="F91" s="30"/>
      <c r="G91" s="12" t="s">
        <v>17</v>
      </c>
      <c r="H91" s="12">
        <v>6</v>
      </c>
      <c r="I91" s="12" t="s">
        <v>20</v>
      </c>
      <c r="J91" s="14" t="s">
        <v>19</v>
      </c>
      <c r="K91" s="33">
        <v>460</v>
      </c>
      <c r="L91" s="32">
        <v>550</v>
      </c>
      <c r="M91" s="37"/>
      <c r="N91" s="45"/>
      <c r="AA91" s="5" t="s">
        <v>215</v>
      </c>
      <c r="AB91" t="s">
        <v>864</v>
      </c>
    </row>
    <row r="92" spans="1:28" s="6" customFormat="1" ht="12" customHeight="1" x14ac:dyDescent="0.25">
      <c r="A92" s="24">
        <v>90</v>
      </c>
      <c r="B92" s="12">
        <v>2016</v>
      </c>
      <c r="C92" s="10" t="s">
        <v>32</v>
      </c>
      <c r="D92" s="12" t="s">
        <v>16</v>
      </c>
      <c r="E92" s="47" t="str">
        <f t="shared" si="1"/>
        <v>Chateau Montrose 2eme Cru Classe, Saint-Estephe - In Bond</v>
      </c>
      <c r="F92" s="30"/>
      <c r="G92" s="12" t="s">
        <v>17</v>
      </c>
      <c r="H92" s="12">
        <v>6</v>
      </c>
      <c r="I92" s="12" t="s">
        <v>20</v>
      </c>
      <c r="J92" s="14" t="s">
        <v>23</v>
      </c>
      <c r="K92" s="33">
        <v>480</v>
      </c>
      <c r="L92" s="32">
        <v>600</v>
      </c>
      <c r="M92" s="37"/>
      <c r="N92" s="45"/>
      <c r="AA92" s="5" t="s">
        <v>216</v>
      </c>
      <c r="AB92" t="s">
        <v>865</v>
      </c>
    </row>
    <row r="93" spans="1:28" s="6" customFormat="1" ht="12" customHeight="1" x14ac:dyDescent="0.25">
      <c r="A93" s="24">
        <v>91</v>
      </c>
      <c r="B93" s="12">
        <v>2017</v>
      </c>
      <c r="C93" s="10" t="s">
        <v>32</v>
      </c>
      <c r="D93" s="12" t="s">
        <v>16</v>
      </c>
      <c r="E93" s="47" t="str">
        <f t="shared" si="1"/>
        <v>Chateau Montrose 2eme Cru Classe, Saint-Estephe (Magnums) - In Bond</v>
      </c>
      <c r="F93" s="30"/>
      <c r="G93" s="12" t="s">
        <v>22</v>
      </c>
      <c r="H93" s="12">
        <v>3</v>
      </c>
      <c r="I93" s="12" t="s">
        <v>20</v>
      </c>
      <c r="J93" s="14" t="s">
        <v>23</v>
      </c>
      <c r="K93" s="33">
        <v>270</v>
      </c>
      <c r="L93" s="32">
        <v>360</v>
      </c>
      <c r="M93" s="36"/>
      <c r="N93" s="45"/>
      <c r="AA93" s="5" t="s">
        <v>217</v>
      </c>
      <c r="AB93" t="s">
        <v>866</v>
      </c>
    </row>
    <row r="94" spans="1:28" s="6" customFormat="1" ht="12" customHeight="1" x14ac:dyDescent="0.25">
      <c r="A94" s="24">
        <v>92</v>
      </c>
      <c r="B94" s="12">
        <v>2019</v>
      </c>
      <c r="C94" s="10" t="s">
        <v>32</v>
      </c>
      <c r="D94" s="12" t="s">
        <v>16</v>
      </c>
      <c r="E94" s="47" t="str">
        <f t="shared" si="1"/>
        <v>Chateau Pichon Baron 2eme Cru Classe, Pauillac - In Bond</v>
      </c>
      <c r="F94" s="30"/>
      <c r="G94" s="12" t="s">
        <v>17</v>
      </c>
      <c r="H94" s="12">
        <v>6</v>
      </c>
      <c r="I94" s="12" t="s">
        <v>20</v>
      </c>
      <c r="J94" s="14" t="s">
        <v>23</v>
      </c>
      <c r="K94" s="33">
        <v>380</v>
      </c>
      <c r="L94" s="32">
        <v>440</v>
      </c>
      <c r="M94" s="36"/>
      <c r="N94" s="45"/>
      <c r="AA94" s="5" t="s">
        <v>218</v>
      </c>
      <c r="AB94" t="s">
        <v>867</v>
      </c>
    </row>
    <row r="95" spans="1:28" s="6" customFormat="1" ht="12" customHeight="1" x14ac:dyDescent="0.25">
      <c r="A95" s="24">
        <v>93</v>
      </c>
      <c r="B95" s="12">
        <v>2021</v>
      </c>
      <c r="C95" s="10" t="s">
        <v>32</v>
      </c>
      <c r="D95" s="12" t="s">
        <v>16</v>
      </c>
      <c r="E95" s="47" t="str">
        <f t="shared" si="1"/>
        <v>Chateau Pichon Baron 2eme Cru Classe, Pauillac - In Bond</v>
      </c>
      <c r="F95" s="30"/>
      <c r="G95" s="12" t="s">
        <v>17</v>
      </c>
      <c r="H95" s="12">
        <v>6</v>
      </c>
      <c r="I95" s="12" t="s">
        <v>24</v>
      </c>
      <c r="J95" s="14" t="s">
        <v>23</v>
      </c>
      <c r="K95" s="33">
        <v>280</v>
      </c>
      <c r="L95" s="32">
        <v>360</v>
      </c>
      <c r="M95" s="36"/>
      <c r="N95" s="45"/>
      <c r="AA95" s="5" t="s">
        <v>218</v>
      </c>
      <c r="AB95" t="s">
        <v>868</v>
      </c>
    </row>
    <row r="96" spans="1:28" s="6" customFormat="1" ht="12" customHeight="1" x14ac:dyDescent="0.25">
      <c r="A96" s="24">
        <v>94</v>
      </c>
      <c r="B96" s="12">
        <v>2020</v>
      </c>
      <c r="C96" s="10" t="s">
        <v>32</v>
      </c>
      <c r="D96" s="12" t="s">
        <v>16</v>
      </c>
      <c r="E96" s="47" t="str">
        <f t="shared" si="1"/>
        <v>Chateau Calon Segur 3eme Cru Classe, Saint-Estephe - In Bond</v>
      </c>
      <c r="F96" s="30"/>
      <c r="G96" s="12" t="s">
        <v>17</v>
      </c>
      <c r="H96" s="12">
        <v>6</v>
      </c>
      <c r="I96" s="12" t="s">
        <v>20</v>
      </c>
      <c r="J96" s="14" t="s">
        <v>23</v>
      </c>
      <c r="K96" s="33">
        <v>340</v>
      </c>
      <c r="L96" s="32">
        <v>400</v>
      </c>
      <c r="M96" s="36" t="s">
        <v>38</v>
      </c>
      <c r="N96" s="45"/>
      <c r="AA96" s="5" t="s">
        <v>41</v>
      </c>
      <c r="AB96" t="s">
        <v>869</v>
      </c>
    </row>
    <row r="97" spans="1:28" s="6" customFormat="1" ht="12" customHeight="1" x14ac:dyDescent="0.25">
      <c r="A97" s="24">
        <v>95</v>
      </c>
      <c r="B97" s="12">
        <v>2020</v>
      </c>
      <c r="C97" s="10" t="s">
        <v>32</v>
      </c>
      <c r="D97" s="12" t="s">
        <v>16</v>
      </c>
      <c r="E97" s="47" t="str">
        <f t="shared" si="1"/>
        <v>Chateau Langoa Barton 3eme Cru Classe, Saint-Julien - In Bond</v>
      </c>
      <c r="F97" s="30"/>
      <c r="G97" s="12" t="s">
        <v>17</v>
      </c>
      <c r="H97" s="12">
        <v>6</v>
      </c>
      <c r="I97" s="12" t="s">
        <v>20</v>
      </c>
      <c r="J97" s="14" t="s">
        <v>23</v>
      </c>
      <c r="K97" s="33">
        <v>90</v>
      </c>
      <c r="L97" s="32">
        <v>120</v>
      </c>
      <c r="M97" s="36"/>
      <c r="N97" s="45"/>
      <c r="AA97" s="5" t="s">
        <v>219</v>
      </c>
      <c r="AB97" t="s">
        <v>870</v>
      </c>
    </row>
    <row r="98" spans="1:28" s="6" customFormat="1" ht="12" customHeight="1" x14ac:dyDescent="0.25">
      <c r="A98" s="24">
        <v>96</v>
      </c>
      <c r="B98" s="12">
        <v>2020</v>
      </c>
      <c r="C98" s="10" t="s">
        <v>32</v>
      </c>
      <c r="D98" s="12" t="s">
        <v>16</v>
      </c>
      <c r="E98" s="47" t="str">
        <f t="shared" si="1"/>
        <v>Chateau Cantenac Brown 3eme Cru Classe, Margaux - In Bond</v>
      </c>
      <c r="F98" s="30"/>
      <c r="G98" s="12" t="s">
        <v>17</v>
      </c>
      <c r="H98" s="12">
        <v>6</v>
      </c>
      <c r="I98" s="12" t="s">
        <v>20</v>
      </c>
      <c r="J98" s="14" t="s">
        <v>23</v>
      </c>
      <c r="K98" s="33">
        <v>120</v>
      </c>
      <c r="L98" s="32">
        <v>160</v>
      </c>
      <c r="M98" s="36"/>
      <c r="N98" s="45"/>
      <c r="AA98" s="5" t="s">
        <v>220</v>
      </c>
      <c r="AB98" t="s">
        <v>871</v>
      </c>
    </row>
    <row r="99" spans="1:28" s="6" customFormat="1" ht="12" customHeight="1" x14ac:dyDescent="0.25">
      <c r="A99" s="24">
        <v>97</v>
      </c>
      <c r="B99" s="12">
        <v>2018</v>
      </c>
      <c r="C99" s="10" t="s">
        <v>32</v>
      </c>
      <c r="D99" s="12" t="s">
        <v>16</v>
      </c>
      <c r="E99" s="47" t="str">
        <f t="shared" si="1"/>
        <v>Chateau Branaire-Ducru 4eme Cru Classe, Saint-Julien - In Bond</v>
      </c>
      <c r="F99" s="30"/>
      <c r="G99" s="12" t="s">
        <v>17</v>
      </c>
      <c r="H99" s="12">
        <v>6</v>
      </c>
      <c r="I99" s="12" t="s">
        <v>20</v>
      </c>
      <c r="J99" s="14" t="s">
        <v>23</v>
      </c>
      <c r="K99" s="33">
        <v>120</v>
      </c>
      <c r="L99" s="32">
        <v>160</v>
      </c>
      <c r="M99" s="36"/>
      <c r="N99" s="45"/>
      <c r="AA99" s="5" t="s">
        <v>221</v>
      </c>
      <c r="AB99" t="s">
        <v>872</v>
      </c>
    </row>
    <row r="100" spans="1:28" s="6" customFormat="1" ht="12" customHeight="1" x14ac:dyDescent="0.25">
      <c r="A100" s="24">
        <v>98</v>
      </c>
      <c r="B100" s="12">
        <v>2020</v>
      </c>
      <c r="C100" s="10" t="s">
        <v>32</v>
      </c>
      <c r="D100" s="12" t="s">
        <v>16</v>
      </c>
      <c r="E100" s="47" t="str">
        <f t="shared" si="1"/>
        <v>Echo de Lynch-Bages, Pauillac - In Bond</v>
      </c>
      <c r="F100" s="30"/>
      <c r="G100" s="12" t="s">
        <v>17</v>
      </c>
      <c r="H100" s="12">
        <v>6</v>
      </c>
      <c r="I100" s="12" t="s">
        <v>20</v>
      </c>
      <c r="J100" s="14" t="s">
        <v>23</v>
      </c>
      <c r="K100" s="33">
        <v>100</v>
      </c>
      <c r="L100" s="32">
        <v>150</v>
      </c>
      <c r="M100" s="37"/>
      <c r="N100" s="45"/>
      <c r="AA100" s="5" t="s">
        <v>222</v>
      </c>
      <c r="AB100" t="s">
        <v>873</v>
      </c>
    </row>
    <row r="101" spans="1:28" s="6" customFormat="1" ht="12" customHeight="1" x14ac:dyDescent="0.25">
      <c r="A101" s="24">
        <v>99</v>
      </c>
      <c r="B101" s="12">
        <v>2020</v>
      </c>
      <c r="C101" s="10" t="s">
        <v>32</v>
      </c>
      <c r="D101" s="12" t="s">
        <v>16</v>
      </c>
      <c r="E101" s="47" t="str">
        <f t="shared" si="1"/>
        <v>Chateau Pontet-Canet 5eme Cru Classe, Pauillac - In Bond</v>
      </c>
      <c r="F101" s="30"/>
      <c r="G101" s="12" t="s">
        <v>17</v>
      </c>
      <c r="H101" s="12">
        <v>6</v>
      </c>
      <c r="I101" s="12" t="s">
        <v>20</v>
      </c>
      <c r="J101" s="14" t="s">
        <v>23</v>
      </c>
      <c r="K101" s="33">
        <v>180</v>
      </c>
      <c r="L101" s="32">
        <v>240</v>
      </c>
      <c r="M101" s="36"/>
      <c r="N101" s="45"/>
      <c r="AA101" s="5" t="s">
        <v>75</v>
      </c>
      <c r="AB101" t="s">
        <v>874</v>
      </c>
    </row>
    <row r="102" spans="1:28" s="6" customFormat="1" ht="12" customHeight="1" x14ac:dyDescent="0.25">
      <c r="A102" s="24">
        <v>100</v>
      </c>
      <c r="B102" s="12">
        <v>2009</v>
      </c>
      <c r="C102" s="10" t="s">
        <v>32</v>
      </c>
      <c r="D102" s="12" t="s">
        <v>16</v>
      </c>
      <c r="E102" s="47" t="str">
        <f t="shared" si="1"/>
        <v>Chateau Grand-Puy-Lacoste 5eme Cru Classe, Pauillac</v>
      </c>
      <c r="F102" s="30"/>
      <c r="G102" s="12" t="s">
        <v>17</v>
      </c>
      <c r="H102" s="12">
        <v>6</v>
      </c>
      <c r="I102" s="12" t="s">
        <v>18</v>
      </c>
      <c r="J102" s="14" t="s">
        <v>19</v>
      </c>
      <c r="K102" s="33">
        <v>240</v>
      </c>
      <c r="L102" s="32">
        <v>280</v>
      </c>
      <c r="M102" s="36"/>
      <c r="N102" s="45" t="s">
        <v>123</v>
      </c>
      <c r="AA102" s="5" t="s">
        <v>223</v>
      </c>
      <c r="AB102" t="s">
        <v>875</v>
      </c>
    </row>
    <row r="103" spans="1:28" s="6" customFormat="1" ht="12" customHeight="1" x14ac:dyDescent="0.25">
      <c r="A103" s="24">
        <v>101</v>
      </c>
      <c r="B103" s="12">
        <v>2009</v>
      </c>
      <c r="C103" s="10" t="s">
        <v>32</v>
      </c>
      <c r="D103" s="12" t="s">
        <v>16</v>
      </c>
      <c r="E103" s="47" t="str">
        <f t="shared" si="1"/>
        <v>Chateau Grand-Puy-Lacoste 5eme Cru Classe, Pauillac</v>
      </c>
      <c r="F103" s="30"/>
      <c r="G103" s="12" t="s">
        <v>17</v>
      </c>
      <c r="H103" s="12">
        <v>8</v>
      </c>
      <c r="I103" s="12" t="s">
        <v>18</v>
      </c>
      <c r="J103" s="14" t="s">
        <v>19</v>
      </c>
      <c r="K103" s="33">
        <v>240</v>
      </c>
      <c r="L103" s="32">
        <v>280</v>
      </c>
      <c r="M103" s="36"/>
      <c r="N103" s="45" t="s">
        <v>123</v>
      </c>
      <c r="AA103" s="5" t="s">
        <v>223</v>
      </c>
      <c r="AB103" t="s">
        <v>876</v>
      </c>
    </row>
    <row r="104" spans="1:28" s="6" customFormat="1" ht="12" customHeight="1" x14ac:dyDescent="0.25">
      <c r="A104" s="24">
        <v>102</v>
      </c>
      <c r="B104" s="12">
        <v>2016</v>
      </c>
      <c r="C104" s="10" t="s">
        <v>32</v>
      </c>
      <c r="D104" s="12" t="s">
        <v>16</v>
      </c>
      <c r="E104" s="47" t="str">
        <f t="shared" si="1"/>
        <v>Chateau Batailley 5eme Cru Classe, Pauillac - In Bond</v>
      </c>
      <c r="F104" s="30"/>
      <c r="G104" s="12" t="s">
        <v>17</v>
      </c>
      <c r="H104" s="12">
        <v>6</v>
      </c>
      <c r="I104" s="12" t="s">
        <v>20</v>
      </c>
      <c r="J104" s="14" t="s">
        <v>23</v>
      </c>
      <c r="K104" s="33">
        <v>130</v>
      </c>
      <c r="L104" s="32">
        <v>160</v>
      </c>
      <c r="M104" s="37"/>
      <c r="N104" s="45"/>
      <c r="AA104" s="5" t="s">
        <v>42</v>
      </c>
      <c r="AB104" t="s">
        <v>877</v>
      </c>
    </row>
    <row r="105" spans="1:28" s="6" customFormat="1" ht="12" customHeight="1" x14ac:dyDescent="0.25">
      <c r="A105" s="24">
        <v>103</v>
      </c>
      <c r="B105" s="12">
        <v>2019</v>
      </c>
      <c r="C105" s="10" t="s">
        <v>32</v>
      </c>
      <c r="D105" s="12" t="s">
        <v>16</v>
      </c>
      <c r="E105" s="47" t="str">
        <f t="shared" si="1"/>
        <v>Chateau Batailley 5eme Cru Classe, Pauillac - In Bond</v>
      </c>
      <c r="F105" s="30"/>
      <c r="G105" s="12" t="s">
        <v>17</v>
      </c>
      <c r="H105" s="12">
        <v>6</v>
      </c>
      <c r="I105" s="12" t="s">
        <v>20</v>
      </c>
      <c r="J105" s="14" t="s">
        <v>23</v>
      </c>
      <c r="K105" s="33">
        <v>90</v>
      </c>
      <c r="L105" s="32">
        <v>120</v>
      </c>
      <c r="M105" s="37"/>
      <c r="N105" s="45"/>
      <c r="AA105" s="5" t="s">
        <v>42</v>
      </c>
      <c r="AB105" t="s">
        <v>878</v>
      </c>
    </row>
    <row r="106" spans="1:28" s="6" customFormat="1" ht="12" customHeight="1" x14ac:dyDescent="0.25">
      <c r="A106" s="24">
        <v>104</v>
      </c>
      <c r="B106" s="12">
        <v>2020</v>
      </c>
      <c r="C106" s="10" t="s">
        <v>32</v>
      </c>
      <c r="D106" s="12" t="s">
        <v>16</v>
      </c>
      <c r="E106" s="47" t="str">
        <f t="shared" si="1"/>
        <v>Chateau Batailley 5eme Cru Classe, Pauillac - In Bond</v>
      </c>
      <c r="F106" s="30"/>
      <c r="G106" s="12" t="s">
        <v>17</v>
      </c>
      <c r="H106" s="12">
        <v>6</v>
      </c>
      <c r="I106" s="12" t="s">
        <v>20</v>
      </c>
      <c r="J106" s="14" t="s">
        <v>23</v>
      </c>
      <c r="K106" s="33">
        <v>100</v>
      </c>
      <c r="L106" s="32">
        <v>140</v>
      </c>
      <c r="M106" s="36"/>
      <c r="N106" s="45"/>
      <c r="AA106" s="5" t="s">
        <v>42</v>
      </c>
      <c r="AB106" t="s">
        <v>879</v>
      </c>
    </row>
    <row r="107" spans="1:28" s="6" customFormat="1" ht="12" customHeight="1" x14ac:dyDescent="0.25">
      <c r="A107" s="24">
        <v>105</v>
      </c>
      <c r="B107" s="12">
        <v>2021</v>
      </c>
      <c r="C107" s="10" t="s">
        <v>32</v>
      </c>
      <c r="D107" s="12" t="s">
        <v>16</v>
      </c>
      <c r="E107" s="47" t="str">
        <f t="shared" si="1"/>
        <v>Chateau Batailley 5eme Cru Classe, Pauillac - In Bond</v>
      </c>
      <c r="F107" s="30"/>
      <c r="G107" s="12" t="s">
        <v>17</v>
      </c>
      <c r="H107" s="12">
        <v>6</v>
      </c>
      <c r="I107" s="12" t="s">
        <v>20</v>
      </c>
      <c r="J107" s="14" t="s">
        <v>23</v>
      </c>
      <c r="K107" s="33">
        <v>90</v>
      </c>
      <c r="L107" s="32">
        <v>120</v>
      </c>
      <c r="M107" s="37"/>
      <c r="N107" s="45"/>
      <c r="AA107" s="5" t="s">
        <v>42</v>
      </c>
      <c r="AB107" t="s">
        <v>880</v>
      </c>
    </row>
    <row r="108" spans="1:28" s="6" customFormat="1" ht="12" customHeight="1" x14ac:dyDescent="0.25">
      <c r="A108" s="24">
        <v>106</v>
      </c>
      <c r="B108" s="12">
        <v>2018</v>
      </c>
      <c r="C108" s="10" t="s">
        <v>32</v>
      </c>
      <c r="D108" s="12" t="s">
        <v>16</v>
      </c>
      <c r="E108" s="47" t="str">
        <f t="shared" si="1"/>
        <v>Domaine de Chevalier Cru Classe, Pessac-Leognan - In Bond</v>
      </c>
      <c r="F108" s="30"/>
      <c r="G108" s="12" t="s">
        <v>17</v>
      </c>
      <c r="H108" s="12">
        <v>6</v>
      </c>
      <c r="I108" s="12" t="s">
        <v>20</v>
      </c>
      <c r="J108" s="14" t="s">
        <v>23</v>
      </c>
      <c r="K108" s="33">
        <v>200</v>
      </c>
      <c r="L108" s="32">
        <v>300</v>
      </c>
      <c r="M108" s="37"/>
      <c r="N108" s="45"/>
      <c r="AA108" s="5" t="s">
        <v>224</v>
      </c>
      <c r="AB108" t="s">
        <v>881</v>
      </c>
    </row>
    <row r="109" spans="1:28" s="6" customFormat="1" ht="12" customHeight="1" x14ac:dyDescent="0.25">
      <c r="A109" s="24">
        <v>107</v>
      </c>
      <c r="B109" s="12">
        <v>2018</v>
      </c>
      <c r="C109" s="10" t="s">
        <v>32</v>
      </c>
      <c r="D109" s="12" t="s">
        <v>16</v>
      </c>
      <c r="E109" s="47" t="str">
        <f t="shared" si="1"/>
        <v>Domaine de Chevalier Cru Classe, Pessac-Leognan - In Bond</v>
      </c>
      <c r="F109" s="30"/>
      <c r="G109" s="12" t="s">
        <v>17</v>
      </c>
      <c r="H109" s="12">
        <v>12</v>
      </c>
      <c r="I109" s="12" t="s">
        <v>20</v>
      </c>
      <c r="J109" s="14" t="s">
        <v>23</v>
      </c>
      <c r="K109" s="33">
        <v>480</v>
      </c>
      <c r="L109" s="32">
        <v>560</v>
      </c>
      <c r="M109" s="37"/>
      <c r="N109" s="45"/>
      <c r="AA109" s="5" t="s">
        <v>224</v>
      </c>
      <c r="AB109" t="s">
        <v>882</v>
      </c>
    </row>
    <row r="110" spans="1:28" s="6" customFormat="1" ht="12" customHeight="1" x14ac:dyDescent="0.25">
      <c r="A110" s="24">
        <v>108</v>
      </c>
      <c r="B110" s="12">
        <v>2020</v>
      </c>
      <c r="C110" s="10" t="s">
        <v>32</v>
      </c>
      <c r="D110" s="12" t="s">
        <v>16</v>
      </c>
      <c r="E110" s="47" t="str">
        <f t="shared" si="1"/>
        <v>Domaine de Chevalier Cru Classe, Pessac-Leognan - In Bond</v>
      </c>
      <c r="F110" s="30"/>
      <c r="G110" s="12" t="s">
        <v>17</v>
      </c>
      <c r="H110" s="12">
        <v>6</v>
      </c>
      <c r="I110" s="12" t="s">
        <v>20</v>
      </c>
      <c r="J110" s="14" t="s">
        <v>23</v>
      </c>
      <c r="K110" s="33">
        <v>160</v>
      </c>
      <c r="L110" s="32">
        <v>200</v>
      </c>
      <c r="M110" s="37"/>
      <c r="N110" s="45"/>
      <c r="AA110" s="5" t="s">
        <v>224</v>
      </c>
      <c r="AB110" t="s">
        <v>883</v>
      </c>
    </row>
    <row r="111" spans="1:28" s="6" customFormat="1" ht="12" customHeight="1" x14ac:dyDescent="0.25">
      <c r="A111" s="24">
        <v>109</v>
      </c>
      <c r="B111" s="12">
        <v>2010</v>
      </c>
      <c r="C111" s="10" t="s">
        <v>32</v>
      </c>
      <c r="D111" s="12" t="s">
        <v>16</v>
      </c>
      <c r="E111" s="47" t="str">
        <f t="shared" si="1"/>
        <v>Le Clarence de Haut-Brion, Pessac-Leognan</v>
      </c>
      <c r="F111" s="30"/>
      <c r="G111" s="12" t="s">
        <v>17</v>
      </c>
      <c r="H111" s="12">
        <v>11</v>
      </c>
      <c r="I111" s="12" t="s">
        <v>18</v>
      </c>
      <c r="J111" s="14" t="s">
        <v>19</v>
      </c>
      <c r="K111" s="33">
        <v>460</v>
      </c>
      <c r="L111" s="32">
        <v>560</v>
      </c>
      <c r="M111" s="37" t="s">
        <v>112</v>
      </c>
      <c r="N111" s="45"/>
      <c r="AA111" s="5" t="s">
        <v>76</v>
      </c>
      <c r="AB111" t="s">
        <v>884</v>
      </c>
    </row>
    <row r="112" spans="1:28" s="6" customFormat="1" ht="12" customHeight="1" x14ac:dyDescent="0.25">
      <c r="A112" s="24">
        <v>110</v>
      </c>
      <c r="B112" s="12">
        <v>2020</v>
      </c>
      <c r="C112" s="10" t="s">
        <v>32</v>
      </c>
      <c r="D112" s="12" t="s">
        <v>16</v>
      </c>
      <c r="E112" s="47" t="str">
        <f t="shared" si="1"/>
        <v>Chateau Haut-Bailly Cru Classe, Pessac-Leognan - In Bond</v>
      </c>
      <c r="F112" s="30"/>
      <c r="G112" s="12" t="s">
        <v>17</v>
      </c>
      <c r="H112" s="12">
        <v>3</v>
      </c>
      <c r="I112" s="12" t="s">
        <v>20</v>
      </c>
      <c r="J112" s="14" t="s">
        <v>23</v>
      </c>
      <c r="K112" s="33">
        <v>120</v>
      </c>
      <c r="L112" s="32">
        <v>150</v>
      </c>
      <c r="M112" s="37"/>
      <c r="N112" s="45"/>
      <c r="AA112" s="5" t="s">
        <v>225</v>
      </c>
      <c r="AB112" t="s">
        <v>885</v>
      </c>
    </row>
    <row r="113" spans="1:28" s="6" customFormat="1" ht="12" customHeight="1" x14ac:dyDescent="0.25">
      <c r="A113" s="24">
        <v>111</v>
      </c>
      <c r="B113" s="12">
        <v>2019</v>
      </c>
      <c r="C113" s="10" t="s">
        <v>32</v>
      </c>
      <c r="D113" s="12" t="s">
        <v>16</v>
      </c>
      <c r="E113" s="47" t="str">
        <f t="shared" si="1"/>
        <v>Chateau Latour-Martillac, Rouge Cru Classe, Pessac-Leognan - In Bond</v>
      </c>
      <c r="F113" s="30"/>
      <c r="G113" s="12" t="s">
        <v>17</v>
      </c>
      <c r="H113" s="12">
        <v>12</v>
      </c>
      <c r="I113" s="12" t="s">
        <v>20</v>
      </c>
      <c r="J113" s="14" t="s">
        <v>23</v>
      </c>
      <c r="K113" s="33">
        <v>150</v>
      </c>
      <c r="L113" s="32">
        <v>200</v>
      </c>
      <c r="M113" s="37" t="s">
        <v>227</v>
      </c>
      <c r="N113" s="45"/>
      <c r="AA113" s="5" t="s">
        <v>226</v>
      </c>
      <c r="AB113" t="s">
        <v>886</v>
      </c>
    </row>
    <row r="114" spans="1:28" s="6" customFormat="1" ht="12" customHeight="1" x14ac:dyDescent="0.25">
      <c r="A114" s="24">
        <v>112</v>
      </c>
      <c r="B114" s="12">
        <v>2020</v>
      </c>
      <c r="C114" s="10" t="s">
        <v>32</v>
      </c>
      <c r="D114" s="12" t="s">
        <v>16</v>
      </c>
      <c r="E114" s="47" t="str">
        <f t="shared" si="1"/>
        <v>Chateau Larrivet Haut-Brion, Rouge, Pessac-Leognan - In Bond</v>
      </c>
      <c r="F114" s="30"/>
      <c r="G114" s="12" t="s">
        <v>17</v>
      </c>
      <c r="H114" s="12">
        <v>6</v>
      </c>
      <c r="I114" s="12" t="s">
        <v>20</v>
      </c>
      <c r="J114" s="14" t="s">
        <v>23</v>
      </c>
      <c r="K114" s="33">
        <v>90</v>
      </c>
      <c r="L114" s="32">
        <v>120</v>
      </c>
      <c r="M114" s="37"/>
      <c r="N114" s="45"/>
      <c r="AA114" s="5" t="s">
        <v>228</v>
      </c>
      <c r="AB114" t="s">
        <v>887</v>
      </c>
    </row>
    <row r="115" spans="1:28" s="6" customFormat="1" ht="12" customHeight="1" x14ac:dyDescent="0.25">
      <c r="A115" s="24">
        <v>113</v>
      </c>
      <c r="B115" s="12">
        <v>2019</v>
      </c>
      <c r="C115" s="10" t="s">
        <v>32</v>
      </c>
      <c r="D115" s="12" t="s">
        <v>16</v>
      </c>
      <c r="E115" s="47" t="str">
        <f t="shared" si="1"/>
        <v>Chateau Pavie Macquin Premier Grand Cru Classe B, Saint-Emilion Grand Cru - In Bond</v>
      </c>
      <c r="F115" s="30"/>
      <c r="G115" s="12" t="s">
        <v>17</v>
      </c>
      <c r="H115" s="12">
        <v>12</v>
      </c>
      <c r="I115" s="12" t="s">
        <v>20</v>
      </c>
      <c r="J115" s="14" t="s">
        <v>23</v>
      </c>
      <c r="K115" s="33">
        <v>400</v>
      </c>
      <c r="L115" s="32">
        <v>550</v>
      </c>
      <c r="M115" s="37" t="s">
        <v>25</v>
      </c>
      <c r="N115" s="45"/>
      <c r="AA115" s="5" t="s">
        <v>229</v>
      </c>
      <c r="AB115" t="s">
        <v>888</v>
      </c>
    </row>
    <row r="116" spans="1:28" s="6" customFormat="1" ht="12" customHeight="1" x14ac:dyDescent="0.25">
      <c r="A116" s="24">
        <v>114</v>
      </c>
      <c r="B116" s="12">
        <v>2019</v>
      </c>
      <c r="C116" s="10" t="s">
        <v>32</v>
      </c>
      <c r="D116" s="12" t="s">
        <v>16</v>
      </c>
      <c r="E116" s="47" t="str">
        <f t="shared" si="1"/>
        <v>Chateau Canon la Gaffeliere Premier Grand Cru Classe B, Saint-Emilion Grand Cru - In Bond</v>
      </c>
      <c r="F116" s="30"/>
      <c r="G116" s="12" t="s">
        <v>17</v>
      </c>
      <c r="H116" s="12">
        <v>12</v>
      </c>
      <c r="I116" s="12" t="s">
        <v>20</v>
      </c>
      <c r="J116" s="14" t="s">
        <v>23</v>
      </c>
      <c r="K116" s="33">
        <v>320</v>
      </c>
      <c r="L116" s="32">
        <v>420</v>
      </c>
      <c r="M116" s="37" t="s">
        <v>25</v>
      </c>
      <c r="N116" s="45"/>
      <c r="AA116" s="5" t="s">
        <v>230</v>
      </c>
      <c r="AB116" t="s">
        <v>889</v>
      </c>
    </row>
    <row r="117" spans="1:28" s="6" customFormat="1" ht="12" customHeight="1" x14ac:dyDescent="0.25">
      <c r="A117" s="24">
        <v>115</v>
      </c>
      <c r="B117" s="12">
        <v>2019</v>
      </c>
      <c r="C117" s="10" t="s">
        <v>32</v>
      </c>
      <c r="D117" s="12" t="s">
        <v>16</v>
      </c>
      <c r="E117" s="47" t="str">
        <f t="shared" si="1"/>
        <v>Chateau La Gaffeliere Premier Grand Cru Classe B, Saint-Emilion Grand Cru - In Bond</v>
      </c>
      <c r="F117" s="30"/>
      <c r="G117" s="12" t="s">
        <v>17</v>
      </c>
      <c r="H117" s="12">
        <v>6</v>
      </c>
      <c r="I117" s="12" t="s">
        <v>20</v>
      </c>
      <c r="J117" s="14" t="s">
        <v>23</v>
      </c>
      <c r="K117" s="33">
        <v>120</v>
      </c>
      <c r="L117" s="32">
        <v>170</v>
      </c>
      <c r="M117" s="37"/>
      <c r="N117" s="45"/>
      <c r="AA117" s="5" t="s">
        <v>231</v>
      </c>
      <c r="AB117" t="s">
        <v>890</v>
      </c>
    </row>
    <row r="118" spans="1:28" s="6" customFormat="1" ht="12" customHeight="1" x14ac:dyDescent="0.25">
      <c r="A118" s="24">
        <v>116</v>
      </c>
      <c r="B118" s="12">
        <v>2020</v>
      </c>
      <c r="C118" s="10" t="s">
        <v>32</v>
      </c>
      <c r="D118" s="12" t="s">
        <v>16</v>
      </c>
      <c r="E118" s="47" t="str">
        <f t="shared" si="1"/>
        <v>Chateau La Gaffeliere Premier Grand Cru Classe B, Saint-Emilion Grand Cru - In Bond</v>
      </c>
      <c r="F118" s="30"/>
      <c r="G118" s="12" t="s">
        <v>17</v>
      </c>
      <c r="H118" s="12">
        <v>6</v>
      </c>
      <c r="I118" s="12" t="s">
        <v>20</v>
      </c>
      <c r="J118" s="14" t="s">
        <v>23</v>
      </c>
      <c r="K118" s="33">
        <v>150</v>
      </c>
      <c r="L118" s="32">
        <v>200</v>
      </c>
      <c r="M118" s="37"/>
      <c r="N118" s="45"/>
      <c r="AA118" s="5" t="s">
        <v>231</v>
      </c>
      <c r="AB118" t="s">
        <v>891</v>
      </c>
    </row>
    <row r="119" spans="1:28" s="6" customFormat="1" ht="12" customHeight="1" x14ac:dyDescent="0.25">
      <c r="A119" s="24">
        <v>117</v>
      </c>
      <c r="B119" s="12">
        <v>2020</v>
      </c>
      <c r="C119" s="10" t="s">
        <v>32</v>
      </c>
      <c r="D119" s="12" t="s">
        <v>16</v>
      </c>
      <c r="E119" s="47" t="str">
        <f t="shared" si="1"/>
        <v>Chateau Gazin, Pomerol - In Bond</v>
      </c>
      <c r="F119" s="30"/>
      <c r="G119" s="12" t="s">
        <v>17</v>
      </c>
      <c r="H119" s="12">
        <v>12</v>
      </c>
      <c r="I119" s="12" t="s">
        <v>20</v>
      </c>
      <c r="J119" s="14" t="s">
        <v>23</v>
      </c>
      <c r="K119" s="33">
        <v>340</v>
      </c>
      <c r="L119" s="32">
        <v>420</v>
      </c>
      <c r="M119" s="37" t="s">
        <v>25</v>
      </c>
      <c r="N119" s="45"/>
      <c r="AA119" s="5" t="s">
        <v>232</v>
      </c>
      <c r="AB119" t="s">
        <v>892</v>
      </c>
    </row>
    <row r="120" spans="1:28" s="6" customFormat="1" ht="12" customHeight="1" x14ac:dyDescent="0.25">
      <c r="A120" s="24">
        <v>118</v>
      </c>
      <c r="B120" s="12">
        <v>1978</v>
      </c>
      <c r="C120" s="10" t="s">
        <v>32</v>
      </c>
      <c r="D120" s="12" t="s">
        <v>16</v>
      </c>
      <c r="E120" s="47" t="str">
        <f t="shared" si="1"/>
        <v>Chateau La Pointe, Pomerol</v>
      </c>
      <c r="F120" s="30"/>
      <c r="G120" s="12" t="s">
        <v>17</v>
      </c>
      <c r="H120" s="12">
        <v>12</v>
      </c>
      <c r="I120" s="12" t="s">
        <v>18</v>
      </c>
      <c r="J120" s="14" t="s">
        <v>19</v>
      </c>
      <c r="K120" s="33">
        <v>100</v>
      </c>
      <c r="L120" s="32">
        <v>200</v>
      </c>
      <c r="M120" s="37" t="s">
        <v>234</v>
      </c>
      <c r="N120" s="45" t="s">
        <v>198</v>
      </c>
      <c r="AA120" s="5" t="s">
        <v>233</v>
      </c>
      <c r="AB120" t="s">
        <v>893</v>
      </c>
    </row>
    <row r="121" spans="1:28" s="6" customFormat="1" ht="12" customHeight="1" x14ac:dyDescent="0.25">
      <c r="A121" s="24">
        <v>119</v>
      </c>
      <c r="B121" s="12">
        <v>2016</v>
      </c>
      <c r="C121" s="10" t="s">
        <v>32</v>
      </c>
      <c r="D121" s="12" t="s">
        <v>16</v>
      </c>
      <c r="E121" s="47" t="str">
        <f t="shared" si="1"/>
        <v>Chateau Belle-Brise, Pomerol - In Bond</v>
      </c>
      <c r="F121" s="30"/>
      <c r="G121" s="12" t="s">
        <v>17</v>
      </c>
      <c r="H121" s="12">
        <v>6</v>
      </c>
      <c r="I121" s="12" t="s">
        <v>20</v>
      </c>
      <c r="J121" s="14" t="s">
        <v>23</v>
      </c>
      <c r="K121" s="33">
        <v>400</v>
      </c>
      <c r="L121" s="32">
        <v>500</v>
      </c>
      <c r="M121" s="37"/>
      <c r="N121" s="45"/>
      <c r="AA121" s="5" t="s">
        <v>235</v>
      </c>
      <c r="AB121" t="s">
        <v>894</v>
      </c>
    </row>
    <row r="122" spans="1:28" s="6" customFormat="1" ht="12" customHeight="1" x14ac:dyDescent="0.25">
      <c r="A122" s="24">
        <v>120</v>
      </c>
      <c r="B122" s="12">
        <v>2017</v>
      </c>
      <c r="C122" s="10" t="s">
        <v>32</v>
      </c>
      <c r="D122" s="12" t="s">
        <v>16</v>
      </c>
      <c r="E122" s="47" t="str">
        <f t="shared" si="1"/>
        <v>Chateau Belle-Brise, Pomerol (Magnums) - In Bond</v>
      </c>
      <c r="F122" s="30"/>
      <c r="G122" s="12" t="s">
        <v>22</v>
      </c>
      <c r="H122" s="12">
        <v>3</v>
      </c>
      <c r="I122" s="12" t="s">
        <v>20</v>
      </c>
      <c r="J122" s="14" t="s">
        <v>23</v>
      </c>
      <c r="K122" s="33">
        <v>360</v>
      </c>
      <c r="L122" s="32">
        <v>460</v>
      </c>
      <c r="M122" s="36"/>
      <c r="N122" s="45"/>
      <c r="AA122" s="5" t="s">
        <v>236</v>
      </c>
      <c r="AB122" t="s">
        <v>895</v>
      </c>
    </row>
    <row r="123" spans="1:28" s="6" customFormat="1" ht="12" customHeight="1" x14ac:dyDescent="0.25">
      <c r="A123" s="24">
        <v>121</v>
      </c>
      <c r="B123" s="12">
        <v>2017</v>
      </c>
      <c r="C123" s="10" t="s">
        <v>32</v>
      </c>
      <c r="D123" s="12" t="s">
        <v>16</v>
      </c>
      <c r="E123" s="47" t="str">
        <f t="shared" si="1"/>
        <v>Chateau Enclos Tourmaline, Pomerol - In Bond</v>
      </c>
      <c r="F123" s="30"/>
      <c r="G123" s="12" t="s">
        <v>17</v>
      </c>
      <c r="H123" s="12">
        <v>3</v>
      </c>
      <c r="I123" s="12" t="s">
        <v>20</v>
      </c>
      <c r="J123" s="14" t="s">
        <v>23</v>
      </c>
      <c r="K123" s="33">
        <v>160</v>
      </c>
      <c r="L123" s="32">
        <v>200</v>
      </c>
      <c r="M123" s="37"/>
      <c r="N123" s="45"/>
      <c r="AA123" s="5" t="s">
        <v>237</v>
      </c>
      <c r="AB123" t="s">
        <v>896</v>
      </c>
    </row>
    <row r="124" spans="1:28" s="6" customFormat="1" ht="12" customHeight="1" x14ac:dyDescent="0.25">
      <c r="A124" s="24">
        <v>122</v>
      </c>
      <c r="B124" s="12">
        <v>2016</v>
      </c>
      <c r="C124" s="10" t="s">
        <v>32</v>
      </c>
      <c r="D124" s="12" t="s">
        <v>16</v>
      </c>
      <c r="E124" s="47" t="str">
        <f t="shared" si="1"/>
        <v>Chateau Enclos Tourmaline, Pomerol - In Bond</v>
      </c>
      <c r="F124" s="30"/>
      <c r="G124" s="12" t="s">
        <v>17</v>
      </c>
      <c r="H124" s="12">
        <v>3</v>
      </c>
      <c r="I124" s="12" t="s">
        <v>20</v>
      </c>
      <c r="J124" s="14" t="s">
        <v>23</v>
      </c>
      <c r="K124" s="33">
        <v>160</v>
      </c>
      <c r="L124" s="32">
        <v>200</v>
      </c>
      <c r="M124" s="37"/>
      <c r="N124" s="45"/>
      <c r="AA124" s="5" t="s">
        <v>237</v>
      </c>
      <c r="AB124" t="s">
        <v>897</v>
      </c>
    </row>
    <row r="125" spans="1:28" s="6" customFormat="1" ht="12" customHeight="1" x14ac:dyDescent="0.25">
      <c r="A125" s="24">
        <v>123</v>
      </c>
      <c r="B125" s="12">
        <v>2014</v>
      </c>
      <c r="C125" s="10" t="s">
        <v>32</v>
      </c>
      <c r="D125" s="12" t="s">
        <v>16</v>
      </c>
      <c r="E125" s="47" t="str">
        <f t="shared" si="1"/>
        <v>Chateau Nenin, Pomerol - In Bond</v>
      </c>
      <c r="F125" s="30"/>
      <c r="G125" s="12" t="s">
        <v>17</v>
      </c>
      <c r="H125" s="12">
        <v>6</v>
      </c>
      <c r="I125" s="12" t="s">
        <v>20</v>
      </c>
      <c r="J125" s="14" t="s">
        <v>23</v>
      </c>
      <c r="K125" s="33">
        <v>140</v>
      </c>
      <c r="L125" s="32">
        <v>180</v>
      </c>
      <c r="M125" s="37"/>
      <c r="N125" s="45"/>
      <c r="AA125" s="5" t="s">
        <v>238</v>
      </c>
      <c r="AB125" t="s">
        <v>898</v>
      </c>
    </row>
    <row r="126" spans="1:28" s="6" customFormat="1" ht="12" customHeight="1" x14ac:dyDescent="0.25">
      <c r="A126" s="24">
        <v>124</v>
      </c>
      <c r="B126" s="12">
        <v>1986</v>
      </c>
      <c r="C126" s="10" t="s">
        <v>32</v>
      </c>
      <c r="D126" s="12" t="s">
        <v>16</v>
      </c>
      <c r="E126" s="47" t="str">
        <f t="shared" si="1"/>
        <v>Chateau Lanessan, Haut-Medoc</v>
      </c>
      <c r="F126" s="30"/>
      <c r="G126" s="12" t="s">
        <v>17</v>
      </c>
      <c r="H126" s="12">
        <v>9</v>
      </c>
      <c r="I126" s="12" t="s">
        <v>20</v>
      </c>
      <c r="J126" s="14" t="s">
        <v>19</v>
      </c>
      <c r="K126" s="33">
        <v>80</v>
      </c>
      <c r="L126" s="32">
        <v>120</v>
      </c>
      <c r="M126" s="37" t="s">
        <v>240</v>
      </c>
      <c r="N126" s="45" t="s">
        <v>198</v>
      </c>
      <c r="AA126" s="5" t="s">
        <v>239</v>
      </c>
      <c r="AB126" t="s">
        <v>899</v>
      </c>
    </row>
    <row r="127" spans="1:28" s="6" customFormat="1" ht="12" customHeight="1" x14ac:dyDescent="0.25">
      <c r="A127" s="24">
        <v>125</v>
      </c>
      <c r="B127" s="12">
        <v>2002</v>
      </c>
      <c r="C127" s="10" t="s">
        <v>32</v>
      </c>
      <c r="D127" s="12" t="s">
        <v>16</v>
      </c>
      <c r="E127" s="47" t="str">
        <f t="shared" si="1"/>
        <v>Chateau Charmail, Haut-Medoc - In Bond</v>
      </c>
      <c r="F127" s="30"/>
      <c r="G127" s="12" t="s">
        <v>17</v>
      </c>
      <c r="H127" s="12">
        <v>12</v>
      </c>
      <c r="I127" s="12" t="s">
        <v>20</v>
      </c>
      <c r="J127" s="14" t="s">
        <v>23</v>
      </c>
      <c r="K127" s="33">
        <v>170</v>
      </c>
      <c r="L127" s="32">
        <v>220</v>
      </c>
      <c r="M127" s="39"/>
      <c r="N127" s="45"/>
      <c r="AA127" s="5" t="s">
        <v>241</v>
      </c>
      <c r="AB127" t="s">
        <v>900</v>
      </c>
    </row>
    <row r="128" spans="1:28" s="6" customFormat="1" ht="12" customHeight="1" x14ac:dyDescent="0.25">
      <c r="A128" s="24">
        <v>126</v>
      </c>
      <c r="B128" s="12">
        <v>2002</v>
      </c>
      <c r="C128" s="10" t="s">
        <v>32</v>
      </c>
      <c r="D128" s="12" t="s">
        <v>16</v>
      </c>
      <c r="E128" s="47" t="str">
        <f t="shared" si="1"/>
        <v>Chateau Charmail, Haut-Medoc - In Bond</v>
      </c>
      <c r="F128" s="30"/>
      <c r="G128" s="12" t="s">
        <v>17</v>
      </c>
      <c r="H128" s="12">
        <v>12</v>
      </c>
      <c r="I128" s="12" t="s">
        <v>20</v>
      </c>
      <c r="J128" s="14" t="s">
        <v>23</v>
      </c>
      <c r="K128" s="33">
        <v>170</v>
      </c>
      <c r="L128" s="32">
        <v>220</v>
      </c>
      <c r="M128" s="37"/>
      <c r="N128" s="45"/>
      <c r="AA128" s="5" t="s">
        <v>241</v>
      </c>
      <c r="AB128" t="s">
        <v>901</v>
      </c>
    </row>
    <row r="129" spans="1:28" s="6" customFormat="1" ht="12" customHeight="1" x14ac:dyDescent="0.25">
      <c r="A129" s="24">
        <v>127</v>
      </c>
      <c r="B129" s="12">
        <v>2002</v>
      </c>
      <c r="C129" s="10" t="s">
        <v>32</v>
      </c>
      <c r="D129" s="12" t="s">
        <v>16</v>
      </c>
      <c r="E129" s="47" t="str">
        <f t="shared" si="1"/>
        <v>Chateau Charmail, Haut-Medoc - In Bond</v>
      </c>
      <c r="F129" s="30"/>
      <c r="G129" s="12" t="s">
        <v>17</v>
      </c>
      <c r="H129" s="12">
        <v>12</v>
      </c>
      <c r="I129" s="12" t="s">
        <v>20</v>
      </c>
      <c r="J129" s="14" t="s">
        <v>23</v>
      </c>
      <c r="K129" s="33">
        <v>170</v>
      </c>
      <c r="L129" s="32">
        <v>220</v>
      </c>
      <c r="M129" s="37"/>
      <c r="N129" s="45"/>
      <c r="AA129" s="5" t="s">
        <v>241</v>
      </c>
      <c r="AB129" t="s">
        <v>902</v>
      </c>
    </row>
    <row r="130" spans="1:28" s="6" customFormat="1" ht="12" customHeight="1" x14ac:dyDescent="0.25">
      <c r="A130" s="24">
        <v>128</v>
      </c>
      <c r="B130" s="12">
        <v>2018</v>
      </c>
      <c r="C130" s="10" t="s">
        <v>32</v>
      </c>
      <c r="D130" s="12" t="s">
        <v>16</v>
      </c>
      <c r="E130" s="47" t="str">
        <f t="shared" si="1"/>
        <v>Chateau Anthonic, Moulis en Medoc - In Bond</v>
      </c>
      <c r="F130" s="30"/>
      <c r="G130" s="12" t="s">
        <v>17</v>
      </c>
      <c r="H130" s="12">
        <v>12</v>
      </c>
      <c r="I130" s="12" t="s">
        <v>24</v>
      </c>
      <c r="J130" s="14" t="s">
        <v>23</v>
      </c>
      <c r="K130" s="33">
        <v>120</v>
      </c>
      <c r="L130" s="32">
        <v>150</v>
      </c>
      <c r="M130" s="37" t="s">
        <v>25</v>
      </c>
      <c r="N130" s="45"/>
      <c r="AA130" s="5" t="s">
        <v>43</v>
      </c>
      <c r="AB130" t="s">
        <v>903</v>
      </c>
    </row>
    <row r="131" spans="1:28" s="6" customFormat="1" ht="12" customHeight="1" x14ac:dyDescent="0.25">
      <c r="A131" s="24">
        <v>129</v>
      </c>
      <c r="B131" s="12">
        <v>2018</v>
      </c>
      <c r="C131" s="10" t="s">
        <v>32</v>
      </c>
      <c r="D131" s="12" t="s">
        <v>16</v>
      </c>
      <c r="E131" s="47" t="str">
        <f t="shared" si="1"/>
        <v>Chateau Marsau, Francs-Cotes de Bordeaux - In Bond</v>
      </c>
      <c r="F131" s="30"/>
      <c r="G131" s="12" t="s">
        <v>17</v>
      </c>
      <c r="H131" s="12">
        <v>6</v>
      </c>
      <c r="I131" s="12" t="s">
        <v>20</v>
      </c>
      <c r="J131" s="14" t="s">
        <v>23</v>
      </c>
      <c r="K131" s="33">
        <v>60</v>
      </c>
      <c r="L131" s="32">
        <v>100</v>
      </c>
      <c r="M131" s="37" t="s">
        <v>38</v>
      </c>
      <c r="N131" s="45"/>
      <c r="AA131" s="5" t="s">
        <v>242</v>
      </c>
      <c r="AB131" t="s">
        <v>904</v>
      </c>
    </row>
    <row r="132" spans="1:28" s="6" customFormat="1" ht="12" customHeight="1" x14ac:dyDescent="0.25">
      <c r="A132" s="24">
        <v>130</v>
      </c>
      <c r="B132" s="12">
        <v>2019</v>
      </c>
      <c r="C132" s="10" t="s">
        <v>32</v>
      </c>
      <c r="D132" s="12" t="s">
        <v>16</v>
      </c>
      <c r="E132" s="47" t="str">
        <f t="shared" ref="E132:E195" si="2">HYPERLINK(AB132,AA132)</f>
        <v>Chateau Anthonic, Moulis en Medoc - In Bond</v>
      </c>
      <c r="F132" s="30"/>
      <c r="G132" s="12" t="s">
        <v>17</v>
      </c>
      <c r="H132" s="12">
        <v>12</v>
      </c>
      <c r="I132" s="12" t="s">
        <v>24</v>
      </c>
      <c r="J132" s="14" t="s">
        <v>23</v>
      </c>
      <c r="K132" s="33">
        <v>120</v>
      </c>
      <c r="L132" s="32">
        <v>150</v>
      </c>
      <c r="M132" s="37" t="s">
        <v>25</v>
      </c>
      <c r="N132" s="45"/>
      <c r="AA132" s="5" t="s">
        <v>43</v>
      </c>
      <c r="AB132" t="s">
        <v>905</v>
      </c>
    </row>
    <row r="133" spans="1:28" s="6" customFormat="1" ht="12" customHeight="1" x14ac:dyDescent="0.25">
      <c r="A133" s="24">
        <v>131</v>
      </c>
      <c r="B133" s="12">
        <v>2019</v>
      </c>
      <c r="C133" s="10" t="s">
        <v>32</v>
      </c>
      <c r="D133" s="12" t="s">
        <v>16</v>
      </c>
      <c r="E133" s="47" t="str">
        <f t="shared" si="2"/>
        <v>Chateau Ormes de Pez, Saint-Estephe - In Bond</v>
      </c>
      <c r="F133" s="30"/>
      <c r="G133" s="12" t="s">
        <v>17</v>
      </c>
      <c r="H133" s="12">
        <v>12</v>
      </c>
      <c r="I133" s="12" t="s">
        <v>20</v>
      </c>
      <c r="J133" s="14" t="s">
        <v>23</v>
      </c>
      <c r="K133" s="33">
        <v>140</v>
      </c>
      <c r="L133" s="32">
        <v>180</v>
      </c>
      <c r="M133" s="37" t="s">
        <v>25</v>
      </c>
      <c r="N133" s="45"/>
      <c r="AA133" s="5" t="s">
        <v>243</v>
      </c>
      <c r="AB133" t="s">
        <v>906</v>
      </c>
    </row>
    <row r="134" spans="1:28" s="6" customFormat="1" ht="12" customHeight="1" x14ac:dyDescent="0.25">
      <c r="A134" s="24">
        <v>132</v>
      </c>
      <c r="B134" s="12">
        <v>2019</v>
      </c>
      <c r="C134" s="10" t="s">
        <v>32</v>
      </c>
      <c r="D134" s="12" t="s">
        <v>16</v>
      </c>
      <c r="E134" s="47" t="str">
        <f t="shared" si="2"/>
        <v>Chateau Tour St Bonnet, Medoc - In Bond</v>
      </c>
      <c r="F134" s="30"/>
      <c r="G134" s="12" t="s">
        <v>17</v>
      </c>
      <c r="H134" s="12">
        <v>12</v>
      </c>
      <c r="I134" s="12" t="s">
        <v>24</v>
      </c>
      <c r="J134" s="14" t="s">
        <v>23</v>
      </c>
      <c r="K134" s="33">
        <v>90</v>
      </c>
      <c r="L134" s="32">
        <v>120</v>
      </c>
      <c r="M134" s="37"/>
      <c r="N134" s="45"/>
      <c r="AA134" s="5" t="s">
        <v>77</v>
      </c>
      <c r="AB134" t="s">
        <v>907</v>
      </c>
    </row>
    <row r="135" spans="1:28" s="6" customFormat="1" ht="12" customHeight="1" x14ac:dyDescent="0.25">
      <c r="A135" s="24">
        <v>133</v>
      </c>
      <c r="B135" s="12">
        <v>2019</v>
      </c>
      <c r="C135" s="10" t="s">
        <v>32</v>
      </c>
      <c r="D135" s="12" t="s">
        <v>16</v>
      </c>
      <c r="E135" s="47" t="str">
        <f t="shared" si="2"/>
        <v>Chateau Tour St Bonnet, Medoc - In Bond</v>
      </c>
      <c r="F135" s="30"/>
      <c r="G135" s="12" t="s">
        <v>17</v>
      </c>
      <c r="H135" s="12">
        <v>12</v>
      </c>
      <c r="I135" s="12" t="s">
        <v>24</v>
      </c>
      <c r="J135" s="14" t="s">
        <v>23</v>
      </c>
      <c r="K135" s="33">
        <v>90</v>
      </c>
      <c r="L135" s="32">
        <v>120</v>
      </c>
      <c r="M135" s="37"/>
      <c r="N135" s="45"/>
      <c r="AA135" s="5" t="s">
        <v>77</v>
      </c>
      <c r="AB135" t="s">
        <v>908</v>
      </c>
    </row>
    <row r="136" spans="1:28" s="6" customFormat="1" ht="12" customHeight="1" x14ac:dyDescent="0.25">
      <c r="A136" s="24">
        <v>134</v>
      </c>
      <c r="B136" s="12">
        <v>2019</v>
      </c>
      <c r="C136" s="10" t="s">
        <v>32</v>
      </c>
      <c r="D136" s="12" t="s">
        <v>16</v>
      </c>
      <c r="E136" s="47" t="str">
        <f t="shared" si="2"/>
        <v>Le Marquis de Calon Segur, Saint-Estephe - In Bond</v>
      </c>
      <c r="F136" s="30"/>
      <c r="G136" s="12" t="s">
        <v>17</v>
      </c>
      <c r="H136" s="12">
        <v>6</v>
      </c>
      <c r="I136" s="12" t="s">
        <v>20</v>
      </c>
      <c r="J136" s="14" t="s">
        <v>23</v>
      </c>
      <c r="K136" s="33">
        <v>80</v>
      </c>
      <c r="L136" s="32">
        <v>120</v>
      </c>
      <c r="M136" s="37"/>
      <c r="N136" s="45"/>
      <c r="AA136" s="5" t="s">
        <v>244</v>
      </c>
      <c r="AB136" t="s">
        <v>909</v>
      </c>
    </row>
    <row r="137" spans="1:28" ht="12" customHeight="1" x14ac:dyDescent="0.25">
      <c r="A137" s="24">
        <v>135</v>
      </c>
      <c r="B137" s="12">
        <v>2020</v>
      </c>
      <c r="C137" s="10" t="s">
        <v>32</v>
      </c>
      <c r="D137" s="12" t="s">
        <v>16</v>
      </c>
      <c r="E137" s="47" t="str">
        <f t="shared" si="2"/>
        <v>Chateau Capbern, Saint-Estephe - In Bond</v>
      </c>
      <c r="F137" s="30"/>
      <c r="G137" s="12" t="s">
        <v>17</v>
      </c>
      <c r="H137" s="12">
        <v>12</v>
      </c>
      <c r="I137" s="12" t="s">
        <v>20</v>
      </c>
      <c r="J137" s="14" t="s">
        <v>23</v>
      </c>
      <c r="K137" s="33">
        <v>120</v>
      </c>
      <c r="L137" s="32">
        <v>160</v>
      </c>
      <c r="M137" s="37" t="s">
        <v>25</v>
      </c>
      <c r="N137" s="45"/>
      <c r="O137" s="7"/>
      <c r="P137" s="7"/>
      <c r="Q137" s="7"/>
      <c r="R137" s="7"/>
      <c r="S137" s="7"/>
      <c r="T137" s="7"/>
      <c r="U137" s="7"/>
      <c r="V137" s="7"/>
      <c r="W137" s="7"/>
      <c r="X137" s="7"/>
      <c r="Y137" s="7"/>
      <c r="Z137" s="7"/>
      <c r="AA137" s="5" t="s">
        <v>245</v>
      </c>
      <c r="AB137" t="s">
        <v>910</v>
      </c>
    </row>
    <row r="138" spans="1:28" ht="12" customHeight="1" x14ac:dyDescent="0.25">
      <c r="A138" s="24">
        <v>136</v>
      </c>
      <c r="B138" s="12">
        <v>2020</v>
      </c>
      <c r="C138" s="10" t="s">
        <v>32</v>
      </c>
      <c r="D138" s="12" t="s">
        <v>16</v>
      </c>
      <c r="E138" s="47" t="str">
        <f t="shared" si="2"/>
        <v>Chateau Latour-Martillac, Rouge Cru Classe, Pessac-Leognan - In Bond</v>
      </c>
      <c r="F138" s="30"/>
      <c r="G138" s="12" t="s">
        <v>17</v>
      </c>
      <c r="H138" s="12">
        <v>6</v>
      </c>
      <c r="I138" s="12" t="s">
        <v>20</v>
      </c>
      <c r="J138" s="14" t="s">
        <v>23</v>
      </c>
      <c r="K138" s="33">
        <v>70</v>
      </c>
      <c r="L138" s="32">
        <v>100</v>
      </c>
      <c r="M138" s="37"/>
      <c r="N138" s="45"/>
      <c r="O138" s="7"/>
      <c r="P138" s="7"/>
      <c r="Q138" s="7"/>
      <c r="R138" s="7"/>
      <c r="S138" s="7"/>
      <c r="T138" s="7"/>
      <c r="U138" s="7"/>
      <c r="V138" s="7"/>
      <c r="W138" s="7"/>
      <c r="X138" s="7"/>
      <c r="Y138" s="7"/>
      <c r="Z138" s="7"/>
      <c r="AA138" s="5" t="s">
        <v>226</v>
      </c>
      <c r="AB138" t="s">
        <v>911</v>
      </c>
    </row>
    <row r="139" spans="1:28" s="6" customFormat="1" ht="12" customHeight="1" x14ac:dyDescent="0.25">
      <c r="A139" s="24">
        <v>137</v>
      </c>
      <c r="B139" s="12">
        <v>2020</v>
      </c>
      <c r="C139" s="10" t="s">
        <v>32</v>
      </c>
      <c r="D139" s="12" t="s">
        <v>16</v>
      </c>
      <c r="E139" s="47" t="str">
        <f t="shared" si="2"/>
        <v>Chateau Meyney, Saint-Estephe - In Bond</v>
      </c>
      <c r="F139" s="30"/>
      <c r="G139" s="12" t="s">
        <v>17</v>
      </c>
      <c r="H139" s="12">
        <v>6</v>
      </c>
      <c r="I139" s="12" t="s">
        <v>24</v>
      </c>
      <c r="J139" s="14" t="s">
        <v>23</v>
      </c>
      <c r="K139" s="33">
        <v>60</v>
      </c>
      <c r="L139" s="32">
        <v>90</v>
      </c>
      <c r="M139" s="37"/>
      <c r="N139" s="45"/>
      <c r="AA139" s="5" t="s">
        <v>40</v>
      </c>
      <c r="AB139" t="s">
        <v>912</v>
      </c>
    </row>
    <row r="140" spans="1:28" s="6" customFormat="1" ht="12" customHeight="1" x14ac:dyDescent="0.25">
      <c r="A140" s="24">
        <v>138</v>
      </c>
      <c r="B140" s="12">
        <v>2020</v>
      </c>
      <c r="C140" s="10" t="s">
        <v>32</v>
      </c>
      <c r="D140" s="12" t="s">
        <v>16</v>
      </c>
      <c r="E140" s="47" t="str">
        <f t="shared" si="2"/>
        <v>Le Petit Smith Haut Lafitte Rouge, Pessac-Leognan - In Bond</v>
      </c>
      <c r="F140" s="30"/>
      <c r="G140" s="12" t="s">
        <v>17</v>
      </c>
      <c r="H140" s="12">
        <v>6</v>
      </c>
      <c r="I140" s="12" t="s">
        <v>20</v>
      </c>
      <c r="J140" s="14" t="s">
        <v>23</v>
      </c>
      <c r="K140" s="33">
        <v>70</v>
      </c>
      <c r="L140" s="32">
        <v>100</v>
      </c>
      <c r="M140" s="37"/>
      <c r="N140" s="45"/>
      <c r="AA140" s="5" t="s">
        <v>246</v>
      </c>
      <c r="AB140" t="s">
        <v>913</v>
      </c>
    </row>
    <row r="141" spans="1:28" s="6" customFormat="1" ht="12" customHeight="1" x14ac:dyDescent="0.25">
      <c r="A141" s="24">
        <v>139</v>
      </c>
      <c r="B141" s="12" t="s">
        <v>26</v>
      </c>
      <c r="C141" s="10" t="s">
        <v>32</v>
      </c>
      <c r="D141" s="12" t="s">
        <v>16</v>
      </c>
      <c r="E141" s="47" t="str">
        <f t="shared" si="2"/>
        <v>1982/2000 Mixed Lot from Bordeaux</v>
      </c>
      <c r="F141" s="30"/>
      <c r="G141" s="12" t="s">
        <v>17</v>
      </c>
      <c r="H141" s="12">
        <v>8</v>
      </c>
      <c r="I141" s="12" t="s">
        <v>18</v>
      </c>
      <c r="J141" s="14" t="s">
        <v>19</v>
      </c>
      <c r="K141" s="33">
        <v>300</v>
      </c>
      <c r="L141" s="32">
        <v>500</v>
      </c>
      <c r="M141" s="37" t="s">
        <v>248</v>
      </c>
      <c r="N141" s="45" t="s">
        <v>249</v>
      </c>
      <c r="AA141" s="5" t="s">
        <v>247</v>
      </c>
      <c r="AB141" t="s">
        <v>914</v>
      </c>
    </row>
    <row r="142" spans="1:28" s="6" customFormat="1" ht="12" customHeight="1" x14ac:dyDescent="0.25">
      <c r="A142" s="24">
        <v>140</v>
      </c>
      <c r="B142" s="12" t="s">
        <v>26</v>
      </c>
      <c r="C142" s="10" t="s">
        <v>32</v>
      </c>
      <c r="D142" s="12" t="s">
        <v>16</v>
      </c>
      <c r="E142" s="47" t="str">
        <f t="shared" si="2"/>
        <v>2000/2009 Mixed Lot of Fine Bordeaux</v>
      </c>
      <c r="F142" s="30"/>
      <c r="G142" s="12" t="s">
        <v>17</v>
      </c>
      <c r="H142" s="12">
        <v>4</v>
      </c>
      <c r="I142" s="12" t="s">
        <v>18</v>
      </c>
      <c r="J142" s="14" t="s">
        <v>19</v>
      </c>
      <c r="K142" s="33">
        <v>150</v>
      </c>
      <c r="L142" s="32">
        <v>220</v>
      </c>
      <c r="M142" s="37" t="s">
        <v>251</v>
      </c>
      <c r="N142" s="45" t="s">
        <v>123</v>
      </c>
      <c r="AA142" s="5" t="s">
        <v>250</v>
      </c>
      <c r="AB142" t="s">
        <v>915</v>
      </c>
    </row>
    <row r="143" spans="1:28" s="6" customFormat="1" ht="12" customHeight="1" x14ac:dyDescent="0.25">
      <c r="A143" s="24">
        <v>141</v>
      </c>
      <c r="B143" s="12">
        <v>1990</v>
      </c>
      <c r="C143" s="10" t="s">
        <v>44</v>
      </c>
      <c r="D143" s="12" t="s">
        <v>31</v>
      </c>
      <c r="E143" s="47" t="str">
        <f t="shared" si="2"/>
        <v>Domaine Bachelet Ramonet, Montrachet Grand Cru - In Bond</v>
      </c>
      <c r="F143" s="30" t="s">
        <v>253</v>
      </c>
      <c r="G143" s="12" t="s">
        <v>17</v>
      </c>
      <c r="H143" s="12">
        <v>2</v>
      </c>
      <c r="I143" s="12" t="s">
        <v>18</v>
      </c>
      <c r="J143" s="14" t="s">
        <v>23</v>
      </c>
      <c r="K143" s="33">
        <v>2000</v>
      </c>
      <c r="L143" s="32">
        <v>3000</v>
      </c>
      <c r="M143" s="37" t="s">
        <v>254</v>
      </c>
      <c r="N143" s="45"/>
      <c r="AA143" s="5" t="s">
        <v>252</v>
      </c>
      <c r="AB143" t="s">
        <v>916</v>
      </c>
    </row>
    <row r="144" spans="1:28" s="6" customFormat="1" ht="12" customHeight="1" x14ac:dyDescent="0.25">
      <c r="A144" s="24">
        <v>142</v>
      </c>
      <c r="B144" s="12">
        <v>2008</v>
      </c>
      <c r="C144" s="10" t="s">
        <v>44</v>
      </c>
      <c r="D144" s="12" t="s">
        <v>31</v>
      </c>
      <c r="E144" s="47" t="str">
        <f t="shared" si="2"/>
        <v>Maison Louis Jadot, Montrachet Grand Cru</v>
      </c>
      <c r="F144" s="30" t="s">
        <v>256</v>
      </c>
      <c r="G144" s="12" t="s">
        <v>17</v>
      </c>
      <c r="H144" s="12">
        <v>5</v>
      </c>
      <c r="I144" s="12" t="s">
        <v>18</v>
      </c>
      <c r="J144" s="14" t="s">
        <v>19</v>
      </c>
      <c r="K144" s="33">
        <v>1800</v>
      </c>
      <c r="L144" s="32">
        <v>2400</v>
      </c>
      <c r="M144" s="37" t="s">
        <v>257</v>
      </c>
      <c r="N144" s="45"/>
      <c r="AA144" s="5" t="s">
        <v>255</v>
      </c>
      <c r="AB144" t="s">
        <v>917</v>
      </c>
    </row>
    <row r="145" spans="1:28" s="6" customFormat="1" ht="12" customHeight="1" x14ac:dyDescent="0.25">
      <c r="A145" s="24">
        <v>143</v>
      </c>
      <c r="B145" s="12">
        <v>2002</v>
      </c>
      <c r="C145" s="10" t="s">
        <v>44</v>
      </c>
      <c r="D145" s="12" t="s">
        <v>31</v>
      </c>
      <c r="E145" s="47" t="str">
        <f t="shared" si="2"/>
        <v>Maison Domaine des Heritiers Louis Jadot, Chevalier-Montrachet Grand Cru, Les Demoiselles</v>
      </c>
      <c r="F145" s="30" t="s">
        <v>259</v>
      </c>
      <c r="G145" s="12" t="s">
        <v>17</v>
      </c>
      <c r="H145" s="12">
        <v>3</v>
      </c>
      <c r="I145" s="12" t="s">
        <v>18</v>
      </c>
      <c r="J145" s="14" t="s">
        <v>19</v>
      </c>
      <c r="K145" s="33">
        <v>220</v>
      </c>
      <c r="L145" s="32">
        <v>300</v>
      </c>
      <c r="M145" s="37" t="s">
        <v>260</v>
      </c>
      <c r="N145" s="45" t="s">
        <v>123</v>
      </c>
      <c r="AA145" s="5" t="s">
        <v>258</v>
      </c>
      <c r="AB145" t="s">
        <v>918</v>
      </c>
    </row>
    <row r="146" spans="1:28" ht="12" customHeight="1" x14ac:dyDescent="0.25">
      <c r="A146" s="24">
        <v>144</v>
      </c>
      <c r="B146" s="12">
        <v>2006</v>
      </c>
      <c r="C146" s="10" t="s">
        <v>44</v>
      </c>
      <c r="D146" s="12" t="s">
        <v>31</v>
      </c>
      <c r="E146" s="47" t="str">
        <f t="shared" si="2"/>
        <v>Domaine Leflaive, Chevalier-Montrachet Grand Cru</v>
      </c>
      <c r="F146" s="30" t="s">
        <v>262</v>
      </c>
      <c r="G146" s="12" t="s">
        <v>17</v>
      </c>
      <c r="H146" s="12">
        <v>1</v>
      </c>
      <c r="I146" s="12" t="s">
        <v>18</v>
      </c>
      <c r="J146" s="14" t="s">
        <v>19</v>
      </c>
      <c r="K146" s="33">
        <v>450</v>
      </c>
      <c r="L146" s="32">
        <v>600</v>
      </c>
      <c r="M146" s="37" t="s">
        <v>263</v>
      </c>
      <c r="N146" s="45" t="s">
        <v>123</v>
      </c>
      <c r="O146" s="7"/>
      <c r="P146" s="7"/>
      <c r="Q146" s="7"/>
      <c r="R146" s="7"/>
      <c r="S146" s="7"/>
      <c r="T146" s="7"/>
      <c r="U146" s="7"/>
      <c r="V146" s="7"/>
      <c r="W146" s="7"/>
      <c r="X146" s="7"/>
      <c r="Y146" s="7"/>
      <c r="Z146" s="7"/>
      <c r="AA146" s="5" t="s">
        <v>261</v>
      </c>
      <c r="AB146" t="s">
        <v>919</v>
      </c>
    </row>
    <row r="147" spans="1:28" s="6" customFormat="1" ht="12" customHeight="1" x14ac:dyDescent="0.25">
      <c r="A147" s="24">
        <v>145</v>
      </c>
      <c r="B147" s="12">
        <v>2006</v>
      </c>
      <c r="C147" s="10" t="s">
        <v>44</v>
      </c>
      <c r="D147" s="12" t="s">
        <v>31</v>
      </c>
      <c r="E147" s="47" t="str">
        <f t="shared" si="2"/>
        <v>Jean-Marc Pillot, Chevalier-Montrachet Grand Cru</v>
      </c>
      <c r="F147" s="30" t="s">
        <v>265</v>
      </c>
      <c r="G147" s="12" t="s">
        <v>17</v>
      </c>
      <c r="H147" s="12">
        <v>1</v>
      </c>
      <c r="I147" s="12" t="s">
        <v>18</v>
      </c>
      <c r="J147" s="14" t="s">
        <v>19</v>
      </c>
      <c r="K147" s="33">
        <v>150</v>
      </c>
      <c r="L147" s="32">
        <v>250</v>
      </c>
      <c r="M147" s="37" t="s">
        <v>263</v>
      </c>
      <c r="N147" s="45" t="s">
        <v>123</v>
      </c>
      <c r="AA147" s="5" t="s">
        <v>264</v>
      </c>
      <c r="AB147" t="s">
        <v>920</v>
      </c>
    </row>
    <row r="148" spans="1:28" s="6" customFormat="1" ht="12" customHeight="1" x14ac:dyDescent="0.25">
      <c r="A148" s="24">
        <v>146</v>
      </c>
      <c r="B148" s="12">
        <v>1986</v>
      </c>
      <c r="C148" s="10" t="s">
        <v>44</v>
      </c>
      <c r="D148" s="12" t="s">
        <v>31</v>
      </c>
      <c r="E148" s="47" t="str">
        <f t="shared" si="2"/>
        <v>Domaine Bachelet Ramonet, Batard-Montrachet Grand Cru - In Bond</v>
      </c>
      <c r="F148" s="30" t="s">
        <v>253</v>
      </c>
      <c r="G148" s="12" t="s">
        <v>17</v>
      </c>
      <c r="H148" s="12">
        <v>3</v>
      </c>
      <c r="I148" s="12" t="s">
        <v>18</v>
      </c>
      <c r="J148" s="14" t="s">
        <v>23</v>
      </c>
      <c r="K148" s="33">
        <v>1200</v>
      </c>
      <c r="L148" s="32">
        <v>1800</v>
      </c>
      <c r="M148" s="37" t="s">
        <v>263</v>
      </c>
      <c r="N148" s="45"/>
      <c r="AA148" s="5" t="s">
        <v>266</v>
      </c>
      <c r="AB148" t="s">
        <v>921</v>
      </c>
    </row>
    <row r="149" spans="1:28" s="6" customFormat="1" ht="12" customHeight="1" x14ac:dyDescent="0.25">
      <c r="A149" s="24">
        <v>147</v>
      </c>
      <c r="B149" s="12">
        <v>1999</v>
      </c>
      <c r="C149" s="10" t="s">
        <v>44</v>
      </c>
      <c r="D149" s="12" t="s">
        <v>31</v>
      </c>
      <c r="E149" s="47" t="str">
        <f t="shared" si="2"/>
        <v>Jean Noel Gagnard, Batard-Montrachet Grand Cru (Magnum)</v>
      </c>
      <c r="F149" s="30" t="s">
        <v>268</v>
      </c>
      <c r="G149" s="12" t="s">
        <v>22</v>
      </c>
      <c r="H149" s="12">
        <v>1</v>
      </c>
      <c r="I149" s="12" t="s">
        <v>18</v>
      </c>
      <c r="J149" s="14" t="s">
        <v>19</v>
      </c>
      <c r="K149" s="33">
        <v>200</v>
      </c>
      <c r="L149" s="32">
        <v>300</v>
      </c>
      <c r="M149" s="37" t="s">
        <v>269</v>
      </c>
      <c r="N149" s="45" t="s">
        <v>270</v>
      </c>
      <c r="AA149" s="5" t="s">
        <v>267</v>
      </c>
      <c r="AB149" t="s">
        <v>922</v>
      </c>
    </row>
    <row r="150" spans="1:28" s="6" customFormat="1" ht="12" customHeight="1" x14ac:dyDescent="0.25">
      <c r="A150" s="24">
        <v>148</v>
      </c>
      <c r="B150" s="12">
        <v>2004</v>
      </c>
      <c r="C150" s="10" t="s">
        <v>44</v>
      </c>
      <c r="D150" s="12" t="s">
        <v>31</v>
      </c>
      <c r="E150" s="47" t="str">
        <f t="shared" si="2"/>
        <v>Domaine Fontaine-Gagnard, Batard-Montrachet Grand Cru</v>
      </c>
      <c r="F150" s="30" t="s">
        <v>272</v>
      </c>
      <c r="G150" s="12" t="s">
        <v>17</v>
      </c>
      <c r="H150" s="12">
        <v>9</v>
      </c>
      <c r="I150" s="12" t="s">
        <v>18</v>
      </c>
      <c r="J150" s="14" t="s">
        <v>19</v>
      </c>
      <c r="K150" s="33">
        <v>750</v>
      </c>
      <c r="L150" s="32">
        <v>1000</v>
      </c>
      <c r="M150" s="37" t="s">
        <v>273</v>
      </c>
      <c r="N150" s="45" t="s">
        <v>123</v>
      </c>
      <c r="AA150" s="5" t="s">
        <v>271</v>
      </c>
      <c r="AB150" t="s">
        <v>923</v>
      </c>
    </row>
    <row r="151" spans="1:28" s="6" customFormat="1" ht="12" customHeight="1" x14ac:dyDescent="0.25">
      <c r="A151" s="24">
        <v>149</v>
      </c>
      <c r="B151" s="12">
        <v>2010</v>
      </c>
      <c r="C151" s="10" t="s">
        <v>44</v>
      </c>
      <c r="D151" s="12" t="s">
        <v>31</v>
      </c>
      <c r="E151" s="47" t="str">
        <f t="shared" si="2"/>
        <v>Maison Louis Jadot, Batard-Montrachet Grand Cru</v>
      </c>
      <c r="F151" s="30" t="s">
        <v>256</v>
      </c>
      <c r="G151" s="12" t="s">
        <v>17</v>
      </c>
      <c r="H151" s="12">
        <v>10</v>
      </c>
      <c r="I151" s="12" t="s">
        <v>18</v>
      </c>
      <c r="J151" s="14" t="s">
        <v>19</v>
      </c>
      <c r="K151" s="33">
        <v>2200</v>
      </c>
      <c r="L151" s="32">
        <v>2800</v>
      </c>
      <c r="M151" s="36" t="s">
        <v>275</v>
      </c>
      <c r="N151" s="45"/>
      <c r="AA151" s="5" t="s">
        <v>274</v>
      </c>
      <c r="AB151" t="s">
        <v>924</v>
      </c>
    </row>
    <row r="152" spans="1:28" s="6" customFormat="1" ht="12" customHeight="1" x14ac:dyDescent="0.25">
      <c r="A152" s="24">
        <v>150</v>
      </c>
      <c r="B152" s="12">
        <v>2010</v>
      </c>
      <c r="C152" s="10" t="s">
        <v>44</v>
      </c>
      <c r="D152" s="12" t="s">
        <v>31</v>
      </c>
      <c r="E152" s="47" t="str">
        <f t="shared" si="2"/>
        <v>Maison Louis Jadot, Batard-Montrachet Grand Cru</v>
      </c>
      <c r="F152" s="30" t="s">
        <v>256</v>
      </c>
      <c r="G152" s="12" t="s">
        <v>17</v>
      </c>
      <c r="H152" s="12">
        <v>10</v>
      </c>
      <c r="I152" s="12" t="s">
        <v>18</v>
      </c>
      <c r="J152" s="14" t="s">
        <v>19</v>
      </c>
      <c r="K152" s="33">
        <v>1500</v>
      </c>
      <c r="L152" s="32">
        <v>2000</v>
      </c>
      <c r="M152" s="36" t="s">
        <v>276</v>
      </c>
      <c r="N152" s="45"/>
      <c r="AA152" s="5" t="s">
        <v>274</v>
      </c>
      <c r="AB152" t="s">
        <v>925</v>
      </c>
    </row>
    <row r="153" spans="1:28" s="6" customFormat="1" ht="12" customHeight="1" x14ac:dyDescent="0.25">
      <c r="A153" s="24">
        <v>151</v>
      </c>
      <c r="B153" s="12">
        <v>2006</v>
      </c>
      <c r="C153" s="10" t="s">
        <v>44</v>
      </c>
      <c r="D153" s="12" t="s">
        <v>31</v>
      </c>
      <c r="E153" s="47" t="str">
        <f t="shared" si="2"/>
        <v>Domaine Leflaive, Bienvenues-Batard-Montrachet Grand Cru</v>
      </c>
      <c r="F153" s="30" t="s">
        <v>278</v>
      </c>
      <c r="G153" s="12" t="s">
        <v>17</v>
      </c>
      <c r="H153" s="12">
        <v>1</v>
      </c>
      <c r="I153" s="12" t="s">
        <v>18</v>
      </c>
      <c r="J153" s="14" t="s">
        <v>19</v>
      </c>
      <c r="K153" s="33">
        <v>400</v>
      </c>
      <c r="L153" s="32">
        <v>540</v>
      </c>
      <c r="M153" s="36" t="s">
        <v>279</v>
      </c>
      <c r="N153" s="45" t="s">
        <v>123</v>
      </c>
      <c r="AA153" s="5" t="s">
        <v>277</v>
      </c>
      <c r="AB153" t="s">
        <v>926</v>
      </c>
    </row>
    <row r="154" spans="1:28" s="6" customFormat="1" ht="12" customHeight="1" x14ac:dyDescent="0.25">
      <c r="A154" s="24">
        <v>152</v>
      </c>
      <c r="B154" s="12">
        <v>2004</v>
      </c>
      <c r="C154" s="10" t="s">
        <v>44</v>
      </c>
      <c r="D154" s="12" t="s">
        <v>31</v>
      </c>
      <c r="E154" s="47" t="str">
        <f t="shared" si="2"/>
        <v>Domaine Fontaine-Gagnard, Criots-Batard-Montrachet Grand Cru</v>
      </c>
      <c r="F154" s="30" t="s">
        <v>272</v>
      </c>
      <c r="G154" s="12" t="s">
        <v>17</v>
      </c>
      <c r="H154" s="12">
        <v>7</v>
      </c>
      <c r="I154" s="12" t="s">
        <v>18</v>
      </c>
      <c r="J154" s="14" t="s">
        <v>19</v>
      </c>
      <c r="K154" s="33">
        <v>580</v>
      </c>
      <c r="L154" s="32">
        <v>750</v>
      </c>
      <c r="M154" s="36" t="s">
        <v>281</v>
      </c>
      <c r="N154" s="45" t="s">
        <v>123</v>
      </c>
      <c r="AA154" s="5" t="s">
        <v>280</v>
      </c>
      <c r="AB154" t="s">
        <v>927</v>
      </c>
    </row>
    <row r="155" spans="1:28" s="6" customFormat="1" ht="12" customHeight="1" x14ac:dyDescent="0.25">
      <c r="A155" s="24">
        <v>153</v>
      </c>
      <c r="B155" s="12">
        <v>1994</v>
      </c>
      <c r="C155" s="10" t="s">
        <v>44</v>
      </c>
      <c r="D155" s="12" t="s">
        <v>31</v>
      </c>
      <c r="E155" s="47" t="str">
        <f t="shared" si="2"/>
        <v>Domaine Bonneau du Martray, Corton-Charlemagne Grand Cru</v>
      </c>
      <c r="F155" s="30" t="s">
        <v>283</v>
      </c>
      <c r="G155" s="12" t="s">
        <v>17</v>
      </c>
      <c r="H155" s="12">
        <v>12</v>
      </c>
      <c r="I155" s="12" t="s">
        <v>18</v>
      </c>
      <c r="J155" s="14" t="s">
        <v>19</v>
      </c>
      <c r="K155" s="33">
        <v>1500</v>
      </c>
      <c r="L155" s="32">
        <v>2400</v>
      </c>
      <c r="M155" s="37" t="s">
        <v>284</v>
      </c>
      <c r="N155" s="45" t="s">
        <v>123</v>
      </c>
      <c r="AA155" s="5" t="s">
        <v>282</v>
      </c>
      <c r="AB155" t="s">
        <v>928</v>
      </c>
    </row>
    <row r="156" spans="1:28" s="6" customFormat="1" ht="12" customHeight="1" x14ac:dyDescent="0.25">
      <c r="A156" s="24">
        <v>154</v>
      </c>
      <c r="B156" s="12">
        <v>2006</v>
      </c>
      <c r="C156" s="10" t="s">
        <v>44</v>
      </c>
      <c r="D156" s="12" t="s">
        <v>31</v>
      </c>
      <c r="E156" s="47" t="str">
        <f t="shared" si="2"/>
        <v>Maison Louis Jadot, Corton-Charlemagne Grand Cru, Heritiers</v>
      </c>
      <c r="F156" s="30" t="s">
        <v>256</v>
      </c>
      <c r="G156" s="12" t="s">
        <v>17</v>
      </c>
      <c r="H156" s="12">
        <v>4</v>
      </c>
      <c r="I156" s="12" t="s">
        <v>18</v>
      </c>
      <c r="J156" s="14" t="s">
        <v>19</v>
      </c>
      <c r="K156" s="33">
        <v>460</v>
      </c>
      <c r="L156" s="32">
        <v>650</v>
      </c>
      <c r="M156" s="36" t="s">
        <v>263</v>
      </c>
      <c r="N156" s="45"/>
      <c r="AA156" s="5" t="s">
        <v>285</v>
      </c>
      <c r="AB156" t="s">
        <v>929</v>
      </c>
    </row>
    <row r="157" spans="1:28" s="6" customFormat="1" ht="12" customHeight="1" x14ac:dyDescent="0.25">
      <c r="A157" s="24">
        <v>155</v>
      </c>
      <c r="B157" s="12">
        <v>2006</v>
      </c>
      <c r="C157" s="10" t="s">
        <v>44</v>
      </c>
      <c r="D157" s="12" t="s">
        <v>31</v>
      </c>
      <c r="E157" s="47" t="str">
        <f t="shared" si="2"/>
        <v>Henri Boillot, Corton-Charlemagne Grand Cru</v>
      </c>
      <c r="F157" s="30" t="s">
        <v>287</v>
      </c>
      <c r="G157" s="12" t="s">
        <v>17</v>
      </c>
      <c r="H157" s="12">
        <v>5</v>
      </c>
      <c r="I157" s="12" t="s">
        <v>18</v>
      </c>
      <c r="J157" s="14" t="s">
        <v>19</v>
      </c>
      <c r="K157" s="33">
        <v>500</v>
      </c>
      <c r="L157" s="32">
        <v>700</v>
      </c>
      <c r="M157" s="36" t="s">
        <v>288</v>
      </c>
      <c r="N157" s="45" t="s">
        <v>123</v>
      </c>
      <c r="AA157" s="5" t="s">
        <v>286</v>
      </c>
      <c r="AB157" t="s">
        <v>930</v>
      </c>
    </row>
    <row r="158" spans="1:28" s="6" customFormat="1" ht="12" customHeight="1" x14ac:dyDescent="0.25">
      <c r="A158" s="24">
        <v>156</v>
      </c>
      <c r="B158" s="12">
        <v>2006</v>
      </c>
      <c r="C158" s="10" t="s">
        <v>44</v>
      </c>
      <c r="D158" s="12" t="s">
        <v>31</v>
      </c>
      <c r="E158" s="47" t="str">
        <f t="shared" si="2"/>
        <v>Domaine Laleure Piot, Corton-Charlemagne Grand Cru</v>
      </c>
      <c r="F158" s="30" t="s">
        <v>290</v>
      </c>
      <c r="G158" s="12" t="s">
        <v>17</v>
      </c>
      <c r="H158" s="12">
        <v>9</v>
      </c>
      <c r="I158" s="12" t="s">
        <v>18</v>
      </c>
      <c r="J158" s="14" t="s">
        <v>19</v>
      </c>
      <c r="K158" s="33">
        <v>400</v>
      </c>
      <c r="L158" s="32">
        <v>600</v>
      </c>
      <c r="M158" s="36" t="s">
        <v>291</v>
      </c>
      <c r="N158" s="45" t="s">
        <v>123</v>
      </c>
      <c r="AA158" s="5" t="s">
        <v>289</v>
      </c>
      <c r="AB158" t="s">
        <v>931</v>
      </c>
    </row>
    <row r="159" spans="1:28" s="6" customFormat="1" ht="12" customHeight="1" x14ac:dyDescent="0.25">
      <c r="A159" s="24">
        <v>157</v>
      </c>
      <c r="B159" s="12">
        <v>2009</v>
      </c>
      <c r="C159" s="10" t="s">
        <v>44</v>
      </c>
      <c r="D159" s="12" t="s">
        <v>31</v>
      </c>
      <c r="E159" s="47" t="str">
        <f t="shared" si="2"/>
        <v>Domaine Bonneau du Martray, Corton-Charlemagne Grand Cru</v>
      </c>
      <c r="F159" s="30" t="s">
        <v>283</v>
      </c>
      <c r="G159" s="12" t="s">
        <v>17</v>
      </c>
      <c r="H159" s="12">
        <v>6</v>
      </c>
      <c r="I159" s="12" t="s">
        <v>18</v>
      </c>
      <c r="J159" s="14" t="s">
        <v>19</v>
      </c>
      <c r="K159" s="33">
        <v>900</v>
      </c>
      <c r="L159" s="32">
        <v>1300</v>
      </c>
      <c r="M159" s="36" t="s">
        <v>263</v>
      </c>
      <c r="N159" s="45"/>
      <c r="AA159" s="5" t="s">
        <v>282</v>
      </c>
      <c r="AB159" t="s">
        <v>932</v>
      </c>
    </row>
    <row r="160" spans="1:28" s="6" customFormat="1" ht="12" customHeight="1" x14ac:dyDescent="0.25">
      <c r="A160" s="24">
        <v>158</v>
      </c>
      <c r="B160" s="12">
        <v>2009</v>
      </c>
      <c r="C160" s="10" t="s">
        <v>44</v>
      </c>
      <c r="D160" s="12" t="s">
        <v>31</v>
      </c>
      <c r="E160" s="47" t="str">
        <f t="shared" si="2"/>
        <v>Domaine Faiveley, Corton-Charlemagne Grand Cru</v>
      </c>
      <c r="F160" s="30" t="s">
        <v>293</v>
      </c>
      <c r="G160" s="12" t="s">
        <v>17</v>
      </c>
      <c r="H160" s="12">
        <v>5</v>
      </c>
      <c r="I160" s="12" t="s">
        <v>18</v>
      </c>
      <c r="J160" s="14" t="s">
        <v>19</v>
      </c>
      <c r="K160" s="33">
        <v>500</v>
      </c>
      <c r="L160" s="32">
        <v>700</v>
      </c>
      <c r="M160" s="36" t="s">
        <v>294</v>
      </c>
      <c r="N160" s="45" t="s">
        <v>123</v>
      </c>
      <c r="AA160" s="5" t="s">
        <v>292</v>
      </c>
      <c r="AB160" t="s">
        <v>933</v>
      </c>
    </row>
    <row r="161" spans="1:28" s="6" customFormat="1" ht="12" customHeight="1" x14ac:dyDescent="0.25">
      <c r="A161" s="24">
        <v>159</v>
      </c>
      <c r="B161" s="12">
        <v>2009</v>
      </c>
      <c r="C161" s="10" t="s">
        <v>44</v>
      </c>
      <c r="D161" s="12" t="s">
        <v>31</v>
      </c>
      <c r="E161" s="47" t="str">
        <f t="shared" si="2"/>
        <v>Bouchard Pere et Fils, Corton-Charlemagne Grand Cru</v>
      </c>
      <c r="F161" s="30" t="s">
        <v>296</v>
      </c>
      <c r="G161" s="12" t="s">
        <v>17</v>
      </c>
      <c r="H161" s="12">
        <v>6</v>
      </c>
      <c r="I161" s="12" t="s">
        <v>20</v>
      </c>
      <c r="J161" s="14" t="s">
        <v>19</v>
      </c>
      <c r="K161" s="33">
        <v>480</v>
      </c>
      <c r="L161" s="32">
        <v>650</v>
      </c>
      <c r="M161" s="36" t="s">
        <v>263</v>
      </c>
      <c r="N161" s="45" t="s">
        <v>123</v>
      </c>
      <c r="AA161" s="5" t="s">
        <v>295</v>
      </c>
      <c r="AB161" t="s">
        <v>934</v>
      </c>
    </row>
    <row r="162" spans="1:28" s="6" customFormat="1" ht="12" customHeight="1" x14ac:dyDescent="0.25">
      <c r="A162" s="24">
        <v>160</v>
      </c>
      <c r="B162" s="12">
        <v>2009</v>
      </c>
      <c r="C162" s="10" t="s">
        <v>44</v>
      </c>
      <c r="D162" s="12" t="s">
        <v>31</v>
      </c>
      <c r="E162" s="47" t="str">
        <f t="shared" si="2"/>
        <v>Bouchard Pere et Fils, Corton-Charlemagne Grand Cru</v>
      </c>
      <c r="F162" s="30" t="s">
        <v>296</v>
      </c>
      <c r="G162" s="12" t="s">
        <v>17</v>
      </c>
      <c r="H162" s="12">
        <v>4</v>
      </c>
      <c r="I162" s="12" t="s">
        <v>18</v>
      </c>
      <c r="J162" s="14" t="s">
        <v>19</v>
      </c>
      <c r="K162" s="33">
        <v>320</v>
      </c>
      <c r="L162" s="32">
        <v>420</v>
      </c>
      <c r="M162" s="36" t="s">
        <v>263</v>
      </c>
      <c r="N162" s="45" t="s">
        <v>123</v>
      </c>
      <c r="AA162" s="5" t="s">
        <v>295</v>
      </c>
      <c r="AB162" t="s">
        <v>935</v>
      </c>
    </row>
    <row r="163" spans="1:28" s="6" customFormat="1" ht="12" customHeight="1" x14ac:dyDescent="0.25">
      <c r="A163" s="24">
        <v>161</v>
      </c>
      <c r="B163" s="12">
        <v>2009</v>
      </c>
      <c r="C163" s="10" t="s">
        <v>44</v>
      </c>
      <c r="D163" s="12" t="s">
        <v>31</v>
      </c>
      <c r="E163" s="47" t="str">
        <f t="shared" si="2"/>
        <v>Henri Boillot, Corton-Charlemagne Grand Cru</v>
      </c>
      <c r="F163" s="30" t="s">
        <v>287</v>
      </c>
      <c r="G163" s="12" t="s">
        <v>17</v>
      </c>
      <c r="H163" s="12">
        <v>4</v>
      </c>
      <c r="I163" s="12" t="s">
        <v>18</v>
      </c>
      <c r="J163" s="14" t="s">
        <v>19</v>
      </c>
      <c r="K163" s="33">
        <v>400</v>
      </c>
      <c r="L163" s="32">
        <v>600</v>
      </c>
      <c r="M163" s="37" t="s">
        <v>297</v>
      </c>
      <c r="N163" s="45" t="s">
        <v>123</v>
      </c>
      <c r="AA163" s="5" t="s">
        <v>286</v>
      </c>
      <c r="AB163" t="s">
        <v>936</v>
      </c>
    </row>
    <row r="164" spans="1:28" s="6" customFormat="1" ht="12" customHeight="1" x14ac:dyDescent="0.25">
      <c r="A164" s="24">
        <v>162</v>
      </c>
      <c r="B164" s="12">
        <v>2016</v>
      </c>
      <c r="C164" s="10" t="s">
        <v>44</v>
      </c>
      <c r="D164" s="12" t="s">
        <v>31</v>
      </c>
      <c r="E164" s="47" t="str">
        <f t="shared" si="2"/>
        <v>Domaine des Heritiers Louis Jadot, Corton-Charlemagne Grand Cru</v>
      </c>
      <c r="F164" s="30" t="s">
        <v>299</v>
      </c>
      <c r="G164" s="12" t="s">
        <v>17</v>
      </c>
      <c r="H164" s="12">
        <v>5</v>
      </c>
      <c r="I164" s="12" t="s">
        <v>18</v>
      </c>
      <c r="J164" s="14" t="s">
        <v>19</v>
      </c>
      <c r="K164" s="33">
        <v>400</v>
      </c>
      <c r="L164" s="32">
        <v>600</v>
      </c>
      <c r="M164" s="37" t="s">
        <v>263</v>
      </c>
      <c r="N164" s="45" t="s">
        <v>123</v>
      </c>
      <c r="AA164" s="5" t="s">
        <v>298</v>
      </c>
      <c r="AB164" t="s">
        <v>937</v>
      </c>
    </row>
    <row r="165" spans="1:28" s="6" customFormat="1" ht="12" customHeight="1" x14ac:dyDescent="0.25">
      <c r="A165" s="24">
        <v>163</v>
      </c>
      <c r="B165" s="12">
        <v>2006</v>
      </c>
      <c r="C165" s="10" t="s">
        <v>44</v>
      </c>
      <c r="D165" s="12" t="s">
        <v>31</v>
      </c>
      <c r="E165" s="47" t="str">
        <f t="shared" si="2"/>
        <v>Domaine Jacques Prieur, Corton-Charlemagne Grand Cru</v>
      </c>
      <c r="F165" s="30" t="s">
        <v>301</v>
      </c>
      <c r="G165" s="12" t="s">
        <v>17</v>
      </c>
      <c r="H165" s="12">
        <v>3</v>
      </c>
      <c r="I165" s="12" t="s">
        <v>18</v>
      </c>
      <c r="J165" s="14" t="s">
        <v>19</v>
      </c>
      <c r="K165" s="33">
        <v>120</v>
      </c>
      <c r="L165" s="32">
        <v>160</v>
      </c>
      <c r="M165" s="37" t="s">
        <v>279</v>
      </c>
      <c r="N165" s="45" t="s">
        <v>123</v>
      </c>
      <c r="AA165" s="5" t="s">
        <v>300</v>
      </c>
      <c r="AB165" t="s">
        <v>938</v>
      </c>
    </row>
    <row r="166" spans="1:28" s="6" customFormat="1" ht="12" customHeight="1" x14ac:dyDescent="0.25">
      <c r="A166" s="24">
        <v>164</v>
      </c>
      <c r="B166" s="12">
        <v>2017</v>
      </c>
      <c r="C166" s="10" t="s">
        <v>44</v>
      </c>
      <c r="D166" s="12" t="s">
        <v>31</v>
      </c>
      <c r="E166" s="47" t="str">
        <f t="shared" si="2"/>
        <v>Antoine Jobard, Meursault Premier Cru, Charmes - In Bond</v>
      </c>
      <c r="F166" s="30" t="s">
        <v>98</v>
      </c>
      <c r="G166" s="12" t="s">
        <v>17</v>
      </c>
      <c r="H166" s="12">
        <v>12</v>
      </c>
      <c r="I166" s="12" t="s">
        <v>24</v>
      </c>
      <c r="J166" s="14" t="s">
        <v>23</v>
      </c>
      <c r="K166" s="33">
        <v>850</v>
      </c>
      <c r="L166" s="32">
        <v>1100</v>
      </c>
      <c r="M166" s="37" t="s">
        <v>302</v>
      </c>
      <c r="N166" s="45"/>
      <c r="AA166" s="5" t="s">
        <v>81</v>
      </c>
      <c r="AB166" t="s">
        <v>939</v>
      </c>
    </row>
    <row r="167" spans="1:28" s="6" customFormat="1" ht="12" customHeight="1" x14ac:dyDescent="0.25">
      <c r="A167" s="24">
        <v>165</v>
      </c>
      <c r="B167" s="12">
        <v>2002</v>
      </c>
      <c r="C167" s="10" t="s">
        <v>44</v>
      </c>
      <c r="D167" s="12" t="s">
        <v>31</v>
      </c>
      <c r="E167" s="47" t="str">
        <f t="shared" si="2"/>
        <v>Domaine Leflaive, Puligny-Montrachet Premier Cru, Clavoillon</v>
      </c>
      <c r="F167" s="30" t="s">
        <v>278</v>
      </c>
      <c r="G167" s="12" t="s">
        <v>17</v>
      </c>
      <c r="H167" s="12">
        <v>6</v>
      </c>
      <c r="I167" s="12" t="s">
        <v>18</v>
      </c>
      <c r="J167" s="14" t="s">
        <v>19</v>
      </c>
      <c r="K167" s="33">
        <v>700</v>
      </c>
      <c r="L167" s="32">
        <v>950</v>
      </c>
      <c r="M167" s="37" t="s">
        <v>304</v>
      </c>
      <c r="N167" s="45" t="s">
        <v>270</v>
      </c>
      <c r="AA167" s="5" t="s">
        <v>303</v>
      </c>
      <c r="AB167" t="s">
        <v>940</v>
      </c>
    </row>
    <row r="168" spans="1:28" s="6" customFormat="1" ht="12" customHeight="1" x14ac:dyDescent="0.25">
      <c r="A168" s="24">
        <v>166</v>
      </c>
      <c r="B168" s="12">
        <v>2017</v>
      </c>
      <c r="C168" s="10" t="s">
        <v>44</v>
      </c>
      <c r="D168" s="12" t="s">
        <v>31</v>
      </c>
      <c r="E168" s="47" t="str">
        <f t="shared" si="2"/>
        <v>Maison Leroy, Bourgogne, Blanc - In Bond</v>
      </c>
      <c r="F168" s="30" t="s">
        <v>306</v>
      </c>
      <c r="G168" s="12" t="s">
        <v>17</v>
      </c>
      <c r="H168" s="12">
        <v>6</v>
      </c>
      <c r="I168" s="12" t="s">
        <v>24</v>
      </c>
      <c r="J168" s="14" t="s">
        <v>23</v>
      </c>
      <c r="K168" s="33">
        <v>420</v>
      </c>
      <c r="L168" s="32">
        <v>500</v>
      </c>
      <c r="M168" s="37" t="s">
        <v>263</v>
      </c>
      <c r="N168" s="45"/>
      <c r="AA168" s="5" t="s">
        <v>305</v>
      </c>
      <c r="AB168" t="s">
        <v>941</v>
      </c>
    </row>
    <row r="169" spans="1:28" s="6" customFormat="1" ht="12" customHeight="1" x14ac:dyDescent="0.25">
      <c r="A169" s="24">
        <v>167</v>
      </c>
      <c r="B169" s="12">
        <v>2015</v>
      </c>
      <c r="C169" s="10" t="s">
        <v>44</v>
      </c>
      <c r="D169" s="12" t="s">
        <v>31</v>
      </c>
      <c r="E169" s="47" t="str">
        <f t="shared" si="2"/>
        <v>Anne Boisson, Meursault, Sous la Velle - In Bond</v>
      </c>
      <c r="F169" s="30" t="s">
        <v>308</v>
      </c>
      <c r="G169" s="12" t="s">
        <v>17</v>
      </c>
      <c r="H169" s="12">
        <v>12</v>
      </c>
      <c r="I169" s="12" t="s">
        <v>24</v>
      </c>
      <c r="J169" s="14" t="s">
        <v>23</v>
      </c>
      <c r="K169" s="33">
        <v>700</v>
      </c>
      <c r="L169" s="32">
        <v>900</v>
      </c>
      <c r="M169" s="37" t="s">
        <v>263</v>
      </c>
      <c r="N169" s="45"/>
      <c r="AA169" s="5" t="s">
        <v>307</v>
      </c>
      <c r="AB169" t="s">
        <v>942</v>
      </c>
    </row>
    <row r="170" spans="1:28" s="6" customFormat="1" ht="12" customHeight="1" x14ac:dyDescent="0.25">
      <c r="A170" s="24">
        <v>168</v>
      </c>
      <c r="B170" s="12" t="s">
        <v>26</v>
      </c>
      <c r="C170" s="10" t="s">
        <v>44</v>
      </c>
      <c r="D170" s="12" t="s">
        <v>31</v>
      </c>
      <c r="E170" s="47" t="str">
        <f t="shared" si="2"/>
        <v>2014/2015 Antoine Jobard, Meursault Premier Cru, Genevrieres</v>
      </c>
      <c r="F170" s="30" t="s">
        <v>98</v>
      </c>
      <c r="G170" s="12" t="s">
        <v>17</v>
      </c>
      <c r="H170" s="12">
        <v>6</v>
      </c>
      <c r="I170" s="12" t="s">
        <v>18</v>
      </c>
      <c r="J170" s="14" t="s">
        <v>19</v>
      </c>
      <c r="K170" s="33">
        <v>240</v>
      </c>
      <c r="L170" s="32">
        <v>360</v>
      </c>
      <c r="M170" s="37" t="s">
        <v>309</v>
      </c>
      <c r="N170" s="45"/>
      <c r="AA170" s="5" t="s">
        <v>82</v>
      </c>
      <c r="AB170" t="s">
        <v>943</v>
      </c>
    </row>
    <row r="171" spans="1:28" s="6" customFormat="1" ht="12" customHeight="1" x14ac:dyDescent="0.25">
      <c r="A171" s="24">
        <v>169</v>
      </c>
      <c r="B171" s="12">
        <v>2015</v>
      </c>
      <c r="C171" s="10" t="s">
        <v>44</v>
      </c>
      <c r="D171" s="12" t="s">
        <v>31</v>
      </c>
      <c r="E171" s="47" t="str">
        <f t="shared" si="2"/>
        <v>Jean-Claude Ramonet, Puligny-Montrachet Premier Cru, Champ Canet - In Bond</v>
      </c>
      <c r="F171" s="30" t="s">
        <v>311</v>
      </c>
      <c r="G171" s="12" t="s">
        <v>17</v>
      </c>
      <c r="H171" s="12">
        <v>3</v>
      </c>
      <c r="I171" s="12" t="s">
        <v>18</v>
      </c>
      <c r="J171" s="14" t="s">
        <v>23</v>
      </c>
      <c r="K171" s="33">
        <v>500</v>
      </c>
      <c r="L171" s="32">
        <v>700</v>
      </c>
      <c r="M171" s="37" t="s">
        <v>263</v>
      </c>
      <c r="N171" s="45"/>
      <c r="AA171" s="5" t="s">
        <v>310</v>
      </c>
      <c r="AB171" t="s">
        <v>944</v>
      </c>
    </row>
    <row r="172" spans="1:28" s="6" customFormat="1" ht="12" customHeight="1" x14ac:dyDescent="0.25">
      <c r="A172" s="24">
        <v>170</v>
      </c>
      <c r="B172" s="12">
        <v>2015</v>
      </c>
      <c r="C172" s="10" t="s">
        <v>44</v>
      </c>
      <c r="D172" s="12" t="s">
        <v>31</v>
      </c>
      <c r="E172" s="47" t="str">
        <f t="shared" si="2"/>
        <v>Etienne Sauzet, Puligny-Montrachet Premier Cru, Champ Canet - In Bond</v>
      </c>
      <c r="F172" s="30" t="s">
        <v>313</v>
      </c>
      <c r="G172" s="12" t="s">
        <v>17</v>
      </c>
      <c r="H172" s="12">
        <v>5</v>
      </c>
      <c r="I172" s="12" t="s">
        <v>18</v>
      </c>
      <c r="J172" s="14" t="s">
        <v>23</v>
      </c>
      <c r="K172" s="33">
        <v>480</v>
      </c>
      <c r="L172" s="32">
        <v>600</v>
      </c>
      <c r="M172" s="37" t="s">
        <v>263</v>
      </c>
      <c r="N172" s="45"/>
      <c r="AA172" s="5" t="s">
        <v>312</v>
      </c>
      <c r="AB172" t="s">
        <v>945</v>
      </c>
    </row>
    <row r="173" spans="1:28" s="6" customFormat="1" ht="12" customHeight="1" x14ac:dyDescent="0.25">
      <c r="A173" s="24">
        <v>171</v>
      </c>
      <c r="B173" s="12">
        <v>2006</v>
      </c>
      <c r="C173" s="10" t="s">
        <v>44</v>
      </c>
      <c r="D173" s="12" t="s">
        <v>31</v>
      </c>
      <c r="E173" s="47" t="str">
        <f t="shared" si="2"/>
        <v>Pascal &amp; Laurent Borgeot, Puligny-Montrachet, Les Grands Champs (Magnum)</v>
      </c>
      <c r="F173" s="30" t="s">
        <v>315</v>
      </c>
      <c r="G173" s="12" t="s">
        <v>22</v>
      </c>
      <c r="H173" s="12">
        <v>1</v>
      </c>
      <c r="I173" s="12" t="s">
        <v>18</v>
      </c>
      <c r="J173" s="14" t="s">
        <v>19</v>
      </c>
      <c r="K173" s="33">
        <v>100</v>
      </c>
      <c r="L173" s="32">
        <v>200</v>
      </c>
      <c r="M173" s="36" t="s">
        <v>316</v>
      </c>
      <c r="N173" s="45" t="s">
        <v>123</v>
      </c>
      <c r="AA173" s="5" t="s">
        <v>314</v>
      </c>
      <c r="AB173" t="s">
        <v>946</v>
      </c>
    </row>
    <row r="174" spans="1:28" s="6" customFormat="1" ht="12" customHeight="1" x14ac:dyDescent="0.25">
      <c r="A174" s="24">
        <v>172</v>
      </c>
      <c r="B174" s="12">
        <v>2016</v>
      </c>
      <c r="C174" s="10" t="s">
        <v>44</v>
      </c>
      <c r="D174" s="12" t="s">
        <v>31</v>
      </c>
      <c r="E174" s="47" t="str">
        <f t="shared" si="2"/>
        <v>Mischief and Mayhem, Puligny-Montrachet Premier Cru, Les Referts - In Bond</v>
      </c>
      <c r="F174" s="30" t="s">
        <v>318</v>
      </c>
      <c r="G174" s="12" t="s">
        <v>17</v>
      </c>
      <c r="H174" s="12">
        <v>6</v>
      </c>
      <c r="I174" s="12" t="s">
        <v>24</v>
      </c>
      <c r="J174" s="14" t="s">
        <v>23</v>
      </c>
      <c r="K174" s="33">
        <v>180</v>
      </c>
      <c r="L174" s="32">
        <v>240</v>
      </c>
      <c r="M174" s="36" t="s">
        <v>263</v>
      </c>
      <c r="N174" s="45"/>
      <c r="AA174" s="5" t="s">
        <v>317</v>
      </c>
      <c r="AB174" t="s">
        <v>947</v>
      </c>
    </row>
    <row r="175" spans="1:28" s="6" customFormat="1" ht="12" customHeight="1" x14ac:dyDescent="0.25">
      <c r="A175" s="24">
        <v>173</v>
      </c>
      <c r="B175" s="12">
        <v>2015</v>
      </c>
      <c r="C175" s="10" t="s">
        <v>44</v>
      </c>
      <c r="D175" s="12" t="s">
        <v>31</v>
      </c>
      <c r="E175" s="47" t="str">
        <f t="shared" si="2"/>
        <v>Domaine Bachelet Ramonet, Chassagne-Montrachet Premier Cru, Les Vergers- In Bond</v>
      </c>
      <c r="F175" s="30" t="s">
        <v>253</v>
      </c>
      <c r="G175" s="12" t="s">
        <v>17</v>
      </c>
      <c r="H175" s="12">
        <v>6</v>
      </c>
      <c r="I175" s="12" t="s">
        <v>24</v>
      </c>
      <c r="J175" s="14" t="s">
        <v>23</v>
      </c>
      <c r="K175" s="33">
        <v>700</v>
      </c>
      <c r="L175" s="32">
        <v>900</v>
      </c>
      <c r="M175" s="36" t="s">
        <v>263</v>
      </c>
      <c r="N175" s="45"/>
      <c r="AA175" s="5" t="s">
        <v>319</v>
      </c>
      <c r="AB175" t="s">
        <v>948</v>
      </c>
    </row>
    <row r="176" spans="1:28" s="6" customFormat="1" ht="12" customHeight="1" x14ac:dyDescent="0.25">
      <c r="A176" s="24">
        <v>174</v>
      </c>
      <c r="B176" s="12">
        <v>2007</v>
      </c>
      <c r="C176" s="10" t="s">
        <v>44</v>
      </c>
      <c r="D176" s="12" t="s">
        <v>31</v>
      </c>
      <c r="E176" s="47" t="str">
        <f t="shared" si="2"/>
        <v>Domaine Fontaine-Gagnard, Chassagne-Montrachet Premier Cru, Cailleret</v>
      </c>
      <c r="F176" s="30" t="s">
        <v>272</v>
      </c>
      <c r="G176" s="12" t="s">
        <v>17</v>
      </c>
      <c r="H176" s="12">
        <v>4</v>
      </c>
      <c r="I176" s="12" t="s">
        <v>18</v>
      </c>
      <c r="J176" s="14" t="s">
        <v>19</v>
      </c>
      <c r="K176" s="33">
        <v>200</v>
      </c>
      <c r="L176" s="32">
        <v>280</v>
      </c>
      <c r="M176" s="36" t="s">
        <v>263</v>
      </c>
      <c r="N176" s="45" t="s">
        <v>123</v>
      </c>
      <c r="AA176" s="5" t="s">
        <v>320</v>
      </c>
      <c r="AB176" t="s">
        <v>949</v>
      </c>
    </row>
    <row r="177" spans="1:28" s="6" customFormat="1" ht="12" customHeight="1" x14ac:dyDescent="0.25">
      <c r="A177" s="24">
        <v>175</v>
      </c>
      <c r="B177" s="12">
        <v>2016</v>
      </c>
      <c r="C177" s="10" t="s">
        <v>44</v>
      </c>
      <c r="D177" s="12" t="s">
        <v>31</v>
      </c>
      <c r="E177" s="47" t="str">
        <f t="shared" si="2"/>
        <v>Maison Louis Jadot, Chassagne-Montrachet Premier Cru, Cailleret (Magnums) - In Bond</v>
      </c>
      <c r="F177" s="30" t="s">
        <v>256</v>
      </c>
      <c r="G177" s="12" t="s">
        <v>22</v>
      </c>
      <c r="H177" s="12">
        <v>3</v>
      </c>
      <c r="I177" s="12" t="s">
        <v>20</v>
      </c>
      <c r="J177" s="14" t="s">
        <v>23</v>
      </c>
      <c r="K177" s="33">
        <v>220</v>
      </c>
      <c r="L177" s="32">
        <v>380</v>
      </c>
      <c r="M177" s="36" t="s">
        <v>263</v>
      </c>
      <c r="N177" s="45"/>
      <c r="AA177" s="5" t="s">
        <v>321</v>
      </c>
      <c r="AB177" t="s">
        <v>950</v>
      </c>
    </row>
    <row r="178" spans="1:28" s="6" customFormat="1" ht="12" customHeight="1" x14ac:dyDescent="0.25">
      <c r="A178" s="24">
        <v>176</v>
      </c>
      <c r="B178" s="12">
        <v>2015</v>
      </c>
      <c r="C178" s="10" t="s">
        <v>44</v>
      </c>
      <c r="D178" s="12" t="s">
        <v>31</v>
      </c>
      <c r="E178" s="47" t="str">
        <f t="shared" si="2"/>
        <v>Bongran, Vire-Clesse, EJ Thevenet Quintaine - In Bond</v>
      </c>
      <c r="F178" s="30" t="s">
        <v>323</v>
      </c>
      <c r="G178" s="12" t="s">
        <v>17</v>
      </c>
      <c r="H178" s="12">
        <v>9</v>
      </c>
      <c r="I178" s="12" t="s">
        <v>18</v>
      </c>
      <c r="J178" s="14" t="s">
        <v>23</v>
      </c>
      <c r="K178" s="33">
        <v>160</v>
      </c>
      <c r="L178" s="32">
        <v>240</v>
      </c>
      <c r="M178" s="37" t="s">
        <v>263</v>
      </c>
      <c r="N178" s="45"/>
      <c r="AA178" s="5" t="s">
        <v>322</v>
      </c>
      <c r="AB178" t="s">
        <v>951</v>
      </c>
    </row>
    <row r="179" spans="1:28" s="6" customFormat="1" ht="12" customHeight="1" x14ac:dyDescent="0.25">
      <c r="A179" s="24">
        <v>177</v>
      </c>
      <c r="B179" s="12">
        <v>2017</v>
      </c>
      <c r="C179" s="10" t="s">
        <v>44</v>
      </c>
      <c r="D179" s="12" t="s">
        <v>31</v>
      </c>
      <c r="E179" s="47" t="str">
        <f t="shared" si="2"/>
        <v>Bongran, Vire-Clesse, EJ Thevenet Quintaine - In Bond</v>
      </c>
      <c r="F179" s="30" t="s">
        <v>323</v>
      </c>
      <c r="G179" s="12" t="s">
        <v>17</v>
      </c>
      <c r="H179" s="12">
        <v>12</v>
      </c>
      <c r="I179" s="12" t="s">
        <v>24</v>
      </c>
      <c r="J179" s="14" t="s">
        <v>23</v>
      </c>
      <c r="K179" s="33">
        <v>100</v>
      </c>
      <c r="L179" s="32">
        <v>140</v>
      </c>
      <c r="M179" s="37" t="s">
        <v>263</v>
      </c>
      <c r="N179" s="45"/>
      <c r="AA179" s="5" t="s">
        <v>322</v>
      </c>
      <c r="AB179" t="s">
        <v>952</v>
      </c>
    </row>
    <row r="180" spans="1:28" s="6" customFormat="1" ht="12" customHeight="1" x14ac:dyDescent="0.25">
      <c r="A180" s="24">
        <v>178</v>
      </c>
      <c r="B180" s="12">
        <v>2015</v>
      </c>
      <c r="C180" s="10" t="s">
        <v>44</v>
      </c>
      <c r="D180" s="12" t="s">
        <v>31</v>
      </c>
      <c r="E180" s="47" t="str">
        <f t="shared" si="2"/>
        <v>Roland Lavantureux, Chablis Grand Cru, Vaudesir - In Bond</v>
      </c>
      <c r="F180" s="30" t="s">
        <v>325</v>
      </c>
      <c r="G180" s="12" t="s">
        <v>17</v>
      </c>
      <c r="H180" s="12">
        <v>6</v>
      </c>
      <c r="I180" s="12" t="s">
        <v>24</v>
      </c>
      <c r="J180" s="14" t="s">
        <v>23</v>
      </c>
      <c r="K180" s="33">
        <v>90</v>
      </c>
      <c r="L180" s="32">
        <v>120</v>
      </c>
      <c r="M180" s="37" t="s">
        <v>326</v>
      </c>
      <c r="N180" s="45"/>
      <c r="AA180" s="5" t="s">
        <v>324</v>
      </c>
      <c r="AB180" t="s">
        <v>953</v>
      </c>
    </row>
    <row r="181" spans="1:28" s="6" customFormat="1" ht="12" customHeight="1" x14ac:dyDescent="0.25">
      <c r="A181" s="24">
        <v>179</v>
      </c>
      <c r="B181" s="12">
        <v>2016</v>
      </c>
      <c r="C181" s="10" t="s">
        <v>44</v>
      </c>
      <c r="D181" s="12" t="s">
        <v>31</v>
      </c>
      <c r="E181" s="47" t="str">
        <f t="shared" si="2"/>
        <v>Roland Lavantureux, Chablis Grand Cru, Vaudesir - In Bond</v>
      </c>
      <c r="F181" s="30" t="s">
        <v>325</v>
      </c>
      <c r="G181" s="12" t="s">
        <v>17</v>
      </c>
      <c r="H181" s="12">
        <v>5</v>
      </c>
      <c r="I181" s="12" t="s">
        <v>24</v>
      </c>
      <c r="J181" s="14" t="s">
        <v>23</v>
      </c>
      <c r="K181" s="33">
        <v>180</v>
      </c>
      <c r="L181" s="32">
        <v>240</v>
      </c>
      <c r="M181" s="37" t="s">
        <v>263</v>
      </c>
      <c r="N181" s="45"/>
      <c r="AA181" s="5" t="s">
        <v>324</v>
      </c>
      <c r="AB181" t="s">
        <v>954</v>
      </c>
    </row>
    <row r="182" spans="1:28" s="6" customFormat="1" ht="12" customHeight="1" x14ac:dyDescent="0.25">
      <c r="A182" s="24">
        <v>180</v>
      </c>
      <c r="B182" s="12">
        <v>2018</v>
      </c>
      <c r="C182" s="10" t="s">
        <v>44</v>
      </c>
      <c r="D182" s="12" t="s">
        <v>31</v>
      </c>
      <c r="E182" s="47" t="str">
        <f t="shared" si="2"/>
        <v>Roland Lavantureux, Chablis Grand Cru, Vaudesir - In Bond</v>
      </c>
      <c r="F182" s="30" t="s">
        <v>325</v>
      </c>
      <c r="G182" s="12" t="s">
        <v>17</v>
      </c>
      <c r="H182" s="12">
        <v>6</v>
      </c>
      <c r="I182" s="12" t="s">
        <v>24</v>
      </c>
      <c r="J182" s="14" t="s">
        <v>23</v>
      </c>
      <c r="K182" s="33">
        <v>220</v>
      </c>
      <c r="L182" s="32">
        <v>280</v>
      </c>
      <c r="M182" s="37" t="s">
        <v>263</v>
      </c>
      <c r="N182" s="45"/>
      <c r="AA182" s="5" t="s">
        <v>324</v>
      </c>
      <c r="AB182" t="s">
        <v>955</v>
      </c>
    </row>
    <row r="183" spans="1:28" s="6" customFormat="1" ht="12" customHeight="1" x14ac:dyDescent="0.25">
      <c r="A183" s="24">
        <v>181</v>
      </c>
      <c r="B183" s="12">
        <v>2019</v>
      </c>
      <c r="C183" s="10" t="s">
        <v>44</v>
      </c>
      <c r="D183" s="12" t="s">
        <v>31</v>
      </c>
      <c r="E183" s="47" t="str">
        <f t="shared" si="2"/>
        <v>Roland Lavantureux, Chablis Grand Cru, Vaudesir - In Bond</v>
      </c>
      <c r="F183" s="30" t="s">
        <v>325</v>
      </c>
      <c r="G183" s="12" t="s">
        <v>17</v>
      </c>
      <c r="H183" s="12">
        <v>6</v>
      </c>
      <c r="I183" s="12" t="s">
        <v>24</v>
      </c>
      <c r="J183" s="14" t="s">
        <v>23</v>
      </c>
      <c r="K183" s="33">
        <v>220</v>
      </c>
      <c r="L183" s="32">
        <v>280</v>
      </c>
      <c r="M183" s="37" t="s">
        <v>263</v>
      </c>
      <c r="N183" s="45"/>
      <c r="AA183" s="5" t="s">
        <v>324</v>
      </c>
      <c r="AB183" t="s">
        <v>956</v>
      </c>
    </row>
    <row r="184" spans="1:28" s="6" customFormat="1" ht="12" customHeight="1" x14ac:dyDescent="0.25">
      <c r="A184" s="24">
        <v>182</v>
      </c>
      <c r="B184" s="12">
        <v>2005</v>
      </c>
      <c r="C184" s="10" t="s">
        <v>44</v>
      </c>
      <c r="D184" s="12" t="s">
        <v>31</v>
      </c>
      <c r="E184" s="47" t="str">
        <f t="shared" si="2"/>
        <v>Mixed Lot White Burgundy</v>
      </c>
      <c r="F184" s="30"/>
      <c r="G184" s="12" t="s">
        <v>17</v>
      </c>
      <c r="H184" s="12">
        <v>4</v>
      </c>
      <c r="I184" s="12" t="s">
        <v>18</v>
      </c>
      <c r="J184" s="14" t="s">
        <v>19</v>
      </c>
      <c r="K184" s="33">
        <v>520</v>
      </c>
      <c r="L184" s="32">
        <v>700</v>
      </c>
      <c r="M184" s="37" t="s">
        <v>328</v>
      </c>
      <c r="N184" s="45" t="s">
        <v>123</v>
      </c>
      <c r="AA184" s="5" t="s">
        <v>327</v>
      </c>
      <c r="AB184" t="s">
        <v>957</v>
      </c>
    </row>
    <row r="185" spans="1:28" s="6" customFormat="1" ht="12" customHeight="1" x14ac:dyDescent="0.25">
      <c r="A185" s="24">
        <v>183</v>
      </c>
      <c r="B185" s="12" t="s">
        <v>26</v>
      </c>
      <c r="C185" s="10" t="s">
        <v>44</v>
      </c>
      <c r="D185" s="12" t="s">
        <v>31</v>
      </c>
      <c r="E185" s="47" t="str">
        <f t="shared" si="2"/>
        <v>1993/2009 Mixed Lot of White Burgundy</v>
      </c>
      <c r="F185" s="30"/>
      <c r="G185" s="12" t="s">
        <v>17</v>
      </c>
      <c r="H185" s="12">
        <v>5</v>
      </c>
      <c r="I185" s="12" t="s">
        <v>18</v>
      </c>
      <c r="J185" s="14" t="s">
        <v>19</v>
      </c>
      <c r="K185" s="33">
        <v>240</v>
      </c>
      <c r="L185" s="32">
        <v>320</v>
      </c>
      <c r="M185" s="37" t="s">
        <v>330</v>
      </c>
      <c r="N185" s="45" t="s">
        <v>123</v>
      </c>
      <c r="AA185" s="5" t="s">
        <v>329</v>
      </c>
      <c r="AB185" t="s">
        <v>958</v>
      </c>
    </row>
    <row r="186" spans="1:28" s="6" customFormat="1" ht="12" customHeight="1" x14ac:dyDescent="0.25">
      <c r="A186" s="24">
        <v>184</v>
      </c>
      <c r="B186" s="12">
        <v>1971</v>
      </c>
      <c r="C186" s="10" t="s">
        <v>44</v>
      </c>
      <c r="D186" s="12" t="s">
        <v>16</v>
      </c>
      <c r="E186" s="47" t="str">
        <f t="shared" si="2"/>
        <v>Domaine de la Romanee-Conti, Romanee-Saint-Vivant Grand Cru, Marey-Monge</v>
      </c>
      <c r="F186" s="30" t="s">
        <v>332</v>
      </c>
      <c r="G186" s="12" t="s">
        <v>17</v>
      </c>
      <c r="H186" s="12">
        <v>2</v>
      </c>
      <c r="I186" s="12" t="s">
        <v>18</v>
      </c>
      <c r="J186" s="14" t="s">
        <v>19</v>
      </c>
      <c r="K186" s="33">
        <v>600</v>
      </c>
      <c r="L186" s="32">
        <v>900</v>
      </c>
      <c r="M186" s="37" t="s">
        <v>333</v>
      </c>
      <c r="N186" s="45" t="s">
        <v>270</v>
      </c>
      <c r="AA186" s="5" t="s">
        <v>331</v>
      </c>
      <c r="AB186" t="s">
        <v>959</v>
      </c>
    </row>
    <row r="187" spans="1:28" s="6" customFormat="1" ht="12" customHeight="1" x14ac:dyDescent="0.25">
      <c r="A187" s="24">
        <v>185</v>
      </c>
      <c r="B187" s="12">
        <v>2003</v>
      </c>
      <c r="C187" s="10" t="s">
        <v>44</v>
      </c>
      <c r="D187" s="12" t="s">
        <v>16</v>
      </c>
      <c r="E187" s="47" t="str">
        <f t="shared" si="2"/>
        <v>Domaine de la Romanee-Conti, Echezeaux Grand Cru - In Bond</v>
      </c>
      <c r="F187" s="30" t="s">
        <v>332</v>
      </c>
      <c r="G187" s="12" t="s">
        <v>17</v>
      </c>
      <c r="H187" s="12">
        <v>6</v>
      </c>
      <c r="I187" s="12" t="s">
        <v>20</v>
      </c>
      <c r="J187" s="14" t="s">
        <v>23</v>
      </c>
      <c r="K187" s="33">
        <v>8000</v>
      </c>
      <c r="L187" s="32">
        <v>10000</v>
      </c>
      <c r="M187" s="37" t="s">
        <v>335</v>
      </c>
      <c r="N187" s="45"/>
      <c r="AA187" s="5" t="s">
        <v>334</v>
      </c>
      <c r="AB187" t="s">
        <v>960</v>
      </c>
    </row>
    <row r="188" spans="1:28" s="6" customFormat="1" ht="12" customHeight="1" x14ac:dyDescent="0.25">
      <c r="A188" s="24">
        <v>186</v>
      </c>
      <c r="B188" s="12">
        <v>2002</v>
      </c>
      <c r="C188" s="10" t="s">
        <v>44</v>
      </c>
      <c r="D188" s="12" t="s">
        <v>16</v>
      </c>
      <c r="E188" s="47" t="str">
        <f t="shared" si="2"/>
        <v>Domaine de la Romanee-Conti, Vosne-Romanee Premier Cru, Cuvee Duvault-Blochet</v>
      </c>
      <c r="F188" s="30" t="s">
        <v>332</v>
      </c>
      <c r="G188" s="12" t="s">
        <v>17</v>
      </c>
      <c r="H188" s="12">
        <v>1</v>
      </c>
      <c r="I188" s="12" t="s">
        <v>18</v>
      </c>
      <c r="J188" s="14" t="s">
        <v>19</v>
      </c>
      <c r="K188" s="33">
        <v>1400</v>
      </c>
      <c r="L188" s="32">
        <v>1800</v>
      </c>
      <c r="M188" s="37"/>
      <c r="N188" s="45"/>
      <c r="AA188" s="5" t="s">
        <v>336</v>
      </c>
      <c r="AB188" t="s">
        <v>961</v>
      </c>
    </row>
    <row r="189" spans="1:28" s="6" customFormat="1" ht="12" customHeight="1" x14ac:dyDescent="0.25">
      <c r="A189" s="24">
        <v>187</v>
      </c>
      <c r="B189" s="12">
        <v>2017</v>
      </c>
      <c r="C189" s="10" t="s">
        <v>44</v>
      </c>
      <c r="D189" s="12" t="s">
        <v>16</v>
      </c>
      <c r="E189" s="47" t="str">
        <f t="shared" si="2"/>
        <v>Domaine du Comte Liger Belair, La Romanee Grand Cru</v>
      </c>
      <c r="F189" s="30" t="s">
        <v>338</v>
      </c>
      <c r="G189" s="12" t="s">
        <v>17</v>
      </c>
      <c r="H189" s="12">
        <v>3</v>
      </c>
      <c r="I189" s="12" t="s">
        <v>20</v>
      </c>
      <c r="J189" s="14" t="s">
        <v>19</v>
      </c>
      <c r="K189" s="33">
        <v>10000</v>
      </c>
      <c r="L189" s="32">
        <v>15000</v>
      </c>
      <c r="M189" s="37"/>
      <c r="N189" s="45"/>
      <c r="AA189" s="5" t="s">
        <v>337</v>
      </c>
      <c r="AB189" t="s">
        <v>962</v>
      </c>
    </row>
    <row r="190" spans="1:28" s="6" customFormat="1" ht="12" customHeight="1" x14ac:dyDescent="0.25">
      <c r="A190" s="24">
        <v>188</v>
      </c>
      <c r="B190" s="12">
        <v>2002</v>
      </c>
      <c r="C190" s="10" t="s">
        <v>44</v>
      </c>
      <c r="D190" s="12" t="s">
        <v>16</v>
      </c>
      <c r="E190" s="47" t="str">
        <f t="shared" si="2"/>
        <v>Domaine Georges Jayer (E. Rouget) , Echezeaux Grand Cru</v>
      </c>
      <c r="F190" s="30" t="s">
        <v>340</v>
      </c>
      <c r="G190" s="12" t="s">
        <v>17</v>
      </c>
      <c r="H190" s="12">
        <v>3</v>
      </c>
      <c r="I190" s="12" t="s">
        <v>18</v>
      </c>
      <c r="J190" s="14" t="s">
        <v>19</v>
      </c>
      <c r="K190" s="33">
        <v>1200</v>
      </c>
      <c r="L190" s="32">
        <v>1800</v>
      </c>
      <c r="M190" s="37" t="s">
        <v>109</v>
      </c>
      <c r="N190" s="45"/>
      <c r="AA190" s="5" t="s">
        <v>339</v>
      </c>
      <c r="AB190" t="s">
        <v>963</v>
      </c>
    </row>
    <row r="191" spans="1:28" s="6" customFormat="1" ht="12" customHeight="1" x14ac:dyDescent="0.25">
      <c r="A191" s="24">
        <v>189</v>
      </c>
      <c r="B191" s="12">
        <v>1992</v>
      </c>
      <c r="C191" s="10" t="s">
        <v>44</v>
      </c>
      <c r="D191" s="12" t="s">
        <v>16</v>
      </c>
      <c r="E191" s="47" t="str">
        <f t="shared" si="2"/>
        <v>Henri for Georges Jayer, Nuits-Saint-Georges (known to be)</v>
      </c>
      <c r="F191" s="30" t="s">
        <v>342</v>
      </c>
      <c r="G191" s="12" t="s">
        <v>17</v>
      </c>
      <c r="H191" s="12">
        <v>2</v>
      </c>
      <c r="I191" s="12" t="s">
        <v>18</v>
      </c>
      <c r="J191" s="14" t="s">
        <v>19</v>
      </c>
      <c r="K191" s="33">
        <v>900</v>
      </c>
      <c r="L191" s="32">
        <v>1800</v>
      </c>
      <c r="M191" s="37" t="s">
        <v>343</v>
      </c>
      <c r="N191" s="45"/>
      <c r="AA191" s="5" t="s">
        <v>341</v>
      </c>
      <c r="AB191" t="s">
        <v>964</v>
      </c>
    </row>
    <row r="192" spans="1:28" s="6" customFormat="1" ht="12" customHeight="1" x14ac:dyDescent="0.25">
      <c r="A192" s="24">
        <v>190</v>
      </c>
      <c r="B192" s="12">
        <v>2015</v>
      </c>
      <c r="C192" s="10" t="s">
        <v>44</v>
      </c>
      <c r="D192" s="12" t="s">
        <v>16</v>
      </c>
      <c r="E192" s="47" t="str">
        <f t="shared" si="2"/>
        <v>Domaine Leroy, Vosne-Romanee Premier Cru, Les Beaux Monts - In Bond</v>
      </c>
      <c r="F192" s="30" t="s">
        <v>345</v>
      </c>
      <c r="G192" s="12" t="s">
        <v>17</v>
      </c>
      <c r="H192" s="12">
        <v>3</v>
      </c>
      <c r="I192" s="12" t="s">
        <v>20</v>
      </c>
      <c r="J192" s="14" t="s">
        <v>23</v>
      </c>
      <c r="K192" s="33">
        <v>8000</v>
      </c>
      <c r="L192" s="32">
        <v>10000</v>
      </c>
      <c r="M192" s="37"/>
      <c r="N192" s="45"/>
      <c r="AA192" s="5" t="s">
        <v>344</v>
      </c>
      <c r="AB192" t="s">
        <v>965</v>
      </c>
    </row>
    <row r="193" spans="1:28" s="6" customFormat="1" ht="12" customHeight="1" x14ac:dyDescent="0.25">
      <c r="A193" s="24">
        <v>191</v>
      </c>
      <c r="B193" s="12">
        <v>2013</v>
      </c>
      <c r="C193" s="10" t="s">
        <v>44</v>
      </c>
      <c r="D193" s="12" t="s">
        <v>16</v>
      </c>
      <c r="E193" s="47" t="str">
        <f t="shared" si="2"/>
        <v>Domaine Leroy, Nuits-Saint-Georges, Aux Allots - In Bond</v>
      </c>
      <c r="F193" s="30" t="s">
        <v>345</v>
      </c>
      <c r="G193" s="12" t="s">
        <v>17</v>
      </c>
      <c r="H193" s="12">
        <v>3</v>
      </c>
      <c r="I193" s="12" t="s">
        <v>20</v>
      </c>
      <c r="J193" s="14" t="s">
        <v>23</v>
      </c>
      <c r="K193" s="33">
        <v>4600</v>
      </c>
      <c r="L193" s="32">
        <v>5600</v>
      </c>
      <c r="M193" s="37" t="s">
        <v>347</v>
      </c>
      <c r="N193" s="45"/>
      <c r="AA193" s="5" t="s">
        <v>346</v>
      </c>
      <c r="AB193" t="s">
        <v>966</v>
      </c>
    </row>
    <row r="194" spans="1:28" s="6" customFormat="1" ht="12" customHeight="1" x14ac:dyDescent="0.25">
      <c r="A194" s="24">
        <v>192</v>
      </c>
      <c r="B194" s="12">
        <v>2014</v>
      </c>
      <c r="C194" s="10" t="s">
        <v>44</v>
      </c>
      <c r="D194" s="12" t="s">
        <v>16</v>
      </c>
      <c r="E194" s="47" t="str">
        <f t="shared" si="2"/>
        <v>Domaine Leroy, Nuits-Saint-Georges, Aux Lavieres - In Bond</v>
      </c>
      <c r="F194" s="30" t="s">
        <v>345</v>
      </c>
      <c r="G194" s="12" t="s">
        <v>17</v>
      </c>
      <c r="H194" s="12">
        <v>3</v>
      </c>
      <c r="I194" s="12" t="s">
        <v>20</v>
      </c>
      <c r="J194" s="14" t="s">
        <v>23</v>
      </c>
      <c r="K194" s="33">
        <v>3600</v>
      </c>
      <c r="L194" s="32">
        <v>4500</v>
      </c>
      <c r="M194" s="37" t="s">
        <v>349</v>
      </c>
      <c r="N194" s="45"/>
      <c r="AA194" s="5" t="s">
        <v>348</v>
      </c>
      <c r="AB194" t="s">
        <v>967</v>
      </c>
    </row>
    <row r="195" spans="1:28" s="6" customFormat="1" ht="12" customHeight="1" x14ac:dyDescent="0.25">
      <c r="A195" s="24">
        <v>193</v>
      </c>
      <c r="B195" s="12">
        <v>2011</v>
      </c>
      <c r="C195" s="10" t="s">
        <v>44</v>
      </c>
      <c r="D195" s="12" t="s">
        <v>16</v>
      </c>
      <c r="E195" s="47" t="str">
        <f t="shared" si="2"/>
        <v>Domaine Leroy, Savigny-les-Beaune Premier Cru, Les Narbantons - In Bond</v>
      </c>
      <c r="F195" s="30" t="s">
        <v>345</v>
      </c>
      <c r="G195" s="12" t="s">
        <v>17</v>
      </c>
      <c r="H195" s="12">
        <v>6</v>
      </c>
      <c r="I195" s="12" t="s">
        <v>20</v>
      </c>
      <c r="J195" s="14" t="s">
        <v>23</v>
      </c>
      <c r="K195" s="33">
        <v>7200</v>
      </c>
      <c r="L195" s="32">
        <v>9600</v>
      </c>
      <c r="M195" s="37" t="s">
        <v>351</v>
      </c>
      <c r="N195" s="45"/>
      <c r="AA195" s="5" t="s">
        <v>350</v>
      </c>
      <c r="AB195" t="s">
        <v>968</v>
      </c>
    </row>
    <row r="196" spans="1:28" s="6" customFormat="1" ht="12" customHeight="1" x14ac:dyDescent="0.25">
      <c r="A196" s="24">
        <v>194</v>
      </c>
      <c r="B196" s="12">
        <v>2011</v>
      </c>
      <c r="C196" s="10" t="s">
        <v>44</v>
      </c>
      <c r="D196" s="12" t="s">
        <v>16</v>
      </c>
      <c r="E196" s="47" t="str">
        <f t="shared" ref="E196:E259" si="3">HYPERLINK(AB196,AA196)</f>
        <v>Domaine Leroy, Pommard, Les Vignots - In Bond</v>
      </c>
      <c r="F196" s="30" t="s">
        <v>345</v>
      </c>
      <c r="G196" s="12" t="s">
        <v>17</v>
      </c>
      <c r="H196" s="12">
        <v>3</v>
      </c>
      <c r="I196" s="12" t="s">
        <v>20</v>
      </c>
      <c r="J196" s="14" t="s">
        <v>23</v>
      </c>
      <c r="K196" s="33">
        <v>3200</v>
      </c>
      <c r="L196" s="32">
        <v>4000</v>
      </c>
      <c r="M196" s="37"/>
      <c r="N196" s="45"/>
      <c r="AA196" s="5" t="s">
        <v>352</v>
      </c>
      <c r="AB196" t="s">
        <v>969</v>
      </c>
    </row>
    <row r="197" spans="1:28" s="6" customFormat="1" ht="12" customHeight="1" x14ac:dyDescent="0.25">
      <c r="A197" s="24">
        <v>195</v>
      </c>
      <c r="B197" s="12">
        <v>2014</v>
      </c>
      <c r="C197" s="10" t="s">
        <v>44</v>
      </c>
      <c r="D197" s="12" t="s">
        <v>16</v>
      </c>
      <c r="E197" s="47" t="str">
        <f t="shared" si="3"/>
        <v>Domaine Leroy, Pommard, Les Vignots - In Bond</v>
      </c>
      <c r="F197" s="30" t="s">
        <v>345</v>
      </c>
      <c r="G197" s="12" t="s">
        <v>17</v>
      </c>
      <c r="H197" s="12">
        <v>3</v>
      </c>
      <c r="I197" s="12" t="s">
        <v>20</v>
      </c>
      <c r="J197" s="14" t="s">
        <v>23</v>
      </c>
      <c r="K197" s="33">
        <v>3700</v>
      </c>
      <c r="L197" s="32">
        <v>4500</v>
      </c>
      <c r="M197" s="37"/>
      <c r="N197" s="45"/>
      <c r="AA197" s="5" t="s">
        <v>352</v>
      </c>
      <c r="AB197" t="s">
        <v>970</v>
      </c>
    </row>
    <row r="198" spans="1:28" ht="12" customHeight="1" x14ac:dyDescent="0.25">
      <c r="A198" s="24">
        <v>196</v>
      </c>
      <c r="B198" s="12">
        <v>2011</v>
      </c>
      <c r="C198" s="10" t="s">
        <v>44</v>
      </c>
      <c r="D198" s="12" t="s">
        <v>16</v>
      </c>
      <c r="E198" s="47" t="str">
        <f t="shared" si="3"/>
        <v>Domaine Dujac, Charmes-Chambertin Grand Cru - In Bond</v>
      </c>
      <c r="F198" s="30" t="s">
        <v>63</v>
      </c>
      <c r="G198" s="12" t="s">
        <v>17</v>
      </c>
      <c r="H198" s="12">
        <v>6</v>
      </c>
      <c r="I198" s="12" t="s">
        <v>20</v>
      </c>
      <c r="J198" s="14" t="s">
        <v>23</v>
      </c>
      <c r="K198" s="33">
        <v>1500</v>
      </c>
      <c r="L198" s="32">
        <v>2000</v>
      </c>
      <c r="M198" s="39"/>
      <c r="N198" s="45"/>
      <c r="AA198" s="5" t="s">
        <v>353</v>
      </c>
      <c r="AB198" t="s">
        <v>971</v>
      </c>
    </row>
    <row r="199" spans="1:28" ht="12" customHeight="1" x14ac:dyDescent="0.25">
      <c r="A199" s="24">
        <v>197</v>
      </c>
      <c r="B199" s="12">
        <v>2014</v>
      </c>
      <c r="C199" s="10" t="s">
        <v>44</v>
      </c>
      <c r="D199" s="12" t="s">
        <v>16</v>
      </c>
      <c r="E199" s="47" t="str">
        <f t="shared" si="3"/>
        <v>Domaine Armand Rousseau, Mazy-Chambertin Grand Cru - In Bond</v>
      </c>
      <c r="F199" s="30" t="s">
        <v>92</v>
      </c>
      <c r="G199" s="12" t="s">
        <v>17</v>
      </c>
      <c r="H199" s="12">
        <v>6</v>
      </c>
      <c r="I199" s="12" t="s">
        <v>24</v>
      </c>
      <c r="J199" s="14" t="s">
        <v>23</v>
      </c>
      <c r="K199" s="33">
        <v>2200</v>
      </c>
      <c r="L199" s="32">
        <v>2700</v>
      </c>
      <c r="M199" s="36"/>
      <c r="N199" s="45"/>
      <c r="AA199" s="5" t="s">
        <v>354</v>
      </c>
      <c r="AB199" t="s">
        <v>972</v>
      </c>
    </row>
    <row r="200" spans="1:28" s="6" customFormat="1" ht="12" customHeight="1" x14ac:dyDescent="0.25">
      <c r="A200" s="24">
        <v>198</v>
      </c>
      <c r="B200" s="12">
        <v>2011</v>
      </c>
      <c r="C200" s="10" t="s">
        <v>44</v>
      </c>
      <c r="D200" s="12" t="s">
        <v>16</v>
      </c>
      <c r="E200" s="47" t="str">
        <f t="shared" si="3"/>
        <v>Domaine de la Vougeraie, Musigny Grand Cru - In Bond</v>
      </c>
      <c r="F200" s="30" t="s">
        <v>356</v>
      </c>
      <c r="G200" s="12" t="s">
        <v>17</v>
      </c>
      <c r="H200" s="12">
        <v>3</v>
      </c>
      <c r="I200" s="12" t="s">
        <v>20</v>
      </c>
      <c r="J200" s="14" t="s">
        <v>23</v>
      </c>
      <c r="K200" s="33">
        <v>1350</v>
      </c>
      <c r="L200" s="32">
        <v>1620</v>
      </c>
      <c r="M200" s="37"/>
      <c r="N200" s="45"/>
      <c r="AA200" s="5" t="s">
        <v>355</v>
      </c>
      <c r="AB200" t="s">
        <v>973</v>
      </c>
    </row>
    <row r="201" spans="1:28" ht="12" customHeight="1" x14ac:dyDescent="0.25">
      <c r="A201" s="24">
        <v>199</v>
      </c>
      <c r="B201" s="12">
        <v>1997</v>
      </c>
      <c r="C201" s="10" t="s">
        <v>44</v>
      </c>
      <c r="D201" s="12" t="s">
        <v>16</v>
      </c>
      <c r="E201" s="47" t="str">
        <f t="shared" si="3"/>
        <v>Domaine Georges Roumier, Bonnes Mares Grand Cru</v>
      </c>
      <c r="F201" s="30" t="s">
        <v>51</v>
      </c>
      <c r="G201" s="12" t="s">
        <v>17</v>
      </c>
      <c r="H201" s="12">
        <v>2</v>
      </c>
      <c r="I201" s="12" t="s">
        <v>18</v>
      </c>
      <c r="J201" s="14" t="s">
        <v>19</v>
      </c>
      <c r="K201" s="33">
        <v>900</v>
      </c>
      <c r="L201" s="32">
        <v>1700</v>
      </c>
      <c r="M201" s="39" t="s">
        <v>112</v>
      </c>
      <c r="N201" s="45" t="s">
        <v>357</v>
      </c>
      <c r="AA201" s="5" t="s">
        <v>78</v>
      </c>
      <c r="AB201" t="s">
        <v>974</v>
      </c>
    </row>
    <row r="202" spans="1:28" ht="12" customHeight="1" x14ac:dyDescent="0.25">
      <c r="A202" s="24">
        <v>200</v>
      </c>
      <c r="B202" s="12">
        <v>2000</v>
      </c>
      <c r="C202" s="10" t="s">
        <v>44</v>
      </c>
      <c r="D202" s="12" t="s">
        <v>16</v>
      </c>
      <c r="E202" s="47" t="str">
        <f t="shared" si="3"/>
        <v>Domaine Comte Georges de Vogue, Bonnes Mares Grand Cru</v>
      </c>
      <c r="F202" s="30" t="s">
        <v>359</v>
      </c>
      <c r="G202" s="12" t="s">
        <v>17</v>
      </c>
      <c r="H202" s="12">
        <v>1</v>
      </c>
      <c r="I202" s="12" t="s">
        <v>18</v>
      </c>
      <c r="J202" s="14" t="s">
        <v>19</v>
      </c>
      <c r="K202" s="33">
        <v>180</v>
      </c>
      <c r="L202" s="32">
        <v>240</v>
      </c>
      <c r="M202" s="37" t="s">
        <v>360</v>
      </c>
      <c r="N202" s="45" t="s">
        <v>123</v>
      </c>
      <c r="AA202" s="5" t="s">
        <v>358</v>
      </c>
      <c r="AB202" t="s">
        <v>975</v>
      </c>
    </row>
    <row r="203" spans="1:28" ht="12" customHeight="1" x14ac:dyDescent="0.25">
      <c r="A203" s="24">
        <v>201</v>
      </c>
      <c r="B203" s="12">
        <v>2015</v>
      </c>
      <c r="C203" s="10" t="s">
        <v>44</v>
      </c>
      <c r="D203" s="12" t="s">
        <v>16</v>
      </c>
      <c r="E203" s="47" t="str">
        <f t="shared" si="3"/>
        <v>Domaine Comte Georges de Vogue, Bonnes Mares Grand Cru - In Bond</v>
      </c>
      <c r="F203" s="30" t="s">
        <v>359</v>
      </c>
      <c r="G203" s="12" t="s">
        <v>17</v>
      </c>
      <c r="H203" s="12">
        <v>6</v>
      </c>
      <c r="I203" s="12" t="s">
        <v>20</v>
      </c>
      <c r="J203" s="14" t="s">
        <v>23</v>
      </c>
      <c r="K203" s="33">
        <v>1500</v>
      </c>
      <c r="L203" s="32">
        <v>1800</v>
      </c>
      <c r="M203" s="37"/>
      <c r="N203" s="45"/>
      <c r="O203" s="7"/>
      <c r="P203" s="7"/>
      <c r="Q203" s="7"/>
      <c r="R203" s="7"/>
      <c r="S203" s="7"/>
      <c r="T203" s="7"/>
      <c r="U203" s="7"/>
      <c r="V203" s="7"/>
      <c r="W203" s="7"/>
      <c r="X203" s="7"/>
      <c r="Y203" s="7"/>
      <c r="Z203" s="7"/>
      <c r="AA203" s="5" t="s">
        <v>361</v>
      </c>
      <c r="AB203" t="s">
        <v>976</v>
      </c>
    </row>
    <row r="204" spans="1:28" ht="12" customHeight="1" x14ac:dyDescent="0.25">
      <c r="A204" s="24">
        <v>202</v>
      </c>
      <c r="B204" s="12">
        <v>2018</v>
      </c>
      <c r="C204" s="10" t="s">
        <v>44</v>
      </c>
      <c r="D204" s="12" t="s">
        <v>16</v>
      </c>
      <c r="E204" s="47" t="str">
        <f t="shared" si="3"/>
        <v>Domaine Comte Georges de Vogue, Bonnes Mares Grand Cru - In Bond</v>
      </c>
      <c r="F204" s="30" t="s">
        <v>359</v>
      </c>
      <c r="G204" s="12" t="s">
        <v>17</v>
      </c>
      <c r="H204" s="12">
        <v>3</v>
      </c>
      <c r="I204" s="12" t="s">
        <v>20</v>
      </c>
      <c r="J204" s="14" t="s">
        <v>23</v>
      </c>
      <c r="K204" s="33">
        <v>700</v>
      </c>
      <c r="L204" s="32">
        <v>900</v>
      </c>
      <c r="M204" s="37"/>
      <c r="N204" s="45"/>
      <c r="AA204" s="5" t="s">
        <v>361</v>
      </c>
      <c r="AB204" t="s">
        <v>977</v>
      </c>
    </row>
    <row r="205" spans="1:28" ht="12" customHeight="1" x14ac:dyDescent="0.25">
      <c r="A205" s="24">
        <v>203</v>
      </c>
      <c r="B205" s="12">
        <v>2008</v>
      </c>
      <c r="C205" s="10" t="s">
        <v>44</v>
      </c>
      <c r="D205" s="12" t="s">
        <v>16</v>
      </c>
      <c r="E205" s="47" t="str">
        <f t="shared" si="3"/>
        <v>Bernard Dugat-Py, Mazis-Chambertin Grand Cru, Vieilles Vignes</v>
      </c>
      <c r="F205" s="30" t="s">
        <v>363</v>
      </c>
      <c r="G205" s="12" t="s">
        <v>17</v>
      </c>
      <c r="H205" s="12">
        <v>1</v>
      </c>
      <c r="I205" s="12" t="s">
        <v>18</v>
      </c>
      <c r="J205" s="14" t="s">
        <v>19</v>
      </c>
      <c r="K205" s="33">
        <v>260</v>
      </c>
      <c r="L205" s="32">
        <v>340</v>
      </c>
      <c r="M205" s="36" t="s">
        <v>364</v>
      </c>
      <c r="N205" s="45"/>
      <c r="AA205" s="5" t="s">
        <v>362</v>
      </c>
      <c r="AB205" t="s">
        <v>978</v>
      </c>
    </row>
    <row r="206" spans="1:28" ht="12" customHeight="1" x14ac:dyDescent="0.25">
      <c r="A206" s="24">
        <v>204</v>
      </c>
      <c r="B206" s="12">
        <v>2008</v>
      </c>
      <c r="C206" s="10" t="s">
        <v>44</v>
      </c>
      <c r="D206" s="12" t="s">
        <v>16</v>
      </c>
      <c r="E206" s="47" t="str">
        <f t="shared" si="3"/>
        <v>Domaine Faiveley, Chambertin-Clos de Beze Grand Cru</v>
      </c>
      <c r="F206" s="30" t="s">
        <v>366</v>
      </c>
      <c r="G206" s="12" t="s">
        <v>17</v>
      </c>
      <c r="H206" s="12">
        <v>2</v>
      </c>
      <c r="I206" s="12" t="s">
        <v>18</v>
      </c>
      <c r="J206" s="14" t="s">
        <v>19</v>
      </c>
      <c r="K206" s="33">
        <v>240</v>
      </c>
      <c r="L206" s="32">
        <v>340</v>
      </c>
      <c r="M206" s="36"/>
      <c r="N206" s="45" t="s">
        <v>123</v>
      </c>
      <c r="AA206" s="5" t="s">
        <v>365</v>
      </c>
      <c r="AB206" t="s">
        <v>979</v>
      </c>
    </row>
    <row r="207" spans="1:28" ht="12" customHeight="1" x14ac:dyDescent="0.25">
      <c r="A207" s="24">
        <v>205</v>
      </c>
      <c r="B207" s="12">
        <v>2011</v>
      </c>
      <c r="C207" s="10" t="s">
        <v>44</v>
      </c>
      <c r="D207" s="12" t="s">
        <v>16</v>
      </c>
      <c r="E207" s="47" t="str">
        <f t="shared" si="3"/>
        <v>Domaine Ponsot, Clos de la Roche Grand Cru, Cuvee Vieilles Vignes - In Bond</v>
      </c>
      <c r="F207" s="30" t="s">
        <v>94</v>
      </c>
      <c r="G207" s="12" t="s">
        <v>17</v>
      </c>
      <c r="H207" s="12">
        <v>6</v>
      </c>
      <c r="I207" s="12" t="s">
        <v>20</v>
      </c>
      <c r="J207" s="14" t="s">
        <v>23</v>
      </c>
      <c r="K207" s="33">
        <v>800</v>
      </c>
      <c r="L207" s="32">
        <v>1200</v>
      </c>
      <c r="M207" s="36"/>
      <c r="N207" s="45"/>
      <c r="AA207" s="5" t="s">
        <v>367</v>
      </c>
      <c r="AB207" t="s">
        <v>980</v>
      </c>
    </row>
    <row r="208" spans="1:28" ht="12" customHeight="1" x14ac:dyDescent="0.25">
      <c r="A208" s="24">
        <v>206</v>
      </c>
      <c r="B208" s="12">
        <v>2011</v>
      </c>
      <c r="C208" s="10" t="s">
        <v>44</v>
      </c>
      <c r="D208" s="12" t="s">
        <v>16</v>
      </c>
      <c r="E208" s="47" t="str">
        <f t="shared" si="3"/>
        <v>Domaine Ponsot, Clos de la Roche Grand Cru, Cuvee Vieilles Vignes - In Bond</v>
      </c>
      <c r="F208" s="30" t="s">
        <v>94</v>
      </c>
      <c r="G208" s="12" t="s">
        <v>17</v>
      </c>
      <c r="H208" s="12">
        <v>6</v>
      </c>
      <c r="I208" s="12" t="s">
        <v>20</v>
      </c>
      <c r="J208" s="14" t="s">
        <v>23</v>
      </c>
      <c r="K208" s="33">
        <v>800</v>
      </c>
      <c r="L208" s="32">
        <v>1200</v>
      </c>
      <c r="M208" s="36"/>
      <c r="N208" s="45"/>
      <c r="AA208" s="5" t="s">
        <v>367</v>
      </c>
      <c r="AB208" t="s">
        <v>981</v>
      </c>
    </row>
    <row r="209" spans="1:28" ht="12" customHeight="1" x14ac:dyDescent="0.25">
      <c r="A209" s="24">
        <v>207</v>
      </c>
      <c r="B209" s="12">
        <v>2011</v>
      </c>
      <c r="C209" s="10" t="s">
        <v>44</v>
      </c>
      <c r="D209" s="12" t="s">
        <v>16</v>
      </c>
      <c r="E209" s="47" t="str">
        <f t="shared" si="3"/>
        <v>Domaine Ponsot, Clos de Vougeot Grand Cru, Cuvee Vieilles Vignes - In Bond</v>
      </c>
      <c r="F209" s="30" t="s">
        <v>94</v>
      </c>
      <c r="G209" s="12" t="s">
        <v>17</v>
      </c>
      <c r="H209" s="12">
        <v>6</v>
      </c>
      <c r="I209" s="12" t="s">
        <v>20</v>
      </c>
      <c r="J209" s="14" t="s">
        <v>23</v>
      </c>
      <c r="K209" s="33">
        <v>800</v>
      </c>
      <c r="L209" s="32">
        <v>1200</v>
      </c>
      <c r="M209" s="36"/>
      <c r="N209" s="45"/>
      <c r="AA209" s="5" t="s">
        <v>368</v>
      </c>
      <c r="AB209" t="s">
        <v>982</v>
      </c>
    </row>
    <row r="210" spans="1:28" s="6" customFormat="1" ht="12" customHeight="1" x14ac:dyDescent="0.25">
      <c r="A210" s="24">
        <v>208</v>
      </c>
      <c r="B210" s="12">
        <v>2011</v>
      </c>
      <c r="C210" s="10" t="s">
        <v>44</v>
      </c>
      <c r="D210" s="12" t="s">
        <v>16</v>
      </c>
      <c r="E210" s="47" t="str">
        <f t="shared" si="3"/>
        <v>Domaine Ponsot, Clos de Vougeot Grand Cru, Cuvee Vieilles Vignes - In Bond</v>
      </c>
      <c r="F210" s="30" t="s">
        <v>94</v>
      </c>
      <c r="G210" s="12" t="s">
        <v>17</v>
      </c>
      <c r="H210" s="12">
        <v>6</v>
      </c>
      <c r="I210" s="12" t="s">
        <v>20</v>
      </c>
      <c r="J210" s="14" t="s">
        <v>23</v>
      </c>
      <c r="K210" s="33">
        <v>800</v>
      </c>
      <c r="L210" s="32">
        <v>1200</v>
      </c>
      <c r="M210" s="36"/>
      <c r="N210" s="45"/>
      <c r="AA210" s="5" t="s">
        <v>368</v>
      </c>
      <c r="AB210" t="s">
        <v>983</v>
      </c>
    </row>
    <row r="211" spans="1:28" ht="12" customHeight="1" x14ac:dyDescent="0.25">
      <c r="A211" s="24">
        <v>209</v>
      </c>
      <c r="B211" s="12">
        <v>2016</v>
      </c>
      <c r="C211" s="10" t="s">
        <v>44</v>
      </c>
      <c r="D211" s="12" t="s">
        <v>16</v>
      </c>
      <c r="E211" s="47" t="str">
        <f t="shared" si="3"/>
        <v>Domaine Ponsot, Clos de la Roche Grand Cru, Cuvee Vieilles Vignes - In Bond</v>
      </c>
      <c r="F211" s="30" t="s">
        <v>94</v>
      </c>
      <c r="G211" s="12" t="s">
        <v>17</v>
      </c>
      <c r="H211" s="12">
        <v>6</v>
      </c>
      <c r="I211" s="12" t="s">
        <v>20</v>
      </c>
      <c r="J211" s="14" t="s">
        <v>23</v>
      </c>
      <c r="K211" s="33">
        <v>1000</v>
      </c>
      <c r="L211" s="32">
        <v>1200</v>
      </c>
      <c r="M211" s="36"/>
      <c r="N211" s="45"/>
      <c r="AA211" s="5" t="s">
        <v>367</v>
      </c>
      <c r="AB211" t="s">
        <v>984</v>
      </c>
    </row>
    <row r="212" spans="1:28" ht="12" customHeight="1" x14ac:dyDescent="0.25">
      <c r="A212" s="24">
        <v>210</v>
      </c>
      <c r="B212" s="12">
        <v>2008</v>
      </c>
      <c r="C212" s="10" t="s">
        <v>44</v>
      </c>
      <c r="D212" s="12" t="s">
        <v>16</v>
      </c>
      <c r="E212" s="47" t="str">
        <f t="shared" si="3"/>
        <v>Maison Louis Jadot, Echezeaux Grand Cru</v>
      </c>
      <c r="F212" s="30" t="s">
        <v>256</v>
      </c>
      <c r="G212" s="12" t="s">
        <v>17</v>
      </c>
      <c r="H212" s="12">
        <v>8</v>
      </c>
      <c r="I212" s="12" t="s">
        <v>18</v>
      </c>
      <c r="J212" s="14" t="s">
        <v>19</v>
      </c>
      <c r="K212" s="33">
        <v>560</v>
      </c>
      <c r="L212" s="32">
        <v>750</v>
      </c>
      <c r="M212" s="36" t="s">
        <v>370</v>
      </c>
      <c r="N212" s="45"/>
      <c r="O212" s="7"/>
      <c r="P212" s="7"/>
      <c r="Q212" s="7"/>
      <c r="R212" s="7"/>
      <c r="S212" s="7"/>
      <c r="T212" s="7"/>
      <c r="U212" s="7"/>
      <c r="V212" s="7"/>
      <c r="W212" s="7"/>
      <c r="X212" s="7"/>
      <c r="Y212" s="7"/>
      <c r="Z212" s="7"/>
      <c r="AA212" s="5" t="s">
        <v>369</v>
      </c>
      <c r="AB212" t="s">
        <v>985</v>
      </c>
    </row>
    <row r="213" spans="1:28" ht="12" customHeight="1" x14ac:dyDescent="0.25">
      <c r="A213" s="24">
        <v>211</v>
      </c>
      <c r="B213" s="12">
        <v>2010</v>
      </c>
      <c r="C213" s="10" t="s">
        <v>44</v>
      </c>
      <c r="D213" s="12" t="s">
        <v>16</v>
      </c>
      <c r="E213" s="47" t="str">
        <f t="shared" si="3"/>
        <v>Maison Louis Jadot, Echezeaux Grand Cru</v>
      </c>
      <c r="F213" s="30" t="s">
        <v>256</v>
      </c>
      <c r="G213" s="12" t="s">
        <v>17</v>
      </c>
      <c r="H213" s="12">
        <v>12</v>
      </c>
      <c r="I213" s="12" t="s">
        <v>18</v>
      </c>
      <c r="J213" s="14" t="s">
        <v>19</v>
      </c>
      <c r="K213" s="33">
        <v>1400</v>
      </c>
      <c r="L213" s="32">
        <v>1800</v>
      </c>
      <c r="M213" s="37" t="s">
        <v>371</v>
      </c>
      <c r="N213" s="45"/>
      <c r="AA213" s="5" t="s">
        <v>369</v>
      </c>
      <c r="AB213" t="s">
        <v>986</v>
      </c>
    </row>
    <row r="214" spans="1:28" ht="12" customHeight="1" x14ac:dyDescent="0.25">
      <c r="A214" s="24">
        <v>212</v>
      </c>
      <c r="B214" s="12">
        <v>2009</v>
      </c>
      <c r="C214" s="10" t="s">
        <v>44</v>
      </c>
      <c r="D214" s="12" t="s">
        <v>16</v>
      </c>
      <c r="E214" s="47" t="str">
        <f t="shared" si="3"/>
        <v>Domaine des Lambrays, Clos des Lambrays Grand Cru (Magnums) - In Bond</v>
      </c>
      <c r="F214" s="30" t="s">
        <v>96</v>
      </c>
      <c r="G214" s="12" t="s">
        <v>22</v>
      </c>
      <c r="H214" s="12">
        <v>6</v>
      </c>
      <c r="I214" s="12" t="s">
        <v>20</v>
      </c>
      <c r="J214" s="14" t="s">
        <v>23</v>
      </c>
      <c r="K214" s="33">
        <v>1800</v>
      </c>
      <c r="L214" s="32">
        <v>2800</v>
      </c>
      <c r="M214" s="37"/>
      <c r="N214" s="45"/>
      <c r="AA214" s="5" t="s">
        <v>79</v>
      </c>
      <c r="AB214" t="s">
        <v>987</v>
      </c>
    </row>
    <row r="215" spans="1:28" s="6" customFormat="1" ht="12" customHeight="1" x14ac:dyDescent="0.25">
      <c r="A215" s="24">
        <v>213</v>
      </c>
      <c r="B215" s="12">
        <v>1995</v>
      </c>
      <c r="C215" s="10" t="s">
        <v>44</v>
      </c>
      <c r="D215" s="12" t="s">
        <v>16</v>
      </c>
      <c r="E215" s="47" t="str">
        <f t="shared" si="3"/>
        <v>Domaine Trapet Pere et Fils, Chambertin Grand Cru</v>
      </c>
      <c r="F215" s="30" t="s">
        <v>373</v>
      </c>
      <c r="G215" s="12" t="s">
        <v>17</v>
      </c>
      <c r="H215" s="12">
        <v>1</v>
      </c>
      <c r="I215" s="12" t="s">
        <v>18</v>
      </c>
      <c r="J215" s="14" t="s">
        <v>19</v>
      </c>
      <c r="K215" s="33">
        <v>200</v>
      </c>
      <c r="L215" s="32">
        <v>300</v>
      </c>
      <c r="M215" s="37" t="s">
        <v>364</v>
      </c>
      <c r="N215" s="45"/>
      <c r="AA215" s="5" t="s">
        <v>372</v>
      </c>
      <c r="AB215" t="s">
        <v>988</v>
      </c>
    </row>
    <row r="216" spans="1:28" ht="12" customHeight="1" x14ac:dyDescent="0.25">
      <c r="A216" s="24">
        <v>214</v>
      </c>
      <c r="B216" s="12">
        <v>1995</v>
      </c>
      <c r="C216" s="10" t="s">
        <v>44</v>
      </c>
      <c r="D216" s="12" t="s">
        <v>16</v>
      </c>
      <c r="E216" s="47" t="str">
        <f t="shared" si="3"/>
        <v>Rollin Pere et Fils, Pernand-Vergelesses, Rouge (Magnums) - In Bond</v>
      </c>
      <c r="F216" s="30" t="s">
        <v>93</v>
      </c>
      <c r="G216" s="12" t="s">
        <v>22</v>
      </c>
      <c r="H216" s="12">
        <v>6</v>
      </c>
      <c r="I216" s="12" t="s">
        <v>24</v>
      </c>
      <c r="J216" s="14" t="s">
        <v>23</v>
      </c>
      <c r="K216" s="33">
        <v>200</v>
      </c>
      <c r="L216" s="32">
        <v>300</v>
      </c>
      <c r="M216" s="37" t="s">
        <v>375</v>
      </c>
      <c r="N216" s="45"/>
      <c r="AA216" s="5" t="s">
        <v>374</v>
      </c>
      <c r="AB216" t="s">
        <v>989</v>
      </c>
    </row>
    <row r="217" spans="1:28" ht="12" customHeight="1" x14ac:dyDescent="0.25">
      <c r="A217" s="24">
        <v>215</v>
      </c>
      <c r="B217" s="12">
        <v>1995</v>
      </c>
      <c r="C217" s="10" t="s">
        <v>44</v>
      </c>
      <c r="D217" s="12" t="s">
        <v>16</v>
      </c>
      <c r="E217" s="47" t="str">
        <f t="shared" si="3"/>
        <v>Rollin Pere et Fils, Pernand-Vergelesses, Rouge (Magnums) - In Bond</v>
      </c>
      <c r="F217" s="30" t="s">
        <v>93</v>
      </c>
      <c r="G217" s="12" t="s">
        <v>22</v>
      </c>
      <c r="H217" s="12">
        <v>6</v>
      </c>
      <c r="I217" s="12" t="s">
        <v>24</v>
      </c>
      <c r="J217" s="14" t="s">
        <v>23</v>
      </c>
      <c r="K217" s="33">
        <v>200</v>
      </c>
      <c r="L217" s="32">
        <v>300</v>
      </c>
      <c r="M217" s="37"/>
      <c r="N217" s="45"/>
      <c r="AA217" s="5" t="s">
        <v>374</v>
      </c>
      <c r="AB217" t="s">
        <v>990</v>
      </c>
    </row>
    <row r="218" spans="1:28" ht="12" customHeight="1" x14ac:dyDescent="0.25">
      <c r="A218" s="24">
        <v>216</v>
      </c>
      <c r="B218" s="12">
        <v>2009</v>
      </c>
      <c r="C218" s="10" t="s">
        <v>44</v>
      </c>
      <c r="D218" s="12" t="s">
        <v>16</v>
      </c>
      <c r="E218" s="47" t="str">
        <f t="shared" si="3"/>
        <v>Aleth Girardin, Mixed Premier Cru Pommard</v>
      </c>
      <c r="F218" s="30" t="s">
        <v>47</v>
      </c>
      <c r="G218" s="12" t="s">
        <v>17</v>
      </c>
      <c r="H218" s="12">
        <v>12</v>
      </c>
      <c r="I218" s="12" t="s">
        <v>24</v>
      </c>
      <c r="J218" s="14" t="s">
        <v>19</v>
      </c>
      <c r="K218" s="33">
        <v>480</v>
      </c>
      <c r="L218" s="32">
        <v>650</v>
      </c>
      <c r="M218" s="37" t="s">
        <v>377</v>
      </c>
      <c r="N218" s="45" t="s">
        <v>378</v>
      </c>
      <c r="AA218" s="5" t="s">
        <v>376</v>
      </c>
      <c r="AB218" t="s">
        <v>991</v>
      </c>
    </row>
    <row r="219" spans="1:28" s="6" customFormat="1" ht="12" customHeight="1" x14ac:dyDescent="0.25">
      <c r="A219" s="24">
        <v>217</v>
      </c>
      <c r="B219" s="12">
        <v>2009</v>
      </c>
      <c r="C219" s="10" t="s">
        <v>44</v>
      </c>
      <c r="D219" s="12" t="s">
        <v>16</v>
      </c>
      <c r="E219" s="47" t="str">
        <f t="shared" si="3"/>
        <v>Maison Louis Jadot, Vosne-Romanee Premier Cru, Les Suchots</v>
      </c>
      <c r="F219" s="30" t="s">
        <v>256</v>
      </c>
      <c r="G219" s="12" t="s">
        <v>17</v>
      </c>
      <c r="H219" s="12">
        <v>6</v>
      </c>
      <c r="I219" s="12" t="s">
        <v>18</v>
      </c>
      <c r="J219" s="14" t="s">
        <v>19</v>
      </c>
      <c r="K219" s="33">
        <v>600</v>
      </c>
      <c r="L219" s="32">
        <v>800</v>
      </c>
      <c r="M219" s="37"/>
      <c r="N219" s="45"/>
      <c r="AA219" s="5" t="s">
        <v>379</v>
      </c>
      <c r="AB219" t="s">
        <v>992</v>
      </c>
    </row>
    <row r="220" spans="1:28" ht="12" customHeight="1" x14ac:dyDescent="0.25">
      <c r="A220" s="24">
        <v>218</v>
      </c>
      <c r="B220" s="12">
        <v>2010</v>
      </c>
      <c r="C220" s="10" t="s">
        <v>44</v>
      </c>
      <c r="D220" s="12" t="s">
        <v>16</v>
      </c>
      <c r="E220" s="47" t="str">
        <f t="shared" si="3"/>
        <v>Aleth Girardin, Pommard Premier Cru, Les Rugiens Bas</v>
      </c>
      <c r="F220" s="30" t="s">
        <v>47</v>
      </c>
      <c r="G220" s="12" t="s">
        <v>17</v>
      </c>
      <c r="H220" s="12">
        <v>12</v>
      </c>
      <c r="I220" s="12" t="s">
        <v>18</v>
      </c>
      <c r="J220" s="14" t="s">
        <v>19</v>
      </c>
      <c r="K220" s="33">
        <v>480</v>
      </c>
      <c r="L220" s="32">
        <v>650</v>
      </c>
      <c r="M220" s="37"/>
      <c r="N220" s="45" t="s">
        <v>378</v>
      </c>
      <c r="O220" s="7"/>
      <c r="P220" s="7"/>
      <c r="Q220" s="7"/>
      <c r="R220" s="7"/>
      <c r="S220" s="7"/>
      <c r="T220" s="7"/>
      <c r="U220" s="7"/>
      <c r="V220" s="7"/>
      <c r="W220" s="7"/>
      <c r="X220" s="7"/>
      <c r="Y220" s="7"/>
      <c r="Z220" s="7"/>
      <c r="AA220" s="5" t="s">
        <v>46</v>
      </c>
      <c r="AB220" t="s">
        <v>993</v>
      </c>
    </row>
    <row r="221" spans="1:28" s="6" customFormat="1" ht="12" customHeight="1" x14ac:dyDescent="0.25">
      <c r="A221" s="24">
        <v>219</v>
      </c>
      <c r="B221" s="12">
        <v>2010</v>
      </c>
      <c r="C221" s="10" t="s">
        <v>44</v>
      </c>
      <c r="D221" s="12" t="s">
        <v>16</v>
      </c>
      <c r="E221" s="47" t="str">
        <f t="shared" si="3"/>
        <v>Aleth Girardin, Pommard Premier Cru, Les Rugiens Bas</v>
      </c>
      <c r="F221" s="30" t="s">
        <v>47</v>
      </c>
      <c r="G221" s="12" t="s">
        <v>17</v>
      </c>
      <c r="H221" s="12">
        <v>12</v>
      </c>
      <c r="I221" s="12" t="s">
        <v>18</v>
      </c>
      <c r="J221" s="14" t="s">
        <v>19</v>
      </c>
      <c r="K221" s="33">
        <v>480</v>
      </c>
      <c r="L221" s="32">
        <v>650</v>
      </c>
      <c r="M221" s="36" t="s">
        <v>380</v>
      </c>
      <c r="N221" s="45" t="s">
        <v>378</v>
      </c>
      <c r="AA221" s="5" t="s">
        <v>46</v>
      </c>
      <c r="AB221" t="s">
        <v>994</v>
      </c>
    </row>
    <row r="222" spans="1:28" s="6" customFormat="1" ht="12" customHeight="1" x14ac:dyDescent="0.25">
      <c r="A222" s="24">
        <v>220</v>
      </c>
      <c r="B222" s="12">
        <v>2010</v>
      </c>
      <c r="C222" s="10" t="s">
        <v>44</v>
      </c>
      <c r="D222" s="12" t="s">
        <v>16</v>
      </c>
      <c r="E222" s="47" t="str">
        <f t="shared" si="3"/>
        <v>Domaine Arlaud, Charmes-Chambertin Grand Cru - In Bond</v>
      </c>
      <c r="F222" s="30" t="s">
        <v>382</v>
      </c>
      <c r="G222" s="12" t="s">
        <v>17</v>
      </c>
      <c r="H222" s="12">
        <v>6</v>
      </c>
      <c r="I222" s="12" t="s">
        <v>24</v>
      </c>
      <c r="J222" s="14" t="s">
        <v>23</v>
      </c>
      <c r="K222" s="33">
        <v>600</v>
      </c>
      <c r="L222" s="32">
        <v>800</v>
      </c>
      <c r="M222" s="36"/>
      <c r="N222" s="45"/>
      <c r="AA222" s="5" t="s">
        <v>381</v>
      </c>
      <c r="AB222" t="s">
        <v>995</v>
      </c>
    </row>
    <row r="223" spans="1:28" s="6" customFormat="1" ht="12" customHeight="1" x14ac:dyDescent="0.25">
      <c r="A223" s="24">
        <v>221</v>
      </c>
      <c r="B223" s="12">
        <v>2010</v>
      </c>
      <c r="C223" s="10" t="s">
        <v>44</v>
      </c>
      <c r="D223" s="12" t="s">
        <v>16</v>
      </c>
      <c r="E223" s="47" t="str">
        <f t="shared" si="3"/>
        <v>Domaine Faiveley, Gevrey-Chambertin Premier Cru, Issarts - In Bond</v>
      </c>
      <c r="F223" s="30" t="s">
        <v>366</v>
      </c>
      <c r="G223" s="12" t="s">
        <v>17</v>
      </c>
      <c r="H223" s="12">
        <v>12</v>
      </c>
      <c r="I223" s="12" t="s">
        <v>24</v>
      </c>
      <c r="J223" s="14" t="s">
        <v>23</v>
      </c>
      <c r="K223" s="33">
        <v>500</v>
      </c>
      <c r="L223" s="32">
        <v>700</v>
      </c>
      <c r="M223" s="36"/>
      <c r="N223" s="45"/>
      <c r="AA223" s="5" t="s">
        <v>383</v>
      </c>
      <c r="AB223" t="s">
        <v>996</v>
      </c>
    </row>
    <row r="224" spans="1:28" s="6" customFormat="1" ht="12" customHeight="1" x14ac:dyDescent="0.25">
      <c r="A224" s="24">
        <v>222</v>
      </c>
      <c r="B224" s="12">
        <v>2011</v>
      </c>
      <c r="C224" s="10" t="s">
        <v>44</v>
      </c>
      <c r="D224" s="12" t="s">
        <v>16</v>
      </c>
      <c r="E224" s="47" t="str">
        <f t="shared" si="3"/>
        <v>Aleth Girardin, Pommard Premier Cru, Les Rugiens Bas</v>
      </c>
      <c r="F224" s="30" t="s">
        <v>47</v>
      </c>
      <c r="G224" s="12" t="s">
        <v>17</v>
      </c>
      <c r="H224" s="12">
        <v>12</v>
      </c>
      <c r="I224" s="12" t="s">
        <v>24</v>
      </c>
      <c r="J224" s="14" t="s">
        <v>19</v>
      </c>
      <c r="K224" s="33">
        <v>400</v>
      </c>
      <c r="L224" s="32">
        <v>600</v>
      </c>
      <c r="M224" s="36"/>
      <c r="N224" s="45" t="s">
        <v>378</v>
      </c>
      <c r="AA224" s="5" t="s">
        <v>46</v>
      </c>
      <c r="AB224" t="s">
        <v>997</v>
      </c>
    </row>
    <row r="225" spans="1:28" s="6" customFormat="1" ht="12" customHeight="1" x14ac:dyDescent="0.25">
      <c r="A225" s="24">
        <v>223</v>
      </c>
      <c r="B225" s="12">
        <v>2011</v>
      </c>
      <c r="C225" s="10" t="s">
        <v>44</v>
      </c>
      <c r="D225" s="12" t="s">
        <v>16</v>
      </c>
      <c r="E225" s="47" t="str">
        <f t="shared" si="3"/>
        <v>Aleth Girardin, Pommard Premier Cru, Les Rugiens Bas</v>
      </c>
      <c r="F225" s="30" t="s">
        <v>47</v>
      </c>
      <c r="G225" s="12" t="s">
        <v>17</v>
      </c>
      <c r="H225" s="12">
        <v>12</v>
      </c>
      <c r="I225" s="12" t="s">
        <v>18</v>
      </c>
      <c r="J225" s="14" t="s">
        <v>19</v>
      </c>
      <c r="K225" s="33">
        <v>400</v>
      </c>
      <c r="L225" s="32">
        <v>600</v>
      </c>
      <c r="M225" s="36"/>
      <c r="N225" s="45" t="s">
        <v>378</v>
      </c>
      <c r="AA225" s="5" t="s">
        <v>46</v>
      </c>
      <c r="AB225" t="s">
        <v>998</v>
      </c>
    </row>
    <row r="226" spans="1:28" s="6" customFormat="1" ht="12" customHeight="1" x14ac:dyDescent="0.25">
      <c r="A226" s="24">
        <v>224</v>
      </c>
      <c r="B226" s="12">
        <v>2011</v>
      </c>
      <c r="C226" s="10" t="s">
        <v>44</v>
      </c>
      <c r="D226" s="12" t="s">
        <v>16</v>
      </c>
      <c r="E226" s="47" t="str">
        <f t="shared" si="3"/>
        <v>Domaine Fourrier, Vougeot Premier Cru, Les Petits Vougeots Vieille Vigne - In Bond</v>
      </c>
      <c r="F226" s="30" t="s">
        <v>385</v>
      </c>
      <c r="G226" s="12" t="s">
        <v>17</v>
      </c>
      <c r="H226" s="12">
        <v>6</v>
      </c>
      <c r="I226" s="12" t="s">
        <v>24</v>
      </c>
      <c r="J226" s="14" t="s">
        <v>23</v>
      </c>
      <c r="K226" s="33">
        <v>540</v>
      </c>
      <c r="L226" s="32">
        <v>700</v>
      </c>
      <c r="M226" s="36"/>
      <c r="N226" s="45"/>
      <c r="AA226" s="5" t="s">
        <v>384</v>
      </c>
      <c r="AB226" t="s">
        <v>999</v>
      </c>
    </row>
    <row r="227" spans="1:28" s="6" customFormat="1" ht="12" customHeight="1" x14ac:dyDescent="0.25">
      <c r="A227" s="24">
        <v>225</v>
      </c>
      <c r="B227" s="12">
        <v>2011</v>
      </c>
      <c r="C227" s="10" t="s">
        <v>44</v>
      </c>
      <c r="D227" s="12" t="s">
        <v>16</v>
      </c>
      <c r="E227" s="47" t="str">
        <f t="shared" si="3"/>
        <v>Paul Pillot, Bourgogne, Pinot Noir - In Bond</v>
      </c>
      <c r="F227" s="30" t="s">
        <v>387</v>
      </c>
      <c r="G227" s="12" t="s">
        <v>17</v>
      </c>
      <c r="H227" s="12">
        <v>12</v>
      </c>
      <c r="I227" s="12" t="s">
        <v>24</v>
      </c>
      <c r="J227" s="14" t="s">
        <v>23</v>
      </c>
      <c r="K227" s="33">
        <v>130</v>
      </c>
      <c r="L227" s="32">
        <v>180</v>
      </c>
      <c r="M227" s="37" t="s">
        <v>117</v>
      </c>
      <c r="N227" s="45"/>
      <c r="AA227" s="5" t="s">
        <v>386</v>
      </c>
      <c r="AB227" t="s">
        <v>1000</v>
      </c>
    </row>
    <row r="228" spans="1:28" s="6" customFormat="1" ht="12" customHeight="1" x14ac:dyDescent="0.25">
      <c r="A228" s="24">
        <v>226</v>
      </c>
      <c r="B228" s="12">
        <v>2011</v>
      </c>
      <c r="C228" s="10" t="s">
        <v>44</v>
      </c>
      <c r="D228" s="12" t="s">
        <v>16</v>
      </c>
      <c r="E228" s="47" t="str">
        <f t="shared" si="3"/>
        <v>Paul Pillot, Bourgogne, Pinot Noir - In Bond</v>
      </c>
      <c r="F228" s="30" t="s">
        <v>387</v>
      </c>
      <c r="G228" s="12" t="s">
        <v>17</v>
      </c>
      <c r="H228" s="12">
        <v>12</v>
      </c>
      <c r="I228" s="12" t="s">
        <v>24</v>
      </c>
      <c r="J228" s="14" t="s">
        <v>23</v>
      </c>
      <c r="K228" s="33">
        <v>130</v>
      </c>
      <c r="L228" s="32">
        <v>180</v>
      </c>
      <c r="M228" s="37" t="s">
        <v>117</v>
      </c>
      <c r="N228" s="45"/>
      <c r="AA228" s="5" t="s">
        <v>386</v>
      </c>
      <c r="AB228" t="s">
        <v>1001</v>
      </c>
    </row>
    <row r="229" spans="1:28" s="6" customFormat="1" ht="12" customHeight="1" x14ac:dyDescent="0.25">
      <c r="A229" s="24">
        <v>227</v>
      </c>
      <c r="B229" s="12">
        <v>2011</v>
      </c>
      <c r="C229" s="10" t="s">
        <v>44</v>
      </c>
      <c r="D229" s="12" t="s">
        <v>16</v>
      </c>
      <c r="E229" s="47" t="str">
        <f t="shared" si="3"/>
        <v>Paul Pillot, Bourgogne, Pinot Noir - In Bond</v>
      </c>
      <c r="F229" s="30" t="s">
        <v>387</v>
      </c>
      <c r="G229" s="12" t="s">
        <v>17</v>
      </c>
      <c r="H229" s="12">
        <v>12</v>
      </c>
      <c r="I229" s="12" t="s">
        <v>24</v>
      </c>
      <c r="J229" s="14" t="s">
        <v>23</v>
      </c>
      <c r="K229" s="33">
        <v>130</v>
      </c>
      <c r="L229" s="32">
        <v>180</v>
      </c>
      <c r="M229" s="37"/>
      <c r="N229" s="45"/>
      <c r="AA229" s="5" t="s">
        <v>386</v>
      </c>
      <c r="AB229" t="s">
        <v>1002</v>
      </c>
    </row>
    <row r="230" spans="1:28" s="6" customFormat="1" ht="12" customHeight="1" x14ac:dyDescent="0.25">
      <c r="A230" s="24">
        <v>228</v>
      </c>
      <c r="B230" s="12">
        <v>2012</v>
      </c>
      <c r="C230" s="10" t="s">
        <v>44</v>
      </c>
      <c r="D230" s="12" t="s">
        <v>16</v>
      </c>
      <c r="E230" s="47" t="str">
        <f t="shared" si="3"/>
        <v>Aleth Girardin, Pommard Premier Cru, Les Rugiens Bas</v>
      </c>
      <c r="F230" s="30" t="s">
        <v>47</v>
      </c>
      <c r="G230" s="12" t="s">
        <v>17</v>
      </c>
      <c r="H230" s="12">
        <v>12</v>
      </c>
      <c r="I230" s="12" t="s">
        <v>18</v>
      </c>
      <c r="J230" s="14" t="s">
        <v>19</v>
      </c>
      <c r="K230" s="33">
        <v>400</v>
      </c>
      <c r="L230" s="32">
        <v>600</v>
      </c>
      <c r="M230" s="37" t="s">
        <v>388</v>
      </c>
      <c r="N230" s="45" t="s">
        <v>378</v>
      </c>
      <c r="AA230" s="5" t="s">
        <v>46</v>
      </c>
      <c r="AB230" t="s">
        <v>1003</v>
      </c>
    </row>
    <row r="231" spans="1:28" s="6" customFormat="1" ht="12" customHeight="1" x14ac:dyDescent="0.25">
      <c r="A231" s="24">
        <v>229</v>
      </c>
      <c r="B231" s="12">
        <v>2012</v>
      </c>
      <c r="C231" s="10" t="s">
        <v>44</v>
      </c>
      <c r="D231" s="12" t="s">
        <v>16</v>
      </c>
      <c r="E231" s="47" t="str">
        <f t="shared" si="3"/>
        <v>Chateau de la Tour, Clos de Vougeot Grand Cru, Vieilles Vignes (Magnums) - In Bond</v>
      </c>
      <c r="F231" s="30" t="s">
        <v>390</v>
      </c>
      <c r="G231" s="12" t="s">
        <v>22</v>
      </c>
      <c r="H231" s="12">
        <v>3</v>
      </c>
      <c r="I231" s="12" t="s">
        <v>20</v>
      </c>
      <c r="J231" s="14" t="s">
        <v>23</v>
      </c>
      <c r="K231" s="33">
        <v>480</v>
      </c>
      <c r="L231" s="32">
        <v>600</v>
      </c>
      <c r="M231" s="37"/>
      <c r="N231" s="45"/>
      <c r="AA231" s="5" t="s">
        <v>389</v>
      </c>
      <c r="AB231" t="s">
        <v>1004</v>
      </c>
    </row>
    <row r="232" spans="1:28" s="6" customFormat="1" ht="12" customHeight="1" x14ac:dyDescent="0.25">
      <c r="A232" s="24">
        <v>230</v>
      </c>
      <c r="B232" s="12">
        <v>2012</v>
      </c>
      <c r="C232" s="10" t="s">
        <v>44</v>
      </c>
      <c r="D232" s="12" t="s">
        <v>16</v>
      </c>
      <c r="E232" s="47" t="str">
        <f t="shared" si="3"/>
        <v>Dominique Laurent, Clos de la Roche Grand Cru, Vieilles Vignes - In Bond</v>
      </c>
      <c r="F232" s="30" t="s">
        <v>392</v>
      </c>
      <c r="G232" s="12" t="s">
        <v>17</v>
      </c>
      <c r="H232" s="12">
        <v>6</v>
      </c>
      <c r="I232" s="12" t="s">
        <v>24</v>
      </c>
      <c r="J232" s="14" t="s">
        <v>23</v>
      </c>
      <c r="K232" s="33">
        <v>440</v>
      </c>
      <c r="L232" s="32">
        <v>540</v>
      </c>
      <c r="M232" s="37"/>
      <c r="N232" s="45"/>
      <c r="AA232" s="5" t="s">
        <v>391</v>
      </c>
      <c r="AB232" t="s">
        <v>1005</v>
      </c>
    </row>
    <row r="233" spans="1:28" s="6" customFormat="1" ht="12" customHeight="1" x14ac:dyDescent="0.25">
      <c r="A233" s="24">
        <v>231</v>
      </c>
      <c r="B233" s="12">
        <v>2012</v>
      </c>
      <c r="C233" s="10" t="s">
        <v>44</v>
      </c>
      <c r="D233" s="12" t="s">
        <v>16</v>
      </c>
      <c r="E233" s="47" t="str">
        <f t="shared" si="3"/>
        <v>Maison Louis Jadot, Beaune Premier Cru (Double Magnum)</v>
      </c>
      <c r="F233" s="30" t="s">
        <v>256</v>
      </c>
      <c r="G233" s="12" t="s">
        <v>56</v>
      </c>
      <c r="H233" s="12">
        <v>1</v>
      </c>
      <c r="I233" s="12" t="s">
        <v>20</v>
      </c>
      <c r="J233" s="14" t="s">
        <v>19</v>
      </c>
      <c r="K233" s="33">
        <v>200</v>
      </c>
      <c r="L233" s="32">
        <v>300</v>
      </c>
      <c r="M233" s="37"/>
      <c r="N233" s="45"/>
      <c r="AA233" s="5" t="s">
        <v>393</v>
      </c>
      <c r="AB233" t="s">
        <v>1006</v>
      </c>
    </row>
    <row r="234" spans="1:28" ht="12" customHeight="1" x14ac:dyDescent="0.25">
      <c r="A234" s="24">
        <v>232</v>
      </c>
      <c r="B234" s="12">
        <v>2012</v>
      </c>
      <c r="C234" s="10" t="s">
        <v>44</v>
      </c>
      <c r="D234" s="12" t="s">
        <v>16</v>
      </c>
      <c r="E234" s="47" t="str">
        <f t="shared" si="3"/>
        <v>Michele et Patrice Rion, Chambolle-Musigny Premier Cru, Les Charmes</v>
      </c>
      <c r="F234" s="30" t="s">
        <v>48</v>
      </c>
      <c r="G234" s="12" t="s">
        <v>17</v>
      </c>
      <c r="H234" s="12">
        <v>12</v>
      </c>
      <c r="I234" s="12" t="s">
        <v>18</v>
      </c>
      <c r="J234" s="14" t="s">
        <v>19</v>
      </c>
      <c r="K234" s="33">
        <v>560</v>
      </c>
      <c r="L234" s="32">
        <v>650</v>
      </c>
      <c r="M234" s="37"/>
      <c r="N234" s="45" t="s">
        <v>378</v>
      </c>
      <c r="O234" s="7"/>
      <c r="P234" s="7"/>
      <c r="Q234" s="7"/>
      <c r="R234" s="7"/>
      <c r="S234" s="7"/>
      <c r="T234" s="7"/>
      <c r="U234" s="7"/>
      <c r="V234" s="7"/>
      <c r="W234" s="7"/>
      <c r="X234" s="7"/>
      <c r="Y234" s="7"/>
      <c r="Z234" s="7"/>
      <c r="AA234" s="5" t="s">
        <v>49</v>
      </c>
      <c r="AB234" t="s">
        <v>1007</v>
      </c>
    </row>
    <row r="235" spans="1:28" s="6" customFormat="1" ht="12" customHeight="1" x14ac:dyDescent="0.25">
      <c r="A235" s="24">
        <v>233</v>
      </c>
      <c r="B235" s="12">
        <v>2012</v>
      </c>
      <c r="C235" s="10" t="s">
        <v>44</v>
      </c>
      <c r="D235" s="12" t="s">
        <v>16</v>
      </c>
      <c r="E235" s="47" t="str">
        <f t="shared" si="3"/>
        <v>Michele et Patrice Rion, Nuits-Saint-Georges Premier Cru, Clos Saint-Marc</v>
      </c>
      <c r="F235" s="30" t="s">
        <v>48</v>
      </c>
      <c r="G235" s="12" t="s">
        <v>17</v>
      </c>
      <c r="H235" s="12">
        <v>12</v>
      </c>
      <c r="I235" s="12" t="s">
        <v>18</v>
      </c>
      <c r="J235" s="14" t="s">
        <v>19</v>
      </c>
      <c r="K235" s="33">
        <v>400</v>
      </c>
      <c r="L235" s="32">
        <v>500</v>
      </c>
      <c r="M235" s="37" t="s">
        <v>394</v>
      </c>
      <c r="N235" s="45" t="s">
        <v>378</v>
      </c>
      <c r="AA235" s="5" t="s">
        <v>50</v>
      </c>
      <c r="AB235" t="s">
        <v>1008</v>
      </c>
    </row>
    <row r="236" spans="1:28" s="6" customFormat="1" ht="12" customHeight="1" x14ac:dyDescent="0.25">
      <c r="A236" s="24">
        <v>234</v>
      </c>
      <c r="B236" s="12">
        <v>2012</v>
      </c>
      <c r="C236" s="10" t="s">
        <v>44</v>
      </c>
      <c r="D236" s="12" t="s">
        <v>16</v>
      </c>
      <c r="E236" s="47" t="str">
        <f t="shared" si="3"/>
        <v>Paul Pillot, Bourgogne, Pinot Noir - In Bond</v>
      </c>
      <c r="F236" s="30" t="s">
        <v>387</v>
      </c>
      <c r="G236" s="12" t="s">
        <v>17</v>
      </c>
      <c r="H236" s="12">
        <v>12</v>
      </c>
      <c r="I236" s="12" t="s">
        <v>24</v>
      </c>
      <c r="J236" s="14" t="s">
        <v>23</v>
      </c>
      <c r="K236" s="33">
        <v>130</v>
      </c>
      <c r="L236" s="32">
        <v>180</v>
      </c>
      <c r="M236" s="36"/>
      <c r="N236" s="45"/>
      <c r="AA236" s="5" t="s">
        <v>386</v>
      </c>
      <c r="AB236" t="s">
        <v>1009</v>
      </c>
    </row>
    <row r="237" spans="1:28" s="6" customFormat="1" ht="128.25" x14ac:dyDescent="0.25">
      <c r="A237" s="24">
        <v>235</v>
      </c>
      <c r="B237" s="12" t="s">
        <v>26</v>
      </c>
      <c r="C237" s="10" t="s">
        <v>44</v>
      </c>
      <c r="D237" s="12" t="s">
        <v>16</v>
      </c>
      <c r="E237" s="47" t="str">
        <f t="shared" si="3"/>
        <v>2012/2015 Michele et Patrice Rion, Chambolle-Musigny Premier Cru, Les Gruenchers</v>
      </c>
      <c r="F237" s="30" t="s">
        <v>48</v>
      </c>
      <c r="G237" s="12" t="s">
        <v>17</v>
      </c>
      <c r="H237" s="12">
        <v>12</v>
      </c>
      <c r="I237" s="12" t="s">
        <v>18</v>
      </c>
      <c r="J237" s="14" t="s">
        <v>19</v>
      </c>
      <c r="K237" s="33">
        <v>400</v>
      </c>
      <c r="L237" s="33">
        <v>500</v>
      </c>
      <c r="M237" s="40" t="s">
        <v>396</v>
      </c>
      <c r="N237" s="45" t="s">
        <v>378</v>
      </c>
      <c r="AA237" s="5" t="s">
        <v>395</v>
      </c>
      <c r="AB237" t="s">
        <v>1010</v>
      </c>
    </row>
    <row r="238" spans="1:28" s="6" customFormat="1" ht="12" customHeight="1" x14ac:dyDescent="0.25">
      <c r="A238" s="24">
        <v>236</v>
      </c>
      <c r="B238" s="12">
        <v>2013</v>
      </c>
      <c r="C238" s="10" t="s">
        <v>44</v>
      </c>
      <c r="D238" s="12" t="s">
        <v>16</v>
      </c>
      <c r="E238" s="47" t="str">
        <f t="shared" si="3"/>
        <v>Chateau de la Tour, Clos de Vougeot Grand Cru, Vieilles Vignes - In Bond</v>
      </c>
      <c r="F238" s="30" t="s">
        <v>390</v>
      </c>
      <c r="G238" s="12" t="s">
        <v>17</v>
      </c>
      <c r="H238" s="12">
        <v>12</v>
      </c>
      <c r="I238" s="12" t="s">
        <v>20</v>
      </c>
      <c r="J238" s="14" t="s">
        <v>23</v>
      </c>
      <c r="K238" s="33">
        <v>800</v>
      </c>
      <c r="L238" s="32">
        <v>950</v>
      </c>
      <c r="M238" s="41"/>
      <c r="N238" s="45"/>
      <c r="AA238" s="5" t="s">
        <v>397</v>
      </c>
      <c r="AB238" t="s">
        <v>1011</v>
      </c>
    </row>
    <row r="239" spans="1:28" s="6" customFormat="1" ht="12" customHeight="1" x14ac:dyDescent="0.25">
      <c r="A239" s="24">
        <v>237</v>
      </c>
      <c r="B239" s="12">
        <v>2013</v>
      </c>
      <c r="C239" s="10" t="s">
        <v>44</v>
      </c>
      <c r="D239" s="12" t="s">
        <v>16</v>
      </c>
      <c r="E239" s="47" t="str">
        <f t="shared" si="3"/>
        <v>Francois Feuillet, Clos de la Roche Grand Cru</v>
      </c>
      <c r="F239" s="30" t="s">
        <v>97</v>
      </c>
      <c r="G239" s="12" t="s">
        <v>17</v>
      </c>
      <c r="H239" s="12">
        <v>6</v>
      </c>
      <c r="I239" s="12" t="s">
        <v>24</v>
      </c>
      <c r="J239" s="14" t="s">
        <v>19</v>
      </c>
      <c r="K239" s="33">
        <v>380</v>
      </c>
      <c r="L239" s="32">
        <v>500</v>
      </c>
      <c r="M239" s="37" t="s">
        <v>113</v>
      </c>
      <c r="N239" s="45"/>
      <c r="AA239" s="5" t="s">
        <v>80</v>
      </c>
      <c r="AB239" t="s">
        <v>1012</v>
      </c>
    </row>
    <row r="240" spans="1:28" s="6" customFormat="1" ht="12" customHeight="1" x14ac:dyDescent="0.25">
      <c r="A240" s="24">
        <v>238</v>
      </c>
      <c r="B240" s="12">
        <v>2014</v>
      </c>
      <c r="C240" s="10" t="s">
        <v>44</v>
      </c>
      <c r="D240" s="12" t="s">
        <v>16</v>
      </c>
      <c r="E240" s="47" t="str">
        <f t="shared" si="3"/>
        <v>Aleth Girardin, Pommard Premier Cru, Les Rugiens Bas</v>
      </c>
      <c r="F240" s="30" t="s">
        <v>47</v>
      </c>
      <c r="G240" s="12" t="s">
        <v>17</v>
      </c>
      <c r="H240" s="12">
        <v>12</v>
      </c>
      <c r="I240" s="12" t="s">
        <v>24</v>
      </c>
      <c r="J240" s="14" t="s">
        <v>19</v>
      </c>
      <c r="K240" s="33">
        <v>400</v>
      </c>
      <c r="L240" s="32">
        <v>600</v>
      </c>
      <c r="M240" s="37" t="s">
        <v>398</v>
      </c>
      <c r="N240" s="45" t="s">
        <v>378</v>
      </c>
      <c r="AA240" s="5" t="s">
        <v>46</v>
      </c>
      <c r="AB240" t="s">
        <v>1013</v>
      </c>
    </row>
    <row r="241" spans="1:28" ht="12" customHeight="1" x14ac:dyDescent="0.25">
      <c r="A241" s="24">
        <v>239</v>
      </c>
      <c r="B241" s="12">
        <v>2014</v>
      </c>
      <c r="C241" s="10" t="s">
        <v>44</v>
      </c>
      <c r="D241" s="12" t="s">
        <v>16</v>
      </c>
      <c r="E241" s="47" t="str">
        <f t="shared" si="3"/>
        <v>Aleth Girardin, Pommard Premier Cru, Les Rugiens Bas</v>
      </c>
      <c r="F241" s="30" t="s">
        <v>47</v>
      </c>
      <c r="G241" s="12" t="s">
        <v>17</v>
      </c>
      <c r="H241" s="12">
        <v>12</v>
      </c>
      <c r="I241" s="12" t="s">
        <v>24</v>
      </c>
      <c r="J241" s="14" t="s">
        <v>19</v>
      </c>
      <c r="K241" s="33">
        <v>400</v>
      </c>
      <c r="L241" s="32">
        <v>600</v>
      </c>
      <c r="M241" s="37"/>
      <c r="N241" s="45" t="s">
        <v>378</v>
      </c>
      <c r="AA241" s="5" t="s">
        <v>46</v>
      </c>
      <c r="AB241" t="s">
        <v>1014</v>
      </c>
    </row>
    <row r="242" spans="1:28" s="6" customFormat="1" ht="12" customHeight="1" x14ac:dyDescent="0.25">
      <c r="A242" s="24">
        <v>240</v>
      </c>
      <c r="B242" s="12">
        <v>2014</v>
      </c>
      <c r="C242" s="10" t="s">
        <v>44</v>
      </c>
      <c r="D242" s="12" t="s">
        <v>16</v>
      </c>
      <c r="E242" s="47" t="str">
        <f t="shared" si="3"/>
        <v>Domaine Faiveley, Corton Grand Cru, Clos des Cortons Faiveley (Magnums)</v>
      </c>
      <c r="F242" s="30" t="s">
        <v>366</v>
      </c>
      <c r="G242" s="12" t="s">
        <v>22</v>
      </c>
      <c r="H242" s="12">
        <v>3</v>
      </c>
      <c r="I242" s="12" t="s">
        <v>20</v>
      </c>
      <c r="J242" s="14" t="s">
        <v>19</v>
      </c>
      <c r="K242" s="33">
        <v>460</v>
      </c>
      <c r="L242" s="32">
        <v>550</v>
      </c>
      <c r="M242" s="36" t="s">
        <v>108</v>
      </c>
      <c r="N242" s="45"/>
      <c r="AA242" s="5" t="s">
        <v>399</v>
      </c>
      <c r="AB242" t="s">
        <v>1015</v>
      </c>
    </row>
    <row r="243" spans="1:28" s="6" customFormat="1" ht="12" customHeight="1" x14ac:dyDescent="0.25">
      <c r="A243" s="24">
        <v>241</v>
      </c>
      <c r="B243" s="12">
        <v>2015</v>
      </c>
      <c r="C243" s="10" t="s">
        <v>44</v>
      </c>
      <c r="D243" s="12" t="s">
        <v>16</v>
      </c>
      <c r="E243" s="47" t="str">
        <f t="shared" si="3"/>
        <v>Chateau de la Tour, Clos de Vougeot Grand Cru, Vieilles Vignes - In Bond</v>
      </c>
      <c r="F243" s="30" t="s">
        <v>390</v>
      </c>
      <c r="G243" s="12" t="s">
        <v>17</v>
      </c>
      <c r="H243" s="12">
        <v>6</v>
      </c>
      <c r="I243" s="12" t="s">
        <v>20</v>
      </c>
      <c r="J243" s="14" t="s">
        <v>23</v>
      </c>
      <c r="K243" s="33">
        <v>600</v>
      </c>
      <c r="L243" s="32">
        <v>850</v>
      </c>
      <c r="M243" s="36"/>
      <c r="N243" s="45"/>
      <c r="AA243" s="5" t="s">
        <v>397</v>
      </c>
      <c r="AB243" t="s">
        <v>1016</v>
      </c>
    </row>
    <row r="244" spans="1:28" ht="12" customHeight="1" x14ac:dyDescent="0.25">
      <c r="A244" s="24">
        <v>242</v>
      </c>
      <c r="B244" s="12">
        <v>2015</v>
      </c>
      <c r="C244" s="10" t="s">
        <v>44</v>
      </c>
      <c r="D244" s="12" t="s">
        <v>16</v>
      </c>
      <c r="E244" s="47" t="str">
        <f t="shared" si="3"/>
        <v>Domaine de la Vougeraie, Nuits-Saint-Georges 1er Cru, Clos de Thorey (Magnums) - In Bond</v>
      </c>
      <c r="F244" s="30" t="s">
        <v>356</v>
      </c>
      <c r="G244" s="12" t="s">
        <v>22</v>
      </c>
      <c r="H244" s="12">
        <v>3</v>
      </c>
      <c r="I244" s="12" t="s">
        <v>24</v>
      </c>
      <c r="J244" s="14" t="s">
        <v>23</v>
      </c>
      <c r="K244" s="33">
        <v>220</v>
      </c>
      <c r="L244" s="32">
        <v>300</v>
      </c>
      <c r="M244" s="36"/>
      <c r="N244" s="45"/>
      <c r="AA244" s="5" t="s">
        <v>400</v>
      </c>
      <c r="AB244" t="s">
        <v>1017</v>
      </c>
    </row>
    <row r="245" spans="1:28" ht="12" customHeight="1" x14ac:dyDescent="0.25">
      <c r="A245" s="24">
        <v>243</v>
      </c>
      <c r="B245" s="12">
        <v>2015</v>
      </c>
      <c r="C245" s="10" t="s">
        <v>44</v>
      </c>
      <c r="D245" s="12" t="s">
        <v>16</v>
      </c>
      <c r="E245" s="47" t="str">
        <f t="shared" si="3"/>
        <v>Domaine des Heritiers Louis Jadot, Corton Grand Cru, Les Pougets - In Bond</v>
      </c>
      <c r="F245" s="30" t="s">
        <v>299</v>
      </c>
      <c r="G245" s="12" t="s">
        <v>17</v>
      </c>
      <c r="H245" s="12">
        <v>6</v>
      </c>
      <c r="I245" s="12" t="s">
        <v>20</v>
      </c>
      <c r="J245" s="14" t="s">
        <v>23</v>
      </c>
      <c r="K245" s="33">
        <v>270</v>
      </c>
      <c r="L245" s="32">
        <v>360</v>
      </c>
      <c r="M245" s="36"/>
      <c r="N245" s="45"/>
      <c r="AA245" s="5" t="s">
        <v>401</v>
      </c>
      <c r="AB245" t="s">
        <v>1018</v>
      </c>
    </row>
    <row r="246" spans="1:28" ht="12" customHeight="1" x14ac:dyDescent="0.25">
      <c r="A246" s="24">
        <v>244</v>
      </c>
      <c r="B246" s="12">
        <v>2015</v>
      </c>
      <c r="C246" s="10" t="s">
        <v>44</v>
      </c>
      <c r="D246" s="12" t="s">
        <v>16</v>
      </c>
      <c r="E246" s="47" t="str">
        <f t="shared" si="3"/>
        <v>Domaine Dujac, Chambolle-Musigny - In Bond</v>
      </c>
      <c r="F246" s="30" t="s">
        <v>63</v>
      </c>
      <c r="G246" s="12" t="s">
        <v>17</v>
      </c>
      <c r="H246" s="12">
        <v>6</v>
      </c>
      <c r="I246" s="12" t="s">
        <v>24</v>
      </c>
      <c r="J246" s="14" t="s">
        <v>23</v>
      </c>
      <c r="K246" s="33">
        <v>280</v>
      </c>
      <c r="L246" s="32">
        <v>360</v>
      </c>
      <c r="M246" s="36"/>
      <c r="N246" s="45"/>
      <c r="O246" s="7"/>
      <c r="P246" s="7"/>
      <c r="Q246" s="7"/>
      <c r="R246" s="7"/>
      <c r="S246" s="7"/>
      <c r="T246" s="7"/>
      <c r="U246" s="7"/>
      <c r="V246" s="7"/>
      <c r="W246" s="7"/>
      <c r="X246" s="7"/>
      <c r="Y246" s="7"/>
      <c r="Z246" s="7"/>
      <c r="AA246" s="5" t="s">
        <v>402</v>
      </c>
      <c r="AB246" t="s">
        <v>1019</v>
      </c>
    </row>
    <row r="247" spans="1:28" s="6" customFormat="1" ht="12" customHeight="1" x14ac:dyDescent="0.25">
      <c r="A247" s="24">
        <v>245</v>
      </c>
      <c r="B247" s="12">
        <v>2015</v>
      </c>
      <c r="C247" s="10" t="s">
        <v>44</v>
      </c>
      <c r="D247" s="12" t="s">
        <v>16</v>
      </c>
      <c r="E247" s="47" t="str">
        <f t="shared" si="3"/>
        <v>Domaine Louis Jadot, Gevrey-Chambertin Premier Cru, Clos Saint-Jacques - In Bond</v>
      </c>
      <c r="F247" s="30" t="s">
        <v>64</v>
      </c>
      <c r="G247" s="12" t="s">
        <v>17</v>
      </c>
      <c r="H247" s="12">
        <v>6</v>
      </c>
      <c r="I247" s="12" t="s">
        <v>20</v>
      </c>
      <c r="J247" s="14" t="s">
        <v>23</v>
      </c>
      <c r="K247" s="33">
        <v>500</v>
      </c>
      <c r="L247" s="32">
        <v>650</v>
      </c>
      <c r="M247" s="36"/>
      <c r="N247" s="45"/>
      <c r="AA247" s="5" t="s">
        <v>403</v>
      </c>
      <c r="AB247" t="s">
        <v>1020</v>
      </c>
    </row>
    <row r="248" spans="1:28" s="6" customFormat="1" ht="12" customHeight="1" x14ac:dyDescent="0.25">
      <c r="A248" s="24">
        <v>246</v>
      </c>
      <c r="B248" s="12">
        <v>2015</v>
      </c>
      <c r="C248" s="10" t="s">
        <v>44</v>
      </c>
      <c r="D248" s="12" t="s">
        <v>16</v>
      </c>
      <c r="E248" s="47" t="str">
        <f t="shared" si="3"/>
        <v>Gerard Raphet, Clos de Vougeot Grand Cru, Vieilles Vignes - In Bond</v>
      </c>
      <c r="F248" s="30" t="s">
        <v>405</v>
      </c>
      <c r="G248" s="12" t="s">
        <v>17</v>
      </c>
      <c r="H248" s="12">
        <v>6</v>
      </c>
      <c r="I248" s="12" t="s">
        <v>20</v>
      </c>
      <c r="J248" s="14" t="s">
        <v>23</v>
      </c>
      <c r="K248" s="33">
        <v>520</v>
      </c>
      <c r="L248" s="32">
        <v>650</v>
      </c>
      <c r="M248" s="36"/>
      <c r="N248" s="45"/>
      <c r="AA248" s="5" t="s">
        <v>404</v>
      </c>
      <c r="AB248" t="s">
        <v>1021</v>
      </c>
    </row>
    <row r="249" spans="1:28" s="6" customFormat="1" ht="12" customHeight="1" x14ac:dyDescent="0.25">
      <c r="A249" s="24">
        <v>247</v>
      </c>
      <c r="B249" s="12">
        <v>2015</v>
      </c>
      <c r="C249" s="10" t="s">
        <v>44</v>
      </c>
      <c r="D249" s="12" t="s">
        <v>16</v>
      </c>
      <c r="E249" s="47" t="str">
        <f t="shared" si="3"/>
        <v>Perrot-Minot, Nuits-Saint-Georges, La Richemone Vignes Centenaires - In Bond</v>
      </c>
      <c r="F249" s="30" t="s">
        <v>407</v>
      </c>
      <c r="G249" s="12" t="s">
        <v>17</v>
      </c>
      <c r="H249" s="12">
        <v>6</v>
      </c>
      <c r="I249" s="12" t="s">
        <v>24</v>
      </c>
      <c r="J249" s="14" t="s">
        <v>23</v>
      </c>
      <c r="K249" s="33">
        <v>1000</v>
      </c>
      <c r="L249" s="32">
        <v>1400</v>
      </c>
      <c r="M249" s="36"/>
      <c r="N249" s="45"/>
      <c r="AA249" s="5" t="s">
        <v>406</v>
      </c>
      <c r="AB249" t="s">
        <v>1022</v>
      </c>
    </row>
    <row r="250" spans="1:28" s="6" customFormat="1" ht="12" customHeight="1" x14ac:dyDescent="0.25">
      <c r="A250" s="24">
        <v>248</v>
      </c>
      <c r="B250" s="12">
        <v>2015</v>
      </c>
      <c r="C250" s="10" t="s">
        <v>44</v>
      </c>
      <c r="D250" s="12" t="s">
        <v>16</v>
      </c>
      <c r="E250" s="47" t="str">
        <f t="shared" si="3"/>
        <v>Remoissenet Pere &amp; Fils, Vosne-Romanee Premier Cru, Les Suchots (Double Magnum) - In Bond</v>
      </c>
      <c r="F250" s="30" t="s">
        <v>409</v>
      </c>
      <c r="G250" s="12" t="s">
        <v>56</v>
      </c>
      <c r="H250" s="12">
        <v>1</v>
      </c>
      <c r="I250" s="12" t="s">
        <v>20</v>
      </c>
      <c r="J250" s="14" t="s">
        <v>23</v>
      </c>
      <c r="K250" s="33">
        <v>270</v>
      </c>
      <c r="L250" s="32">
        <v>360</v>
      </c>
      <c r="M250" s="36" t="s">
        <v>410</v>
      </c>
      <c r="N250" s="45"/>
      <c r="AA250" s="5" t="s">
        <v>408</v>
      </c>
      <c r="AB250" t="s">
        <v>1023</v>
      </c>
    </row>
    <row r="251" spans="1:28" ht="12" customHeight="1" x14ac:dyDescent="0.25">
      <c r="A251" s="24">
        <v>249</v>
      </c>
      <c r="B251" s="12">
        <v>2015</v>
      </c>
      <c r="C251" s="10" t="s">
        <v>44</v>
      </c>
      <c r="D251" s="12" t="s">
        <v>16</v>
      </c>
      <c r="E251" s="47" t="str">
        <f t="shared" si="3"/>
        <v>Serafin Pere et Fils, Morey-Saint-Denis Premier Cru, Les Millandes - In Bond</v>
      </c>
      <c r="F251" s="30" t="s">
        <v>95</v>
      </c>
      <c r="G251" s="12" t="s">
        <v>17</v>
      </c>
      <c r="H251" s="12">
        <v>6</v>
      </c>
      <c r="I251" s="12" t="s">
        <v>24</v>
      </c>
      <c r="J251" s="14" t="s">
        <v>23</v>
      </c>
      <c r="K251" s="33">
        <v>280</v>
      </c>
      <c r="L251" s="32">
        <v>360</v>
      </c>
      <c r="M251" s="37"/>
      <c r="N251" s="45"/>
      <c r="AA251" s="5" t="s">
        <v>411</v>
      </c>
      <c r="AB251" t="s">
        <v>1024</v>
      </c>
    </row>
    <row r="252" spans="1:28" ht="12" customHeight="1" x14ac:dyDescent="0.25">
      <c r="A252" s="24">
        <v>250</v>
      </c>
      <c r="B252" s="12">
        <v>2016</v>
      </c>
      <c r="C252" s="10" t="s">
        <v>44</v>
      </c>
      <c r="D252" s="12" t="s">
        <v>16</v>
      </c>
      <c r="E252" s="47" t="str">
        <f t="shared" si="3"/>
        <v>Chateau de la Tour, Clos de Vougeot Grand Cru, VV Homage Jean Morin (Magnums) - In Bond</v>
      </c>
      <c r="F252" s="30" t="s">
        <v>390</v>
      </c>
      <c r="G252" s="12" t="s">
        <v>22</v>
      </c>
      <c r="H252" s="12">
        <v>3</v>
      </c>
      <c r="I252" s="12" t="s">
        <v>20</v>
      </c>
      <c r="J252" s="14" t="s">
        <v>23</v>
      </c>
      <c r="K252" s="33">
        <v>2000</v>
      </c>
      <c r="L252" s="32">
        <v>2600</v>
      </c>
      <c r="M252" s="37" t="s">
        <v>413</v>
      </c>
      <c r="N252" s="45"/>
      <c r="AA252" s="5" t="s">
        <v>412</v>
      </c>
      <c r="AB252" t="s">
        <v>1025</v>
      </c>
    </row>
    <row r="253" spans="1:28" ht="12" customHeight="1" x14ac:dyDescent="0.25">
      <c r="A253" s="24">
        <v>251</v>
      </c>
      <c r="B253" s="12">
        <v>2016</v>
      </c>
      <c r="C253" s="10" t="s">
        <v>44</v>
      </c>
      <c r="D253" s="12" t="s">
        <v>16</v>
      </c>
      <c r="E253" s="47" t="str">
        <f t="shared" si="3"/>
        <v>Domaine de la Vougeraie, Charmes-Chambertin Grand Cru, Les Mazoyeres - In Bond</v>
      </c>
      <c r="F253" s="30" t="s">
        <v>356</v>
      </c>
      <c r="G253" s="12" t="s">
        <v>17</v>
      </c>
      <c r="H253" s="12">
        <v>6</v>
      </c>
      <c r="I253" s="12" t="s">
        <v>24</v>
      </c>
      <c r="J253" s="14" t="s">
        <v>23</v>
      </c>
      <c r="K253" s="33">
        <v>580</v>
      </c>
      <c r="L253" s="32">
        <v>750</v>
      </c>
      <c r="M253" s="37"/>
      <c r="N253" s="45"/>
      <c r="AA253" s="5" t="s">
        <v>414</v>
      </c>
      <c r="AB253" t="s">
        <v>1026</v>
      </c>
    </row>
    <row r="254" spans="1:28" ht="12" customHeight="1" x14ac:dyDescent="0.25">
      <c r="A254" s="24">
        <v>252</v>
      </c>
      <c r="B254" s="12">
        <v>2016</v>
      </c>
      <c r="C254" s="10" t="s">
        <v>44</v>
      </c>
      <c r="D254" s="12" t="s">
        <v>16</v>
      </c>
      <c r="E254" s="47" t="str">
        <f t="shared" si="3"/>
        <v>Domaine Humbert Freres, Gevrey-Chambertin Premier Cru, Poissenot - In Bond</v>
      </c>
      <c r="F254" s="30" t="s">
        <v>416</v>
      </c>
      <c r="G254" s="12" t="s">
        <v>17</v>
      </c>
      <c r="H254" s="12">
        <v>6</v>
      </c>
      <c r="I254" s="12" t="s">
        <v>24</v>
      </c>
      <c r="J254" s="14" t="s">
        <v>23</v>
      </c>
      <c r="K254" s="33">
        <v>260</v>
      </c>
      <c r="L254" s="32">
        <v>320</v>
      </c>
      <c r="M254" s="37"/>
      <c r="N254" s="45"/>
      <c r="AA254" s="5" t="s">
        <v>415</v>
      </c>
      <c r="AB254" t="s">
        <v>1027</v>
      </c>
    </row>
    <row r="255" spans="1:28" s="6" customFormat="1" ht="12" customHeight="1" x14ac:dyDescent="0.25">
      <c r="A255" s="24">
        <v>253</v>
      </c>
      <c r="B255" s="12">
        <v>2016</v>
      </c>
      <c r="C255" s="10" t="s">
        <v>44</v>
      </c>
      <c r="D255" s="12" t="s">
        <v>16</v>
      </c>
      <c r="E255" s="47" t="str">
        <f t="shared" si="3"/>
        <v>Domaine Jean Grivot, Clos de Vougeot Grand Cru - In Bond</v>
      </c>
      <c r="F255" s="30" t="s">
        <v>418</v>
      </c>
      <c r="G255" s="12" t="s">
        <v>17</v>
      </c>
      <c r="H255" s="12">
        <v>6</v>
      </c>
      <c r="I255" s="12" t="s">
        <v>24</v>
      </c>
      <c r="J255" s="14" t="s">
        <v>23</v>
      </c>
      <c r="K255" s="33">
        <v>540</v>
      </c>
      <c r="L255" s="32">
        <v>750</v>
      </c>
      <c r="M255" s="37"/>
      <c r="N255" s="45"/>
      <c r="AA255" s="5" t="s">
        <v>417</v>
      </c>
      <c r="AB255" t="s">
        <v>1028</v>
      </c>
    </row>
    <row r="256" spans="1:28" ht="12" customHeight="1" x14ac:dyDescent="0.25">
      <c r="A256" s="24">
        <v>254</v>
      </c>
      <c r="B256" s="12">
        <v>2016</v>
      </c>
      <c r="C256" s="10" t="s">
        <v>44</v>
      </c>
      <c r="D256" s="12" t="s">
        <v>16</v>
      </c>
      <c r="E256" s="47" t="str">
        <f t="shared" si="3"/>
        <v>Domaine Jean Grivot, Echezeaux Grand Cru - In Bond</v>
      </c>
      <c r="F256" s="30" t="s">
        <v>418</v>
      </c>
      <c r="G256" s="12" t="s">
        <v>17</v>
      </c>
      <c r="H256" s="12">
        <v>1</v>
      </c>
      <c r="I256" s="12" t="s">
        <v>24</v>
      </c>
      <c r="J256" s="14" t="s">
        <v>23</v>
      </c>
      <c r="K256" s="33">
        <v>160</v>
      </c>
      <c r="L256" s="32">
        <v>200</v>
      </c>
      <c r="M256" s="37" t="s">
        <v>420</v>
      </c>
      <c r="N256" s="45"/>
      <c r="AA256" s="5" t="s">
        <v>419</v>
      </c>
      <c r="AB256" t="s">
        <v>1029</v>
      </c>
    </row>
    <row r="257" spans="1:28" s="6" customFormat="1" ht="12" customHeight="1" x14ac:dyDescent="0.25">
      <c r="A257" s="24">
        <v>255</v>
      </c>
      <c r="B257" s="12">
        <v>2016</v>
      </c>
      <c r="C257" s="10" t="s">
        <v>44</v>
      </c>
      <c r="D257" s="12" t="s">
        <v>16</v>
      </c>
      <c r="E257" s="47" t="str">
        <f t="shared" si="3"/>
        <v>Domaine Jean Grivot, Nuits-Saint-Georges Premier Cru, Ronciere - In Bond</v>
      </c>
      <c r="F257" s="30" t="s">
        <v>418</v>
      </c>
      <c r="G257" s="12" t="s">
        <v>17</v>
      </c>
      <c r="H257" s="12">
        <v>6</v>
      </c>
      <c r="I257" s="12" t="s">
        <v>24</v>
      </c>
      <c r="J257" s="14" t="s">
        <v>23</v>
      </c>
      <c r="K257" s="33">
        <v>380</v>
      </c>
      <c r="L257" s="32">
        <v>480</v>
      </c>
      <c r="M257" s="37"/>
      <c r="N257" s="45"/>
      <c r="AA257" s="5" t="s">
        <v>421</v>
      </c>
      <c r="AB257" t="s">
        <v>1030</v>
      </c>
    </row>
    <row r="258" spans="1:28" s="6" customFormat="1" ht="12" customHeight="1" x14ac:dyDescent="0.25">
      <c r="A258" s="24">
        <v>256</v>
      </c>
      <c r="B258" s="12">
        <v>2016</v>
      </c>
      <c r="C258" s="10" t="s">
        <v>44</v>
      </c>
      <c r="D258" s="12" t="s">
        <v>16</v>
      </c>
      <c r="E258" s="47" t="str">
        <f t="shared" si="3"/>
        <v>Domaine Jean Grivot, Nuits-Saint-Georges, Aux Lavieres - In Bond</v>
      </c>
      <c r="F258" s="30" t="s">
        <v>418</v>
      </c>
      <c r="G258" s="12" t="s">
        <v>17</v>
      </c>
      <c r="H258" s="12">
        <v>6</v>
      </c>
      <c r="I258" s="12" t="s">
        <v>24</v>
      </c>
      <c r="J258" s="14" t="s">
        <v>23</v>
      </c>
      <c r="K258" s="33">
        <v>200</v>
      </c>
      <c r="L258" s="32">
        <v>260</v>
      </c>
      <c r="M258" s="37"/>
      <c r="N258" s="45"/>
      <c r="AA258" s="5" t="s">
        <v>422</v>
      </c>
      <c r="AB258" t="s">
        <v>1031</v>
      </c>
    </row>
    <row r="259" spans="1:28" s="6" customFormat="1" ht="12" customHeight="1" x14ac:dyDescent="0.25">
      <c r="A259" s="24">
        <v>257</v>
      </c>
      <c r="B259" s="12">
        <v>2016</v>
      </c>
      <c r="C259" s="10" t="s">
        <v>44</v>
      </c>
      <c r="D259" s="12" t="s">
        <v>16</v>
      </c>
      <c r="E259" s="47" t="str">
        <f t="shared" si="3"/>
        <v>Domaine Vigot Fabrice, Echezeaux Grand Cru - In Bond</v>
      </c>
      <c r="F259" s="30" t="s">
        <v>424</v>
      </c>
      <c r="G259" s="12" t="s">
        <v>17</v>
      </c>
      <c r="H259" s="12">
        <v>1</v>
      </c>
      <c r="I259" s="12" t="s">
        <v>18</v>
      </c>
      <c r="J259" s="14" t="s">
        <v>23</v>
      </c>
      <c r="K259" s="33">
        <v>100</v>
      </c>
      <c r="L259" s="32">
        <v>140</v>
      </c>
      <c r="M259" s="37"/>
      <c r="N259" s="45"/>
      <c r="AA259" s="5" t="s">
        <v>423</v>
      </c>
      <c r="AB259" t="s">
        <v>1032</v>
      </c>
    </row>
    <row r="260" spans="1:28" ht="12" customHeight="1" x14ac:dyDescent="0.25">
      <c r="A260" s="24">
        <v>258</v>
      </c>
      <c r="B260" s="12">
        <v>2016</v>
      </c>
      <c r="C260" s="10" t="s">
        <v>44</v>
      </c>
      <c r="D260" s="12" t="s">
        <v>16</v>
      </c>
      <c r="E260" s="47" t="str">
        <f t="shared" ref="E260:E323" si="4">HYPERLINK(AB260,AA260)</f>
        <v>Domaine Vigot Fabrice, Vosne-Romanee, La Colombiere - In Bond</v>
      </c>
      <c r="F260" s="30" t="s">
        <v>424</v>
      </c>
      <c r="G260" s="12" t="s">
        <v>17</v>
      </c>
      <c r="H260" s="12">
        <v>6</v>
      </c>
      <c r="I260" s="12" t="s">
        <v>24</v>
      </c>
      <c r="J260" s="14" t="s">
        <v>23</v>
      </c>
      <c r="K260" s="33">
        <v>250</v>
      </c>
      <c r="L260" s="32">
        <v>320</v>
      </c>
      <c r="M260" s="37"/>
      <c r="N260" s="45"/>
      <c r="AA260" s="5" t="s">
        <v>425</v>
      </c>
      <c r="AB260" t="s">
        <v>1033</v>
      </c>
    </row>
    <row r="261" spans="1:28" ht="12" customHeight="1" x14ac:dyDescent="0.25">
      <c r="A261" s="24">
        <v>259</v>
      </c>
      <c r="B261" s="12">
        <v>2016</v>
      </c>
      <c r="C261" s="10" t="s">
        <v>44</v>
      </c>
      <c r="D261" s="12" t="s">
        <v>16</v>
      </c>
      <c r="E261" s="47" t="str">
        <f t="shared" si="4"/>
        <v>Domaine Vigot Fabrice, Vosne-Romanee, Les Chalandins - In Bond</v>
      </c>
      <c r="F261" s="30" t="s">
        <v>424</v>
      </c>
      <c r="G261" s="12" t="s">
        <v>17</v>
      </c>
      <c r="H261" s="12">
        <v>6</v>
      </c>
      <c r="I261" s="12" t="s">
        <v>24</v>
      </c>
      <c r="J261" s="14" t="s">
        <v>23</v>
      </c>
      <c r="K261" s="33">
        <v>250</v>
      </c>
      <c r="L261" s="32">
        <v>320</v>
      </c>
      <c r="M261" s="36" t="s">
        <v>114</v>
      </c>
      <c r="N261" s="45"/>
      <c r="AA261" s="5" t="s">
        <v>426</v>
      </c>
      <c r="AB261" t="s">
        <v>1034</v>
      </c>
    </row>
    <row r="262" spans="1:28" ht="12" customHeight="1" x14ac:dyDescent="0.25">
      <c r="A262" s="24">
        <v>260</v>
      </c>
      <c r="B262" s="12">
        <v>2016</v>
      </c>
      <c r="C262" s="10" t="s">
        <v>44</v>
      </c>
      <c r="D262" s="12" t="s">
        <v>16</v>
      </c>
      <c r="E262" s="47" t="str">
        <f t="shared" si="4"/>
        <v>Domaine Vigot Fabrice, Vosne-Romanee, Les Damaudes - In Bond</v>
      </c>
      <c r="F262" s="30" t="s">
        <v>424</v>
      </c>
      <c r="G262" s="12" t="s">
        <v>17</v>
      </c>
      <c r="H262" s="12">
        <v>3</v>
      </c>
      <c r="I262" s="12" t="s">
        <v>18</v>
      </c>
      <c r="J262" s="14" t="s">
        <v>23</v>
      </c>
      <c r="K262" s="33">
        <v>100</v>
      </c>
      <c r="L262" s="32">
        <v>140</v>
      </c>
      <c r="M262" s="37" t="s">
        <v>428</v>
      </c>
      <c r="N262" s="45"/>
      <c r="AA262" s="5" t="s">
        <v>427</v>
      </c>
      <c r="AB262" t="s">
        <v>1035</v>
      </c>
    </row>
    <row r="263" spans="1:28" s="6" customFormat="1" ht="12" customHeight="1" x14ac:dyDescent="0.25">
      <c r="A263" s="24">
        <v>261</v>
      </c>
      <c r="B263" s="12">
        <v>2016</v>
      </c>
      <c r="C263" s="10" t="s">
        <v>44</v>
      </c>
      <c r="D263" s="12" t="s">
        <v>16</v>
      </c>
      <c r="E263" s="47" t="str">
        <f t="shared" si="4"/>
        <v>Laurent Ponsot, Chambolle-Musigny Premier Cru, Les Charmes Cuvee du Tilleul - In Bond</v>
      </c>
      <c r="F263" s="30" t="s">
        <v>430</v>
      </c>
      <c r="G263" s="12" t="s">
        <v>17</v>
      </c>
      <c r="H263" s="12">
        <v>6</v>
      </c>
      <c r="I263" s="12" t="s">
        <v>20</v>
      </c>
      <c r="J263" s="14" t="s">
        <v>23</v>
      </c>
      <c r="K263" s="33">
        <v>340</v>
      </c>
      <c r="L263" s="32">
        <v>440</v>
      </c>
      <c r="M263" s="37"/>
      <c r="N263" s="45"/>
      <c r="AA263" s="5" t="s">
        <v>429</v>
      </c>
      <c r="AB263" t="s">
        <v>1036</v>
      </c>
    </row>
    <row r="264" spans="1:28" s="6" customFormat="1" ht="12" customHeight="1" x14ac:dyDescent="0.25">
      <c r="A264" s="24">
        <v>262</v>
      </c>
      <c r="B264" s="12">
        <v>2016</v>
      </c>
      <c r="C264" s="10" t="s">
        <v>44</v>
      </c>
      <c r="D264" s="12" t="s">
        <v>16</v>
      </c>
      <c r="E264" s="47" t="str">
        <f t="shared" si="4"/>
        <v>Thibault Liger-Belair, Vignes Centenaires, Moulin-a-Vent (Magnums) - In Bond</v>
      </c>
      <c r="F264" s="30" t="s">
        <v>432</v>
      </c>
      <c r="G264" s="12" t="s">
        <v>22</v>
      </c>
      <c r="H264" s="12">
        <v>3</v>
      </c>
      <c r="I264" s="12" t="s">
        <v>24</v>
      </c>
      <c r="J264" s="14" t="s">
        <v>23</v>
      </c>
      <c r="K264" s="33">
        <v>130</v>
      </c>
      <c r="L264" s="32">
        <v>160</v>
      </c>
      <c r="M264" s="37" t="s">
        <v>433</v>
      </c>
      <c r="N264" s="45"/>
      <c r="AA264" s="5" t="s">
        <v>431</v>
      </c>
      <c r="AB264" t="s">
        <v>1037</v>
      </c>
    </row>
    <row r="265" spans="1:28" s="6" customFormat="1" ht="12" customHeight="1" x14ac:dyDescent="0.25">
      <c r="A265" s="24">
        <v>263</v>
      </c>
      <c r="B265" s="12">
        <v>2018</v>
      </c>
      <c r="C265" s="10" t="s">
        <v>44</v>
      </c>
      <c r="D265" s="12" t="s">
        <v>16</v>
      </c>
      <c r="E265" s="47" t="str">
        <f t="shared" si="4"/>
        <v>Domaine Cecile Tremblay, Bourgogne, Rouge - In Bond</v>
      </c>
      <c r="F265" s="30" t="s">
        <v>435</v>
      </c>
      <c r="G265" s="12" t="s">
        <v>17</v>
      </c>
      <c r="H265" s="12">
        <v>6</v>
      </c>
      <c r="I265" s="12" t="s">
        <v>24</v>
      </c>
      <c r="J265" s="14" t="s">
        <v>23</v>
      </c>
      <c r="K265" s="33">
        <v>480</v>
      </c>
      <c r="L265" s="32">
        <v>580</v>
      </c>
      <c r="M265" s="36"/>
      <c r="N265" s="45"/>
      <c r="AA265" s="5" t="s">
        <v>434</v>
      </c>
      <c r="AB265" t="s">
        <v>1038</v>
      </c>
    </row>
    <row r="266" spans="1:28" s="6" customFormat="1" ht="12" customHeight="1" x14ac:dyDescent="0.25">
      <c r="A266" s="24">
        <v>264</v>
      </c>
      <c r="B266" s="12">
        <v>2018</v>
      </c>
      <c r="C266" s="10" t="s">
        <v>44</v>
      </c>
      <c r="D266" s="12" t="s">
        <v>16</v>
      </c>
      <c r="E266" s="47" t="str">
        <f t="shared" si="4"/>
        <v>Domaine de Courcel, Pommard Premier Cru, Croix Noires - In Bond</v>
      </c>
      <c r="F266" s="30" t="s">
        <v>437</v>
      </c>
      <c r="G266" s="12" t="s">
        <v>17</v>
      </c>
      <c r="H266" s="12">
        <v>6</v>
      </c>
      <c r="I266" s="12" t="s">
        <v>24</v>
      </c>
      <c r="J266" s="14" t="s">
        <v>23</v>
      </c>
      <c r="K266" s="33">
        <v>200</v>
      </c>
      <c r="L266" s="32">
        <v>250</v>
      </c>
      <c r="M266" s="41"/>
      <c r="N266" s="45"/>
      <c r="AA266" s="5" t="s">
        <v>436</v>
      </c>
      <c r="AB266" t="s">
        <v>1039</v>
      </c>
    </row>
    <row r="267" spans="1:28" s="6" customFormat="1" ht="12" customHeight="1" x14ac:dyDescent="0.25">
      <c r="A267" s="24">
        <v>265</v>
      </c>
      <c r="B267" s="12">
        <v>2018</v>
      </c>
      <c r="C267" s="10" t="s">
        <v>44</v>
      </c>
      <c r="D267" s="12" t="s">
        <v>16</v>
      </c>
      <c r="E267" s="47" t="str">
        <f t="shared" si="4"/>
        <v>Domaine Heitz-Lochardet, Pommard Premier Cru, Les Arvelets - In Bond</v>
      </c>
      <c r="F267" s="30" t="s">
        <v>439</v>
      </c>
      <c r="G267" s="12" t="s">
        <v>17</v>
      </c>
      <c r="H267" s="12">
        <v>12</v>
      </c>
      <c r="I267" s="12" t="s">
        <v>24</v>
      </c>
      <c r="J267" s="14" t="s">
        <v>23</v>
      </c>
      <c r="K267" s="33">
        <v>300</v>
      </c>
      <c r="L267" s="32">
        <v>400</v>
      </c>
      <c r="M267" s="37" t="s">
        <v>25</v>
      </c>
      <c r="N267" s="45"/>
      <c r="AA267" s="5" t="s">
        <v>438</v>
      </c>
      <c r="AB267" t="s">
        <v>1040</v>
      </c>
    </row>
    <row r="268" spans="1:28" s="6" customFormat="1" ht="12" customHeight="1" x14ac:dyDescent="0.25">
      <c r="A268" s="24">
        <v>266</v>
      </c>
      <c r="B268" s="12">
        <v>2018</v>
      </c>
      <c r="C268" s="10" t="s">
        <v>44</v>
      </c>
      <c r="D268" s="12" t="s">
        <v>16</v>
      </c>
      <c r="E268" s="47" t="str">
        <f t="shared" si="4"/>
        <v>Domaine Heitz-Lochardet, Pommard Premier Cru, Les Arvelets - In Bond</v>
      </c>
      <c r="F268" s="30" t="s">
        <v>439</v>
      </c>
      <c r="G268" s="12" t="s">
        <v>17</v>
      </c>
      <c r="H268" s="12">
        <v>6</v>
      </c>
      <c r="I268" s="12" t="s">
        <v>24</v>
      </c>
      <c r="J268" s="14" t="s">
        <v>23</v>
      </c>
      <c r="K268" s="33">
        <v>150</v>
      </c>
      <c r="L268" s="32">
        <v>200</v>
      </c>
      <c r="M268" s="37"/>
      <c r="N268" s="45"/>
      <c r="AA268" s="5" t="s">
        <v>438</v>
      </c>
      <c r="AB268" t="s">
        <v>1041</v>
      </c>
    </row>
    <row r="269" spans="1:28" s="6" customFormat="1" ht="12" customHeight="1" x14ac:dyDescent="0.25">
      <c r="A269" s="24">
        <v>267</v>
      </c>
      <c r="B269" s="12">
        <v>2018</v>
      </c>
      <c r="C269" s="10" t="s">
        <v>44</v>
      </c>
      <c r="D269" s="12" t="s">
        <v>16</v>
      </c>
      <c r="E269" s="47" t="str">
        <f t="shared" si="4"/>
        <v>Domaine Jean Grivot, Vosne-Romanee Premier Cru, Les Beaux Monts - In Bond</v>
      </c>
      <c r="F269" s="30" t="s">
        <v>418</v>
      </c>
      <c r="G269" s="12" t="s">
        <v>17</v>
      </c>
      <c r="H269" s="12">
        <v>6</v>
      </c>
      <c r="I269" s="12" t="s">
        <v>24</v>
      </c>
      <c r="J269" s="14" t="s">
        <v>23</v>
      </c>
      <c r="K269" s="33">
        <v>650</v>
      </c>
      <c r="L269" s="32">
        <v>850</v>
      </c>
      <c r="M269" s="37" t="s">
        <v>441</v>
      </c>
      <c r="N269" s="45"/>
      <c r="AA269" s="5" t="s">
        <v>440</v>
      </c>
      <c r="AB269" t="s">
        <v>1042</v>
      </c>
    </row>
    <row r="270" spans="1:28" s="6" customFormat="1" ht="12" customHeight="1" x14ac:dyDescent="0.25">
      <c r="A270" s="24">
        <v>268</v>
      </c>
      <c r="B270" s="12">
        <v>2018</v>
      </c>
      <c r="C270" s="10" t="s">
        <v>44</v>
      </c>
      <c r="D270" s="12" t="s">
        <v>16</v>
      </c>
      <c r="E270" s="47" t="str">
        <f t="shared" si="4"/>
        <v>Joseph Roty, Bourgogne, Cote d'Or Pressoniers Rouge - In Bond</v>
      </c>
      <c r="F270" s="30" t="s">
        <v>443</v>
      </c>
      <c r="G270" s="12" t="s">
        <v>17</v>
      </c>
      <c r="H270" s="12">
        <v>12</v>
      </c>
      <c r="I270" s="12" t="s">
        <v>24</v>
      </c>
      <c r="J270" s="14" t="s">
        <v>23</v>
      </c>
      <c r="K270" s="33">
        <v>240</v>
      </c>
      <c r="L270" s="32">
        <v>340</v>
      </c>
      <c r="M270" s="37"/>
      <c r="N270" s="45"/>
      <c r="AA270" s="5" t="s">
        <v>442</v>
      </c>
      <c r="AB270" t="s">
        <v>1043</v>
      </c>
    </row>
    <row r="271" spans="1:28" ht="12" customHeight="1" x14ac:dyDescent="0.25">
      <c r="A271" s="24">
        <v>269</v>
      </c>
      <c r="B271" s="12">
        <v>2018</v>
      </c>
      <c r="C271" s="10" t="s">
        <v>44</v>
      </c>
      <c r="D271" s="12" t="s">
        <v>16</v>
      </c>
      <c r="E271" s="47" t="str">
        <f t="shared" si="4"/>
        <v>Laurent Ponsot, Chambolle-Musigny, Cuvee de la Violette - In Bond</v>
      </c>
      <c r="F271" s="30" t="s">
        <v>430</v>
      </c>
      <c r="G271" s="12" t="s">
        <v>17</v>
      </c>
      <c r="H271" s="12">
        <v>6</v>
      </c>
      <c r="I271" s="12" t="s">
        <v>24</v>
      </c>
      <c r="J271" s="14" t="s">
        <v>23</v>
      </c>
      <c r="K271" s="33">
        <v>270</v>
      </c>
      <c r="L271" s="32">
        <v>360</v>
      </c>
      <c r="M271" s="37"/>
      <c r="N271" s="45"/>
      <c r="AA271" s="5" t="s">
        <v>444</v>
      </c>
      <c r="AB271" t="s">
        <v>1044</v>
      </c>
    </row>
    <row r="272" spans="1:28" s="6" customFormat="1" ht="12" customHeight="1" x14ac:dyDescent="0.25">
      <c r="A272" s="24">
        <v>270</v>
      </c>
      <c r="B272" s="12">
        <v>2018</v>
      </c>
      <c r="C272" s="10" t="s">
        <v>44</v>
      </c>
      <c r="D272" s="12" t="s">
        <v>16</v>
      </c>
      <c r="E272" s="47" t="str">
        <f t="shared" si="4"/>
        <v>Marchand-Tawse, Corton Grand Cru, Rouge - In Bond</v>
      </c>
      <c r="F272" s="30" t="s">
        <v>446</v>
      </c>
      <c r="G272" s="12" t="s">
        <v>17</v>
      </c>
      <c r="H272" s="12">
        <v>6</v>
      </c>
      <c r="I272" s="12" t="s">
        <v>24</v>
      </c>
      <c r="J272" s="14" t="s">
        <v>23</v>
      </c>
      <c r="K272" s="33">
        <v>400</v>
      </c>
      <c r="L272" s="32">
        <v>600</v>
      </c>
      <c r="M272" s="36"/>
      <c r="N272" s="45"/>
      <c r="AA272" s="5" t="s">
        <v>445</v>
      </c>
      <c r="AB272" t="s">
        <v>1045</v>
      </c>
    </row>
    <row r="273" spans="1:28" s="6" customFormat="1" ht="12" customHeight="1" x14ac:dyDescent="0.25">
      <c r="A273" s="24">
        <v>271</v>
      </c>
      <c r="B273" s="12">
        <v>2019</v>
      </c>
      <c r="C273" s="10" t="s">
        <v>44</v>
      </c>
      <c r="D273" s="12" t="s">
        <v>16</v>
      </c>
      <c r="E273" s="47" t="str">
        <f t="shared" si="4"/>
        <v>Domaine de Courcel, Pommard Premier Cru, Les Grands Epenots - In Bond</v>
      </c>
      <c r="F273" s="30" t="s">
        <v>437</v>
      </c>
      <c r="G273" s="12" t="s">
        <v>17</v>
      </c>
      <c r="H273" s="12">
        <v>6</v>
      </c>
      <c r="I273" s="12" t="s">
        <v>24</v>
      </c>
      <c r="J273" s="14" t="s">
        <v>23</v>
      </c>
      <c r="K273" s="33">
        <v>300</v>
      </c>
      <c r="L273" s="32">
        <v>400</v>
      </c>
      <c r="M273" s="37"/>
      <c r="N273" s="45"/>
      <c r="AA273" s="5" t="s">
        <v>447</v>
      </c>
      <c r="AB273" t="s">
        <v>1046</v>
      </c>
    </row>
    <row r="274" spans="1:28" s="6" customFormat="1" ht="12" customHeight="1" x14ac:dyDescent="0.25">
      <c r="A274" s="24">
        <v>272</v>
      </c>
      <c r="B274" s="12">
        <v>2019</v>
      </c>
      <c r="C274" s="10" t="s">
        <v>44</v>
      </c>
      <c r="D274" s="12" t="s">
        <v>16</v>
      </c>
      <c r="E274" s="47" t="str">
        <f t="shared" si="4"/>
        <v>Domaine de Courcel, Pommard Premier Cru, Les Grands Epenots - In Bond</v>
      </c>
      <c r="F274" s="30" t="s">
        <v>437</v>
      </c>
      <c r="G274" s="12" t="s">
        <v>17</v>
      </c>
      <c r="H274" s="12">
        <v>6</v>
      </c>
      <c r="I274" s="12" t="s">
        <v>24</v>
      </c>
      <c r="J274" s="14" t="s">
        <v>23</v>
      </c>
      <c r="K274" s="33">
        <v>300</v>
      </c>
      <c r="L274" s="32">
        <v>400</v>
      </c>
      <c r="M274" s="37"/>
      <c r="N274" s="45"/>
      <c r="AA274" s="5" t="s">
        <v>447</v>
      </c>
      <c r="AB274" t="s">
        <v>1047</v>
      </c>
    </row>
    <row r="275" spans="1:28" ht="12" customHeight="1" x14ac:dyDescent="0.25">
      <c r="A275" s="24">
        <v>273</v>
      </c>
      <c r="B275" s="12">
        <v>2019</v>
      </c>
      <c r="C275" s="10" t="s">
        <v>44</v>
      </c>
      <c r="D275" s="12" t="s">
        <v>16</v>
      </c>
      <c r="E275" s="47" t="str">
        <f t="shared" si="4"/>
        <v>Domaine de l'Arlot, Nuits-Saint-Georges Premier Cru, Clos des Forets Saint-Georges - In Bond</v>
      </c>
      <c r="F275" s="30" t="s">
        <v>449</v>
      </c>
      <c r="G275" s="12" t="s">
        <v>17</v>
      </c>
      <c r="H275" s="12">
        <v>6</v>
      </c>
      <c r="I275" s="12" t="s">
        <v>24</v>
      </c>
      <c r="J275" s="14" t="s">
        <v>23</v>
      </c>
      <c r="K275" s="33">
        <v>360</v>
      </c>
      <c r="L275" s="32">
        <v>440</v>
      </c>
      <c r="M275" s="41"/>
      <c r="N275" s="45"/>
      <c r="AA275" s="5" t="s">
        <v>448</v>
      </c>
      <c r="AB275" t="s">
        <v>1048</v>
      </c>
    </row>
    <row r="276" spans="1:28" ht="12" customHeight="1" x14ac:dyDescent="0.25">
      <c r="A276" s="24">
        <v>274</v>
      </c>
      <c r="B276" s="12">
        <v>2019</v>
      </c>
      <c r="C276" s="10" t="s">
        <v>44</v>
      </c>
      <c r="D276" s="12" t="s">
        <v>16</v>
      </c>
      <c r="E276" s="47" t="str">
        <f t="shared" si="4"/>
        <v>Domaine Stephane Magnien, Morey-Saint-Denis, Vieilles Vignes - In Bond</v>
      </c>
      <c r="F276" s="30" t="s">
        <v>451</v>
      </c>
      <c r="G276" s="12" t="s">
        <v>17</v>
      </c>
      <c r="H276" s="12">
        <v>6</v>
      </c>
      <c r="I276" s="12" t="s">
        <v>24</v>
      </c>
      <c r="J276" s="14" t="s">
        <v>23</v>
      </c>
      <c r="K276" s="33">
        <v>90</v>
      </c>
      <c r="L276" s="32">
        <v>130</v>
      </c>
      <c r="M276" s="37"/>
      <c r="N276" s="45"/>
      <c r="O276" s="7"/>
      <c r="P276" s="7"/>
      <c r="Q276" s="7"/>
      <c r="R276" s="7"/>
      <c r="S276" s="7"/>
      <c r="T276" s="7"/>
      <c r="U276" s="7"/>
      <c r="V276" s="7"/>
      <c r="W276" s="7"/>
      <c r="X276" s="7"/>
      <c r="Y276" s="7"/>
      <c r="Z276" s="7"/>
      <c r="AA276" s="5" t="s">
        <v>450</v>
      </c>
      <c r="AB276" t="s">
        <v>1049</v>
      </c>
    </row>
    <row r="277" spans="1:28" ht="12" customHeight="1" x14ac:dyDescent="0.25">
      <c r="A277" s="24">
        <v>275</v>
      </c>
      <c r="B277" s="12">
        <v>2020</v>
      </c>
      <c r="C277" s="10" t="s">
        <v>44</v>
      </c>
      <c r="D277" s="12" t="s">
        <v>16</v>
      </c>
      <c r="E277" s="47" t="str">
        <f t="shared" si="4"/>
        <v>Comte Armand, Pommard Premier Cru, Clos des Epeneaux - In Bond</v>
      </c>
      <c r="F277" s="30" t="s">
        <v>453</v>
      </c>
      <c r="G277" s="12" t="s">
        <v>17</v>
      </c>
      <c r="H277" s="12">
        <v>6</v>
      </c>
      <c r="I277" s="12" t="s">
        <v>24</v>
      </c>
      <c r="J277" s="14" t="s">
        <v>23</v>
      </c>
      <c r="K277" s="33">
        <v>300</v>
      </c>
      <c r="L277" s="32">
        <v>400</v>
      </c>
      <c r="M277" s="37"/>
      <c r="N277" s="45"/>
      <c r="O277" s="7"/>
      <c r="P277" s="7"/>
      <c r="Q277" s="7"/>
      <c r="R277" s="7"/>
      <c r="S277" s="7"/>
      <c r="T277" s="7"/>
      <c r="U277" s="7"/>
      <c r="V277" s="7"/>
      <c r="W277" s="7"/>
      <c r="X277" s="7"/>
      <c r="Y277" s="7"/>
      <c r="Z277" s="7"/>
      <c r="AA277" s="5" t="s">
        <v>452</v>
      </c>
      <c r="AB277" t="s">
        <v>1050</v>
      </c>
    </row>
    <row r="278" spans="1:28" ht="12" customHeight="1" x14ac:dyDescent="0.25">
      <c r="A278" s="24">
        <v>276</v>
      </c>
      <c r="B278" s="12">
        <v>2020</v>
      </c>
      <c r="C278" s="10" t="s">
        <v>44</v>
      </c>
      <c r="D278" s="12" t="s">
        <v>16</v>
      </c>
      <c r="E278" s="47" t="str">
        <f t="shared" si="4"/>
        <v>David Moreau, Santenay Premier Cru, Clos des Mouches - In Bond</v>
      </c>
      <c r="F278" s="30" t="s">
        <v>455</v>
      </c>
      <c r="G278" s="12" t="s">
        <v>17</v>
      </c>
      <c r="H278" s="12">
        <v>6</v>
      </c>
      <c r="I278" s="12" t="s">
        <v>24</v>
      </c>
      <c r="J278" s="14" t="s">
        <v>23</v>
      </c>
      <c r="K278" s="33">
        <v>120</v>
      </c>
      <c r="L278" s="32">
        <v>180</v>
      </c>
      <c r="M278" s="37"/>
      <c r="N278" s="45"/>
      <c r="O278" s="7"/>
      <c r="P278" s="7"/>
      <c r="Q278" s="7"/>
      <c r="R278" s="7"/>
      <c r="S278" s="7"/>
      <c r="T278" s="7"/>
      <c r="U278" s="7"/>
      <c r="V278" s="7"/>
      <c r="W278" s="7"/>
      <c r="X278" s="7"/>
      <c r="Y278" s="7"/>
      <c r="Z278" s="7"/>
      <c r="AA278" s="5" t="s">
        <v>454</v>
      </c>
      <c r="AB278" t="s">
        <v>1051</v>
      </c>
    </row>
    <row r="279" spans="1:28" ht="12" customHeight="1" x14ac:dyDescent="0.25">
      <c r="A279" s="24">
        <v>277</v>
      </c>
      <c r="B279" s="12">
        <v>2020</v>
      </c>
      <c r="C279" s="10" t="s">
        <v>44</v>
      </c>
      <c r="D279" s="12" t="s">
        <v>16</v>
      </c>
      <c r="E279" s="47" t="str">
        <f t="shared" si="4"/>
        <v>Domaine Francois Buffet, Volnay Premier Cru, Clos des Chenes - In Bond</v>
      </c>
      <c r="F279" s="30" t="s">
        <v>457</v>
      </c>
      <c r="G279" s="12" t="s">
        <v>17</v>
      </c>
      <c r="H279" s="12">
        <v>6</v>
      </c>
      <c r="I279" s="12" t="s">
        <v>24</v>
      </c>
      <c r="J279" s="14" t="s">
        <v>23</v>
      </c>
      <c r="K279" s="33">
        <v>140</v>
      </c>
      <c r="L279" s="32">
        <v>180</v>
      </c>
      <c r="M279" s="36"/>
      <c r="N279" s="45"/>
      <c r="AA279" s="5" t="s">
        <v>456</v>
      </c>
      <c r="AB279" t="s">
        <v>1052</v>
      </c>
    </row>
    <row r="280" spans="1:28" ht="12" customHeight="1" x14ac:dyDescent="0.25">
      <c r="A280" s="24">
        <v>278</v>
      </c>
      <c r="B280" s="12">
        <v>2020</v>
      </c>
      <c r="C280" s="10" t="s">
        <v>44</v>
      </c>
      <c r="D280" s="12" t="s">
        <v>16</v>
      </c>
      <c r="E280" s="47" t="str">
        <f t="shared" si="4"/>
        <v>Domaine Nicole Lamarche, Clos de Vougeot Grand Cru - In Bond</v>
      </c>
      <c r="F280" s="30" t="s">
        <v>459</v>
      </c>
      <c r="G280" s="12" t="s">
        <v>17</v>
      </c>
      <c r="H280" s="12">
        <v>3</v>
      </c>
      <c r="I280" s="12" t="s">
        <v>20</v>
      </c>
      <c r="J280" s="14" t="s">
        <v>23</v>
      </c>
      <c r="K280" s="33">
        <v>200</v>
      </c>
      <c r="L280" s="32">
        <v>300</v>
      </c>
      <c r="M280" s="36"/>
      <c r="N280" s="45"/>
      <c r="AA280" s="5" t="s">
        <v>458</v>
      </c>
      <c r="AB280" t="s">
        <v>1053</v>
      </c>
    </row>
    <row r="281" spans="1:28" s="6" customFormat="1" ht="12" customHeight="1" x14ac:dyDescent="0.25">
      <c r="A281" s="24">
        <v>279</v>
      </c>
      <c r="B281" s="12">
        <v>2020</v>
      </c>
      <c r="C281" s="10" t="s">
        <v>44</v>
      </c>
      <c r="D281" s="12" t="s">
        <v>16</v>
      </c>
      <c r="E281" s="47" t="str">
        <f t="shared" si="4"/>
        <v>Thibault Liger-Belair, Gevrey-Chambertin, En Creots - In Bond</v>
      </c>
      <c r="F281" s="30" t="s">
        <v>432</v>
      </c>
      <c r="G281" s="12" t="s">
        <v>17</v>
      </c>
      <c r="H281" s="12">
        <v>6</v>
      </c>
      <c r="I281" s="12" t="s">
        <v>24</v>
      </c>
      <c r="J281" s="14" t="s">
        <v>23</v>
      </c>
      <c r="K281" s="33">
        <v>200</v>
      </c>
      <c r="L281" s="32">
        <v>260</v>
      </c>
      <c r="M281" s="36"/>
      <c r="N281" s="45"/>
      <c r="AA281" s="5" t="s">
        <v>460</v>
      </c>
      <c r="AB281" t="s">
        <v>1054</v>
      </c>
    </row>
    <row r="282" spans="1:28" s="6" customFormat="1" ht="12" customHeight="1" x14ac:dyDescent="0.25">
      <c r="A282" s="24">
        <v>280</v>
      </c>
      <c r="B282" s="12">
        <v>2020</v>
      </c>
      <c r="C282" s="10" t="s">
        <v>44</v>
      </c>
      <c r="D282" s="12" t="s">
        <v>16</v>
      </c>
      <c r="E282" s="47" t="str">
        <f t="shared" si="4"/>
        <v>Thibault Liger-Belair, Nuits-Saint-Georges, La Charmotte - In Bond</v>
      </c>
      <c r="F282" s="30" t="s">
        <v>432</v>
      </c>
      <c r="G282" s="12" t="s">
        <v>17</v>
      </c>
      <c r="H282" s="12">
        <v>6</v>
      </c>
      <c r="I282" s="12" t="s">
        <v>24</v>
      </c>
      <c r="J282" s="14" t="s">
        <v>23</v>
      </c>
      <c r="K282" s="33">
        <v>200</v>
      </c>
      <c r="L282" s="32">
        <v>260</v>
      </c>
      <c r="M282" s="37"/>
      <c r="N282" s="45"/>
      <c r="AA282" s="5" t="s">
        <v>461</v>
      </c>
      <c r="AB282" t="s">
        <v>1055</v>
      </c>
    </row>
    <row r="283" spans="1:28" s="6" customFormat="1" ht="12" customHeight="1" x14ac:dyDescent="0.25">
      <c r="A283" s="24">
        <v>281</v>
      </c>
      <c r="B283" s="12">
        <v>2021</v>
      </c>
      <c r="C283" s="10" t="s">
        <v>44</v>
      </c>
      <c r="D283" s="12" t="s">
        <v>16</v>
      </c>
      <c r="E283" s="47" t="str">
        <f t="shared" si="4"/>
        <v>David Duband, Bourgogne, Hautes Cotes de Nuits Louis Auguste (Double Magnums) - In Bond</v>
      </c>
      <c r="F283" s="30" t="s">
        <v>463</v>
      </c>
      <c r="G283" s="12" t="s">
        <v>56</v>
      </c>
      <c r="H283" s="12">
        <v>4</v>
      </c>
      <c r="I283" s="12" t="s">
        <v>24</v>
      </c>
      <c r="J283" s="14" t="s">
        <v>23</v>
      </c>
      <c r="K283" s="33">
        <v>180</v>
      </c>
      <c r="L283" s="32">
        <v>270</v>
      </c>
      <c r="M283" s="37" t="s">
        <v>433</v>
      </c>
      <c r="N283" s="45"/>
      <c r="AA283" s="5" t="s">
        <v>462</v>
      </c>
      <c r="AB283" t="s">
        <v>1056</v>
      </c>
    </row>
    <row r="284" spans="1:28" s="6" customFormat="1" ht="12" customHeight="1" x14ac:dyDescent="0.25">
      <c r="A284" s="24">
        <v>282</v>
      </c>
      <c r="B284" s="12">
        <v>2021</v>
      </c>
      <c r="C284" s="10" t="s">
        <v>44</v>
      </c>
      <c r="D284" s="12" t="s">
        <v>16</v>
      </c>
      <c r="E284" s="47" t="str">
        <f t="shared" si="4"/>
        <v>Lignier-Michelot, Morey-Saint-Denis Premier Cru, Les Faconnieres - In Bond</v>
      </c>
      <c r="F284" s="30" t="s">
        <v>465</v>
      </c>
      <c r="G284" s="12" t="s">
        <v>17</v>
      </c>
      <c r="H284" s="12">
        <v>6</v>
      </c>
      <c r="I284" s="12" t="s">
        <v>24</v>
      </c>
      <c r="J284" s="14" t="s">
        <v>23</v>
      </c>
      <c r="K284" s="33">
        <v>280</v>
      </c>
      <c r="L284" s="32">
        <v>360</v>
      </c>
      <c r="M284" s="37" t="s">
        <v>466</v>
      </c>
      <c r="N284" s="45"/>
      <c r="AA284" s="5" t="s">
        <v>464</v>
      </c>
      <c r="AB284" t="s">
        <v>1057</v>
      </c>
    </row>
    <row r="285" spans="1:28" ht="12" customHeight="1" x14ac:dyDescent="0.25">
      <c r="A285" s="24">
        <v>283</v>
      </c>
      <c r="B285" s="12">
        <v>2021</v>
      </c>
      <c r="C285" s="10" t="s">
        <v>44</v>
      </c>
      <c r="D285" s="12" t="s">
        <v>16</v>
      </c>
      <c r="E285" s="47" t="str">
        <f t="shared" si="4"/>
        <v>Michele et Patrice Rion, Nuits-Saint-Georges Premier Cru, Clos Saint-Marc - In Bond</v>
      </c>
      <c r="F285" s="30" t="s">
        <v>48</v>
      </c>
      <c r="G285" s="12" t="s">
        <v>17</v>
      </c>
      <c r="H285" s="12">
        <v>3</v>
      </c>
      <c r="I285" s="12" t="s">
        <v>18</v>
      </c>
      <c r="J285" s="14" t="s">
        <v>23</v>
      </c>
      <c r="K285" s="33">
        <v>180</v>
      </c>
      <c r="L285" s="32">
        <v>220</v>
      </c>
      <c r="M285" s="37" t="s">
        <v>108</v>
      </c>
      <c r="N285" s="45"/>
      <c r="O285" s="7"/>
      <c r="P285" s="7"/>
      <c r="Q285" s="7"/>
      <c r="R285" s="7"/>
      <c r="S285" s="7"/>
      <c r="T285" s="7"/>
      <c r="U285" s="7"/>
      <c r="V285" s="7"/>
      <c r="W285" s="7"/>
      <c r="X285" s="7"/>
      <c r="Y285" s="7"/>
      <c r="Z285" s="7"/>
      <c r="AA285" s="5" t="s">
        <v>467</v>
      </c>
      <c r="AB285" t="s">
        <v>1058</v>
      </c>
    </row>
    <row r="286" spans="1:28" s="6" customFormat="1" ht="12" customHeight="1" x14ac:dyDescent="0.25">
      <c r="A286" s="24">
        <v>284</v>
      </c>
      <c r="B286" s="12">
        <v>2022</v>
      </c>
      <c r="C286" s="10" t="s">
        <v>44</v>
      </c>
      <c r="D286" s="12" t="s">
        <v>16</v>
      </c>
      <c r="E286" s="47" t="str">
        <f t="shared" si="4"/>
        <v>Domaine Bruno Clair, Morey-Saint-Denis, En la Rue de Vergy Rouge - In Bond</v>
      </c>
      <c r="F286" s="30" t="s">
        <v>469</v>
      </c>
      <c r="G286" s="12" t="s">
        <v>17</v>
      </c>
      <c r="H286" s="12">
        <v>6</v>
      </c>
      <c r="I286" s="12" t="s">
        <v>24</v>
      </c>
      <c r="J286" s="14" t="s">
        <v>23</v>
      </c>
      <c r="K286" s="33">
        <v>200</v>
      </c>
      <c r="L286" s="32">
        <v>250</v>
      </c>
      <c r="M286" s="37"/>
      <c r="N286" s="45"/>
      <c r="AA286" s="5" t="s">
        <v>468</v>
      </c>
      <c r="AB286" t="s">
        <v>1059</v>
      </c>
    </row>
    <row r="287" spans="1:28" ht="12" customHeight="1" x14ac:dyDescent="0.25">
      <c r="A287" s="24">
        <v>285</v>
      </c>
      <c r="B287" s="12" t="s">
        <v>26</v>
      </c>
      <c r="C287" s="10" t="s">
        <v>44</v>
      </c>
      <c r="D287" s="12" t="s">
        <v>16</v>
      </c>
      <c r="E287" s="47" t="str">
        <f t="shared" si="4"/>
        <v>2009/2010 Mixed Lot of Burgundy</v>
      </c>
      <c r="F287" s="30"/>
      <c r="G287" s="12" t="s">
        <v>17</v>
      </c>
      <c r="H287" s="12">
        <v>3</v>
      </c>
      <c r="I287" s="12" t="s">
        <v>18</v>
      </c>
      <c r="J287" s="14" t="s">
        <v>19</v>
      </c>
      <c r="K287" s="33">
        <v>280</v>
      </c>
      <c r="L287" s="32">
        <v>380</v>
      </c>
      <c r="M287" s="37" t="s">
        <v>471</v>
      </c>
      <c r="N287" s="45" t="s">
        <v>123</v>
      </c>
      <c r="O287" s="7"/>
      <c r="P287" s="7"/>
      <c r="Q287" s="7"/>
      <c r="R287" s="7"/>
      <c r="S287" s="7"/>
      <c r="T287" s="7"/>
      <c r="U287" s="7"/>
      <c r="V287" s="7"/>
      <c r="W287" s="7"/>
      <c r="X287" s="7"/>
      <c r="Y287" s="7"/>
      <c r="Z287" s="7"/>
      <c r="AA287" s="5" t="s">
        <v>470</v>
      </c>
      <c r="AB287" t="s">
        <v>1060</v>
      </c>
    </row>
    <row r="288" spans="1:28" s="6" customFormat="1" ht="12" customHeight="1" x14ac:dyDescent="0.25">
      <c r="A288" s="24">
        <v>286</v>
      </c>
      <c r="B288" s="12">
        <v>1972</v>
      </c>
      <c r="C288" s="10" t="s">
        <v>52</v>
      </c>
      <c r="D288" s="12" t="s">
        <v>16</v>
      </c>
      <c r="E288" s="47" t="str">
        <f t="shared" si="4"/>
        <v>Xavier Vignon, Chateauneuf-du-Pape - In Bond</v>
      </c>
      <c r="F288" s="30" t="s">
        <v>473</v>
      </c>
      <c r="G288" s="12" t="s">
        <v>17</v>
      </c>
      <c r="H288" s="12">
        <v>3</v>
      </c>
      <c r="I288" s="12" t="s">
        <v>18</v>
      </c>
      <c r="J288" s="14" t="s">
        <v>23</v>
      </c>
      <c r="K288" s="33">
        <v>100</v>
      </c>
      <c r="L288" s="32">
        <v>200</v>
      </c>
      <c r="M288" s="37"/>
      <c r="N288" s="45"/>
      <c r="AA288" s="5" t="s">
        <v>472</v>
      </c>
      <c r="AB288" t="s">
        <v>1061</v>
      </c>
    </row>
    <row r="289" spans="1:28" s="6" customFormat="1" ht="12" customHeight="1" x14ac:dyDescent="0.25">
      <c r="A289" s="24">
        <v>287</v>
      </c>
      <c r="B289" s="12">
        <v>1976</v>
      </c>
      <c r="C289" s="10" t="s">
        <v>52</v>
      </c>
      <c r="D289" s="12" t="s">
        <v>16</v>
      </c>
      <c r="E289" s="47" t="str">
        <f t="shared" si="4"/>
        <v>Paul Jaboulet Aine, Hermitage, La Chapelle Rouge</v>
      </c>
      <c r="F289" s="30" t="s">
        <v>99</v>
      </c>
      <c r="G289" s="12" t="s">
        <v>17</v>
      </c>
      <c r="H289" s="12">
        <v>5</v>
      </c>
      <c r="I289" s="12" t="s">
        <v>18</v>
      </c>
      <c r="J289" s="14" t="s">
        <v>19</v>
      </c>
      <c r="K289" s="33">
        <v>560</v>
      </c>
      <c r="L289" s="32">
        <v>850</v>
      </c>
      <c r="M289" s="37" t="s">
        <v>474</v>
      </c>
      <c r="N289" s="45" t="s">
        <v>475</v>
      </c>
      <c r="AA289" s="5" t="s">
        <v>45</v>
      </c>
      <c r="AB289" t="s">
        <v>1062</v>
      </c>
    </row>
    <row r="290" spans="1:28" s="6" customFormat="1" ht="12" customHeight="1" x14ac:dyDescent="0.25">
      <c r="A290" s="24">
        <v>288</v>
      </c>
      <c r="B290" s="12">
        <v>1991</v>
      </c>
      <c r="C290" s="10" t="s">
        <v>52</v>
      </c>
      <c r="D290" s="12" t="s">
        <v>16</v>
      </c>
      <c r="E290" s="47" t="str">
        <f t="shared" si="4"/>
        <v>Paul Jaboulet Aine, Hermitage, La Chapelle Rouge - In Bond</v>
      </c>
      <c r="F290" s="30" t="s">
        <v>99</v>
      </c>
      <c r="G290" s="12" t="s">
        <v>17</v>
      </c>
      <c r="H290" s="12">
        <v>2</v>
      </c>
      <c r="I290" s="12" t="s">
        <v>18</v>
      </c>
      <c r="J290" s="14" t="s">
        <v>23</v>
      </c>
      <c r="K290" s="33">
        <v>200</v>
      </c>
      <c r="L290" s="32">
        <v>300</v>
      </c>
      <c r="M290" s="37"/>
      <c r="N290" s="45"/>
      <c r="AA290" s="5" t="s">
        <v>476</v>
      </c>
      <c r="AB290" t="s">
        <v>1063</v>
      </c>
    </row>
    <row r="291" spans="1:28" s="6" customFormat="1" ht="12" customHeight="1" x14ac:dyDescent="0.25">
      <c r="A291" s="24">
        <v>289</v>
      </c>
      <c r="B291" s="12">
        <v>1997</v>
      </c>
      <c r="C291" s="10" t="s">
        <v>52</v>
      </c>
      <c r="D291" s="12" t="s">
        <v>16</v>
      </c>
      <c r="E291" s="47" t="str">
        <f t="shared" si="4"/>
        <v>Paul Jaboulet Aine, Hermitage, La Chapelle Rouge</v>
      </c>
      <c r="F291" s="30" t="s">
        <v>99</v>
      </c>
      <c r="G291" s="12" t="s">
        <v>17</v>
      </c>
      <c r="H291" s="12">
        <v>3</v>
      </c>
      <c r="I291" s="12" t="s">
        <v>18</v>
      </c>
      <c r="J291" s="14" t="s">
        <v>19</v>
      </c>
      <c r="K291" s="33">
        <v>140</v>
      </c>
      <c r="L291" s="32">
        <v>180</v>
      </c>
      <c r="M291" s="37" t="s">
        <v>477</v>
      </c>
      <c r="N291" s="45"/>
      <c r="AA291" s="5" t="s">
        <v>45</v>
      </c>
      <c r="AB291" t="s">
        <v>1064</v>
      </c>
    </row>
    <row r="292" spans="1:28" s="6" customFormat="1" ht="12" customHeight="1" x14ac:dyDescent="0.25">
      <c r="A292" s="24">
        <v>290</v>
      </c>
      <c r="B292" s="12">
        <v>2011</v>
      </c>
      <c r="C292" s="10" t="s">
        <v>52</v>
      </c>
      <c r="D292" s="12" t="s">
        <v>16</v>
      </c>
      <c r="E292" s="47" t="str">
        <f t="shared" si="4"/>
        <v>E. Guigal, Cote Rotie, La Mouline - In Bond</v>
      </c>
      <c r="F292" s="30" t="s">
        <v>479</v>
      </c>
      <c r="G292" s="12" t="s">
        <v>17</v>
      </c>
      <c r="H292" s="12">
        <v>6</v>
      </c>
      <c r="I292" s="12" t="s">
        <v>20</v>
      </c>
      <c r="J292" s="14" t="s">
        <v>23</v>
      </c>
      <c r="K292" s="33">
        <v>700</v>
      </c>
      <c r="L292" s="32">
        <v>1000</v>
      </c>
      <c r="M292" s="37"/>
      <c r="N292" s="45"/>
      <c r="AA292" s="5" t="s">
        <v>478</v>
      </c>
      <c r="AB292" t="s">
        <v>1065</v>
      </c>
    </row>
    <row r="293" spans="1:28" s="6" customFormat="1" ht="12" customHeight="1" x14ac:dyDescent="0.25">
      <c r="A293" s="24">
        <v>291</v>
      </c>
      <c r="B293" s="12">
        <v>2011</v>
      </c>
      <c r="C293" s="10" t="s">
        <v>52</v>
      </c>
      <c r="D293" s="12" t="s">
        <v>16</v>
      </c>
      <c r="E293" s="47" t="str">
        <f t="shared" si="4"/>
        <v>E. Guigal, Cote Rotie, La Mouline - In Bond</v>
      </c>
      <c r="F293" s="30" t="s">
        <v>479</v>
      </c>
      <c r="G293" s="12" t="s">
        <v>17</v>
      </c>
      <c r="H293" s="12">
        <v>6</v>
      </c>
      <c r="I293" s="12" t="s">
        <v>20</v>
      </c>
      <c r="J293" s="14" t="s">
        <v>23</v>
      </c>
      <c r="K293" s="33">
        <v>700</v>
      </c>
      <c r="L293" s="32">
        <v>1000</v>
      </c>
      <c r="M293" s="37"/>
      <c r="N293" s="45"/>
      <c r="AA293" s="5" t="s">
        <v>478</v>
      </c>
      <c r="AB293" t="s">
        <v>1066</v>
      </c>
    </row>
    <row r="294" spans="1:28" s="6" customFormat="1" ht="12" customHeight="1" x14ac:dyDescent="0.25">
      <c r="A294" s="24">
        <v>292</v>
      </c>
      <c r="B294" s="12">
        <v>2011</v>
      </c>
      <c r="C294" s="10" t="s">
        <v>52</v>
      </c>
      <c r="D294" s="12" t="s">
        <v>16</v>
      </c>
      <c r="E294" s="47" t="str">
        <f t="shared" si="4"/>
        <v>E. Guigal, Cote Rotie, La Mouline - In Bond</v>
      </c>
      <c r="F294" s="30" t="s">
        <v>479</v>
      </c>
      <c r="G294" s="12" t="s">
        <v>17</v>
      </c>
      <c r="H294" s="12">
        <v>6</v>
      </c>
      <c r="I294" s="12" t="s">
        <v>20</v>
      </c>
      <c r="J294" s="14" t="s">
        <v>23</v>
      </c>
      <c r="K294" s="33">
        <v>700</v>
      </c>
      <c r="L294" s="32">
        <v>1000</v>
      </c>
      <c r="M294" s="37"/>
      <c r="N294" s="45"/>
      <c r="AA294" s="5" t="s">
        <v>478</v>
      </c>
      <c r="AB294" t="s">
        <v>1067</v>
      </c>
    </row>
    <row r="295" spans="1:28" s="7" customFormat="1" ht="12" customHeight="1" x14ac:dyDescent="0.25">
      <c r="A295" s="24">
        <v>293</v>
      </c>
      <c r="B295" s="12">
        <v>2015</v>
      </c>
      <c r="C295" s="10" t="s">
        <v>52</v>
      </c>
      <c r="D295" s="12" t="s">
        <v>16</v>
      </c>
      <c r="E295" s="47" t="str">
        <f t="shared" si="4"/>
        <v>Bosquet des Papes, Chateauneuf-du-Pape, Chante le Merle Vieilles Vignes - In Bond</v>
      </c>
      <c r="F295" s="30" t="s">
        <v>65</v>
      </c>
      <c r="G295" s="12" t="s">
        <v>17</v>
      </c>
      <c r="H295" s="12">
        <v>6</v>
      </c>
      <c r="I295" s="12" t="s">
        <v>18</v>
      </c>
      <c r="J295" s="14" t="s">
        <v>23</v>
      </c>
      <c r="K295" s="33">
        <v>170</v>
      </c>
      <c r="L295" s="32">
        <v>230</v>
      </c>
      <c r="M295" s="36"/>
      <c r="N295" s="45"/>
      <c r="AA295" s="5" t="s">
        <v>480</v>
      </c>
      <c r="AB295" t="s">
        <v>1068</v>
      </c>
    </row>
    <row r="296" spans="1:28" s="7" customFormat="1" ht="12" customHeight="1" x14ac:dyDescent="0.25">
      <c r="A296" s="24">
        <v>294</v>
      </c>
      <c r="B296" s="12">
        <v>2015</v>
      </c>
      <c r="C296" s="10" t="s">
        <v>52</v>
      </c>
      <c r="D296" s="12" t="s">
        <v>16</v>
      </c>
      <c r="E296" s="47" t="str">
        <f t="shared" si="4"/>
        <v>Bosquet des Papes, Chateauneuf-du-Pape, Chante le Merle Vieilles Vignes (Magnums) - In Bond</v>
      </c>
      <c r="F296" s="30" t="s">
        <v>65</v>
      </c>
      <c r="G296" s="12" t="s">
        <v>22</v>
      </c>
      <c r="H296" s="12">
        <v>6</v>
      </c>
      <c r="I296" s="12" t="s">
        <v>24</v>
      </c>
      <c r="J296" s="14" t="s">
        <v>23</v>
      </c>
      <c r="K296" s="33">
        <v>300</v>
      </c>
      <c r="L296" s="32">
        <v>400</v>
      </c>
      <c r="M296" s="37"/>
      <c r="N296" s="45"/>
      <c r="O296" s="8"/>
      <c r="P296" s="8"/>
      <c r="Q296" s="8"/>
      <c r="R296" s="8"/>
      <c r="S296" s="8"/>
      <c r="T296" s="8"/>
      <c r="U296" s="8"/>
      <c r="V296" s="8"/>
      <c r="W296" s="8"/>
      <c r="X296" s="8"/>
      <c r="Y296" s="8"/>
      <c r="Z296" s="8"/>
      <c r="AA296" s="5" t="s">
        <v>481</v>
      </c>
      <c r="AB296" t="s">
        <v>1069</v>
      </c>
    </row>
    <row r="297" spans="1:28" s="7" customFormat="1" ht="12" customHeight="1" x14ac:dyDescent="0.25">
      <c r="A297" s="24">
        <v>295</v>
      </c>
      <c r="B297" s="12">
        <v>2015</v>
      </c>
      <c r="C297" s="10" t="s">
        <v>52</v>
      </c>
      <c r="D297" s="12" t="s">
        <v>16</v>
      </c>
      <c r="E297" s="47" t="str">
        <f t="shared" si="4"/>
        <v>Bosquet des Papes, Chateauneuf-du-Pape, Chante le Merle Vieilles Vignes (Magnums) - In Bond</v>
      </c>
      <c r="F297" s="30" t="s">
        <v>65</v>
      </c>
      <c r="G297" s="12" t="s">
        <v>22</v>
      </c>
      <c r="H297" s="12">
        <v>6</v>
      </c>
      <c r="I297" s="12" t="s">
        <v>24</v>
      </c>
      <c r="J297" s="14" t="s">
        <v>23</v>
      </c>
      <c r="K297" s="33">
        <v>300</v>
      </c>
      <c r="L297" s="32">
        <v>400</v>
      </c>
      <c r="M297" s="37"/>
      <c r="N297" s="45"/>
      <c r="AA297" s="5" t="s">
        <v>481</v>
      </c>
      <c r="AB297" t="s">
        <v>1070</v>
      </c>
    </row>
    <row r="298" spans="1:28" s="9" customFormat="1" ht="12" customHeight="1" x14ac:dyDescent="0.25">
      <c r="A298" s="24">
        <v>296</v>
      </c>
      <c r="B298" s="12">
        <v>2015</v>
      </c>
      <c r="C298" s="10" t="s">
        <v>52</v>
      </c>
      <c r="D298" s="12" t="s">
        <v>16</v>
      </c>
      <c r="E298" s="47" t="str">
        <f t="shared" si="4"/>
        <v>Stephane Ogier, La Rosine , Collines Rhodaniennes IGP - In Bond</v>
      </c>
      <c r="F298" s="30" t="s">
        <v>101</v>
      </c>
      <c r="G298" s="12" t="s">
        <v>17</v>
      </c>
      <c r="H298" s="12">
        <v>6</v>
      </c>
      <c r="I298" s="12" t="s">
        <v>24</v>
      </c>
      <c r="J298" s="14" t="s">
        <v>23</v>
      </c>
      <c r="K298" s="33">
        <v>80</v>
      </c>
      <c r="L298" s="32">
        <v>120</v>
      </c>
      <c r="M298" s="36" t="s">
        <v>428</v>
      </c>
      <c r="N298" s="45"/>
      <c r="AA298" s="5" t="s">
        <v>482</v>
      </c>
      <c r="AB298" t="s">
        <v>1071</v>
      </c>
    </row>
    <row r="299" spans="1:28" s="9" customFormat="1" ht="12" customHeight="1" x14ac:dyDescent="0.25">
      <c r="A299" s="24">
        <v>297</v>
      </c>
      <c r="B299" s="12">
        <v>2016</v>
      </c>
      <c r="C299" s="10" t="s">
        <v>52</v>
      </c>
      <c r="D299" s="12" t="s">
        <v>16</v>
      </c>
      <c r="E299" s="47" t="str">
        <f t="shared" si="4"/>
        <v>Alain Jaume, Chateauneuf-du-Pape, Domaine Grand Veneur Vieilles Vignes - In Bond</v>
      </c>
      <c r="F299" s="30" t="s">
        <v>484</v>
      </c>
      <c r="G299" s="12" t="s">
        <v>17</v>
      </c>
      <c r="H299" s="12">
        <v>6</v>
      </c>
      <c r="I299" s="12" t="s">
        <v>24</v>
      </c>
      <c r="J299" s="14" t="s">
        <v>23</v>
      </c>
      <c r="K299" s="33">
        <v>300</v>
      </c>
      <c r="L299" s="32">
        <v>400</v>
      </c>
      <c r="M299" s="37"/>
      <c r="N299" s="45"/>
      <c r="AA299" s="5" t="s">
        <v>483</v>
      </c>
      <c r="AB299" t="s">
        <v>1072</v>
      </c>
    </row>
    <row r="300" spans="1:28" s="9" customFormat="1" ht="12" customHeight="1" x14ac:dyDescent="0.25">
      <c r="A300" s="24">
        <v>298</v>
      </c>
      <c r="B300" s="12">
        <v>2016</v>
      </c>
      <c r="C300" s="10" t="s">
        <v>52</v>
      </c>
      <c r="D300" s="12" t="s">
        <v>16</v>
      </c>
      <c r="E300" s="47" t="str">
        <f t="shared" si="4"/>
        <v>Clos des Papes, Chateauneuf-du-Pape, Rouge - In Bond</v>
      </c>
      <c r="F300" s="30" t="s">
        <v>54</v>
      </c>
      <c r="G300" s="12" t="s">
        <v>17</v>
      </c>
      <c r="H300" s="12">
        <v>6</v>
      </c>
      <c r="I300" s="12" t="s">
        <v>24</v>
      </c>
      <c r="J300" s="14" t="s">
        <v>23</v>
      </c>
      <c r="K300" s="33">
        <v>150</v>
      </c>
      <c r="L300" s="32">
        <v>220</v>
      </c>
      <c r="M300" s="37"/>
      <c r="N300" s="45"/>
      <c r="AA300" s="5" t="s">
        <v>53</v>
      </c>
      <c r="AB300" t="s">
        <v>1073</v>
      </c>
    </row>
    <row r="301" spans="1:28" s="9" customFormat="1" ht="12" customHeight="1" x14ac:dyDescent="0.25">
      <c r="A301" s="24">
        <v>299</v>
      </c>
      <c r="B301" s="12">
        <v>2016</v>
      </c>
      <c r="C301" s="10" t="s">
        <v>52</v>
      </c>
      <c r="D301" s="12" t="s">
        <v>16</v>
      </c>
      <c r="E301" s="47" t="str">
        <f t="shared" si="4"/>
        <v>Domaine de la Vieille Julienne, Chateauneuf-du-Pape, Les Hauts Lieux - In Bond</v>
      </c>
      <c r="F301" s="30" t="s">
        <v>100</v>
      </c>
      <c r="G301" s="12" t="s">
        <v>17</v>
      </c>
      <c r="H301" s="12">
        <v>6</v>
      </c>
      <c r="I301" s="12" t="s">
        <v>24</v>
      </c>
      <c r="J301" s="14" t="s">
        <v>23</v>
      </c>
      <c r="K301" s="33">
        <v>280</v>
      </c>
      <c r="L301" s="32">
        <v>340</v>
      </c>
      <c r="M301" s="37"/>
      <c r="N301" s="45"/>
      <c r="AA301" s="5" t="s">
        <v>485</v>
      </c>
      <c r="AB301" t="s">
        <v>1074</v>
      </c>
    </row>
    <row r="302" spans="1:28" s="6" customFormat="1" ht="12" customHeight="1" x14ac:dyDescent="0.25">
      <c r="A302" s="24">
        <v>300</v>
      </c>
      <c r="B302" s="12">
        <v>2016</v>
      </c>
      <c r="C302" s="10" t="s">
        <v>52</v>
      </c>
      <c r="D302" s="12" t="s">
        <v>16</v>
      </c>
      <c r="E302" s="47" t="str">
        <f t="shared" si="4"/>
        <v>Domaine Raymond Usseglio, Chateauneuf-du-Pape, Imperiale - In Bond</v>
      </c>
      <c r="F302" s="30" t="s">
        <v>487</v>
      </c>
      <c r="G302" s="12" t="s">
        <v>17</v>
      </c>
      <c r="H302" s="12">
        <v>6</v>
      </c>
      <c r="I302" s="12" t="s">
        <v>24</v>
      </c>
      <c r="J302" s="14" t="s">
        <v>23</v>
      </c>
      <c r="K302" s="33">
        <v>120</v>
      </c>
      <c r="L302" s="32">
        <v>150</v>
      </c>
      <c r="M302" s="37"/>
      <c r="N302" s="45"/>
      <c r="AA302" s="5" t="s">
        <v>486</v>
      </c>
      <c r="AB302" t="s">
        <v>1075</v>
      </c>
    </row>
    <row r="303" spans="1:28" s="9" customFormat="1" ht="12" customHeight="1" x14ac:dyDescent="0.25">
      <c r="A303" s="24">
        <v>301</v>
      </c>
      <c r="B303" s="12">
        <v>2016</v>
      </c>
      <c r="C303" s="10" t="s">
        <v>52</v>
      </c>
      <c r="D303" s="12" t="s">
        <v>16</v>
      </c>
      <c r="E303" s="47" t="str">
        <f t="shared" si="4"/>
        <v>Domaine Raymond Usseglio, Chateauneuf-du-Pape, Imperiale - In Bond</v>
      </c>
      <c r="F303" s="30" t="s">
        <v>487</v>
      </c>
      <c r="G303" s="12" t="s">
        <v>17</v>
      </c>
      <c r="H303" s="12">
        <v>6</v>
      </c>
      <c r="I303" s="12" t="s">
        <v>24</v>
      </c>
      <c r="J303" s="14" t="s">
        <v>23</v>
      </c>
      <c r="K303" s="33">
        <v>120</v>
      </c>
      <c r="L303" s="32">
        <v>150</v>
      </c>
      <c r="M303" s="37"/>
      <c r="N303" s="45"/>
      <c r="AA303" s="5" t="s">
        <v>486</v>
      </c>
      <c r="AB303" t="s">
        <v>1076</v>
      </c>
    </row>
    <row r="304" spans="1:28" s="9" customFormat="1" ht="12" customHeight="1" x14ac:dyDescent="0.25">
      <c r="A304" s="24">
        <v>302</v>
      </c>
      <c r="B304" s="12">
        <v>2016</v>
      </c>
      <c r="C304" s="10" t="s">
        <v>52</v>
      </c>
      <c r="D304" s="12" t="s">
        <v>16</v>
      </c>
      <c r="E304" s="47" t="str">
        <f t="shared" si="4"/>
        <v>Domaine Saint Prefert, Chateauneuf-du-Pape, Reserve Auguste Favier - In Bond</v>
      </c>
      <c r="F304" s="30" t="s">
        <v>489</v>
      </c>
      <c r="G304" s="12" t="s">
        <v>17</v>
      </c>
      <c r="H304" s="12">
        <v>6</v>
      </c>
      <c r="I304" s="12" t="s">
        <v>24</v>
      </c>
      <c r="J304" s="14" t="s">
        <v>23</v>
      </c>
      <c r="K304" s="33">
        <v>140</v>
      </c>
      <c r="L304" s="32">
        <v>170</v>
      </c>
      <c r="M304" s="37"/>
      <c r="N304" s="45"/>
      <c r="AA304" s="5" t="s">
        <v>488</v>
      </c>
      <c r="AB304" t="s">
        <v>1077</v>
      </c>
    </row>
    <row r="305" spans="1:28" s="9" customFormat="1" ht="12" customHeight="1" x14ac:dyDescent="0.25">
      <c r="A305" s="24">
        <v>303</v>
      </c>
      <c r="B305" s="12">
        <v>2017</v>
      </c>
      <c r="C305" s="10" t="s">
        <v>52</v>
      </c>
      <c r="D305" s="12" t="s">
        <v>16</v>
      </c>
      <c r="E305" s="47" t="str">
        <f t="shared" si="4"/>
        <v>Domaine de la Mordoree, Chateauneuf-du-Pape, La Reine Des Bois - In Bond</v>
      </c>
      <c r="F305" s="30" t="s">
        <v>491</v>
      </c>
      <c r="G305" s="12" t="s">
        <v>17</v>
      </c>
      <c r="H305" s="12">
        <v>6</v>
      </c>
      <c r="I305" s="12" t="s">
        <v>24</v>
      </c>
      <c r="J305" s="14" t="s">
        <v>23</v>
      </c>
      <c r="K305" s="33">
        <v>150</v>
      </c>
      <c r="L305" s="32">
        <v>200</v>
      </c>
      <c r="M305" s="37"/>
      <c r="N305" s="45"/>
      <c r="AA305" s="5" t="s">
        <v>490</v>
      </c>
      <c r="AB305" t="s">
        <v>1078</v>
      </c>
    </row>
    <row r="306" spans="1:28" s="9" customFormat="1" ht="12" customHeight="1" x14ac:dyDescent="0.25">
      <c r="A306" s="24">
        <v>304</v>
      </c>
      <c r="B306" s="12">
        <v>2017</v>
      </c>
      <c r="C306" s="10" t="s">
        <v>52</v>
      </c>
      <c r="D306" s="12" t="s">
        <v>16</v>
      </c>
      <c r="E306" s="47" t="str">
        <f t="shared" si="4"/>
        <v>Domaine Pierre Usseglio, Chateauneuf-du-Pape, de Mon Aieul - In Bond</v>
      </c>
      <c r="F306" s="30" t="s">
        <v>493</v>
      </c>
      <c r="G306" s="12" t="s">
        <v>17</v>
      </c>
      <c r="H306" s="12">
        <v>6</v>
      </c>
      <c r="I306" s="12" t="s">
        <v>24</v>
      </c>
      <c r="J306" s="14" t="s">
        <v>23</v>
      </c>
      <c r="K306" s="33">
        <v>180</v>
      </c>
      <c r="L306" s="32">
        <v>240</v>
      </c>
      <c r="M306" s="36"/>
      <c r="N306" s="45"/>
      <c r="AA306" s="5" t="s">
        <v>492</v>
      </c>
      <c r="AB306" t="s">
        <v>1079</v>
      </c>
    </row>
    <row r="307" spans="1:28" s="9" customFormat="1" ht="12" customHeight="1" x14ac:dyDescent="0.25">
      <c r="A307" s="24">
        <v>305</v>
      </c>
      <c r="B307" s="12">
        <v>2018</v>
      </c>
      <c r="C307" s="10" t="s">
        <v>52</v>
      </c>
      <c r="D307" s="12" t="s">
        <v>31</v>
      </c>
      <c r="E307" s="47" t="str">
        <f t="shared" si="4"/>
        <v>Paul Jaboulet Aine, Hermitage, Le Chevalier de Sterimberg - In Bond</v>
      </c>
      <c r="F307" s="30" t="s">
        <v>99</v>
      </c>
      <c r="G307" s="12" t="s">
        <v>17</v>
      </c>
      <c r="H307" s="12">
        <v>5</v>
      </c>
      <c r="I307" s="12" t="s">
        <v>18</v>
      </c>
      <c r="J307" s="14" t="s">
        <v>23</v>
      </c>
      <c r="K307" s="33">
        <v>140</v>
      </c>
      <c r="L307" s="32">
        <v>180</v>
      </c>
      <c r="M307" s="36"/>
      <c r="N307" s="45"/>
      <c r="AA307" s="5" t="s">
        <v>494</v>
      </c>
      <c r="AB307" t="s">
        <v>1080</v>
      </c>
    </row>
    <row r="308" spans="1:28" s="9" customFormat="1" ht="12" customHeight="1" x14ac:dyDescent="0.25">
      <c r="A308" s="24">
        <v>306</v>
      </c>
      <c r="B308" s="12">
        <v>2020</v>
      </c>
      <c r="C308" s="10" t="s">
        <v>52</v>
      </c>
      <c r="D308" s="12" t="s">
        <v>16</v>
      </c>
      <c r="E308" s="47" t="str">
        <f t="shared" si="4"/>
        <v>Bernard Burgaud, Cote Rotie - In Bond</v>
      </c>
      <c r="F308" s="30" t="s">
        <v>496</v>
      </c>
      <c r="G308" s="12" t="s">
        <v>17</v>
      </c>
      <c r="H308" s="12">
        <v>6</v>
      </c>
      <c r="I308" s="12" t="s">
        <v>24</v>
      </c>
      <c r="J308" s="14" t="s">
        <v>23</v>
      </c>
      <c r="K308" s="33">
        <v>100</v>
      </c>
      <c r="L308" s="32">
        <v>150</v>
      </c>
      <c r="M308" s="36"/>
      <c r="N308" s="45"/>
      <c r="AA308" s="5" t="s">
        <v>495</v>
      </c>
      <c r="AB308" t="s">
        <v>1081</v>
      </c>
    </row>
    <row r="309" spans="1:28" s="9" customFormat="1" ht="12" customHeight="1" x14ac:dyDescent="0.25">
      <c r="A309" s="24">
        <v>307</v>
      </c>
      <c r="B309" s="12">
        <v>2020</v>
      </c>
      <c r="C309" s="10" t="s">
        <v>52</v>
      </c>
      <c r="D309" s="12" t="s">
        <v>16</v>
      </c>
      <c r="E309" s="47" t="str">
        <f t="shared" si="4"/>
        <v>Chateau de Beaucastel Rouge, Chateauneuf-du-Pape - In Bond</v>
      </c>
      <c r="F309" s="30" t="s">
        <v>498</v>
      </c>
      <c r="G309" s="12" t="s">
        <v>17</v>
      </c>
      <c r="H309" s="12">
        <v>6</v>
      </c>
      <c r="I309" s="12" t="s">
        <v>20</v>
      </c>
      <c r="J309" s="14" t="s">
        <v>23</v>
      </c>
      <c r="K309" s="33">
        <v>200</v>
      </c>
      <c r="L309" s="32">
        <v>300</v>
      </c>
      <c r="M309" s="36"/>
      <c r="N309" s="45"/>
      <c r="AA309" s="5" t="s">
        <v>497</v>
      </c>
      <c r="AB309" t="s">
        <v>1082</v>
      </c>
    </row>
    <row r="310" spans="1:28" s="9" customFormat="1" ht="12" customHeight="1" x14ac:dyDescent="0.25">
      <c r="A310" s="24">
        <v>308</v>
      </c>
      <c r="B310" s="12">
        <v>2021</v>
      </c>
      <c r="C310" s="10" t="s">
        <v>52</v>
      </c>
      <c r="D310" s="12" t="s">
        <v>16</v>
      </c>
      <c r="E310" s="47" t="str">
        <f t="shared" si="4"/>
        <v>Chateau de Beaucastel Rouge, Chateauneuf-du-Pape - In Bond</v>
      </c>
      <c r="F310" s="30" t="s">
        <v>498</v>
      </c>
      <c r="G310" s="12" t="s">
        <v>17</v>
      </c>
      <c r="H310" s="12">
        <v>6</v>
      </c>
      <c r="I310" s="12" t="s">
        <v>20</v>
      </c>
      <c r="J310" s="14" t="s">
        <v>23</v>
      </c>
      <c r="K310" s="33">
        <v>140</v>
      </c>
      <c r="L310" s="32">
        <v>180</v>
      </c>
      <c r="M310" s="37"/>
      <c r="N310" s="45"/>
      <c r="AA310" s="5" t="s">
        <v>497</v>
      </c>
      <c r="AB310" t="s">
        <v>1083</v>
      </c>
    </row>
    <row r="311" spans="1:28" s="9" customFormat="1" ht="12" customHeight="1" x14ac:dyDescent="0.25">
      <c r="A311" s="24">
        <v>309</v>
      </c>
      <c r="B311" s="12">
        <v>2021</v>
      </c>
      <c r="C311" s="10" t="s">
        <v>52</v>
      </c>
      <c r="D311" s="12" t="s">
        <v>16</v>
      </c>
      <c r="E311" s="47" t="str">
        <f t="shared" si="4"/>
        <v>Clos des Papes, Chateauneuf-du-Pape, Rouge - In Bond</v>
      </c>
      <c r="F311" s="30" t="s">
        <v>54</v>
      </c>
      <c r="G311" s="12" t="s">
        <v>17</v>
      </c>
      <c r="H311" s="12">
        <v>6</v>
      </c>
      <c r="I311" s="12" t="s">
        <v>24</v>
      </c>
      <c r="J311" s="14" t="s">
        <v>23</v>
      </c>
      <c r="K311" s="33">
        <v>130</v>
      </c>
      <c r="L311" s="32">
        <v>160</v>
      </c>
      <c r="M311" s="37"/>
      <c r="N311" s="45"/>
      <c r="AA311" s="5" t="s">
        <v>53</v>
      </c>
      <c r="AB311" t="s">
        <v>1084</v>
      </c>
    </row>
    <row r="312" spans="1:28" s="9" customFormat="1" ht="12" customHeight="1" x14ac:dyDescent="0.25">
      <c r="A312" s="24">
        <v>310</v>
      </c>
      <c r="B312" s="12" t="s">
        <v>26</v>
      </c>
      <c r="C312" s="10" t="s">
        <v>52</v>
      </c>
      <c r="D312" s="12" t="s">
        <v>31</v>
      </c>
      <c r="E312" s="47" t="str">
        <f t="shared" si="4"/>
        <v>2009/2019 Mixed lot of Chateauneuf du Pape - In Bond</v>
      </c>
      <c r="F312" s="30"/>
      <c r="G312" s="12" t="s">
        <v>17</v>
      </c>
      <c r="H312" s="12">
        <v>8</v>
      </c>
      <c r="I312" s="12" t="s">
        <v>18</v>
      </c>
      <c r="J312" s="14" t="s">
        <v>23</v>
      </c>
      <c r="K312" s="33">
        <v>240</v>
      </c>
      <c r="L312" s="32">
        <v>280</v>
      </c>
      <c r="M312" s="37" t="s">
        <v>500</v>
      </c>
      <c r="N312" s="45"/>
      <c r="AA312" s="5" t="s">
        <v>499</v>
      </c>
      <c r="AB312" t="s">
        <v>1085</v>
      </c>
    </row>
    <row r="313" spans="1:28" s="7" customFormat="1" ht="12" customHeight="1" x14ac:dyDescent="0.25">
      <c r="A313" s="24">
        <v>311</v>
      </c>
      <c r="B313" s="12" t="s">
        <v>26</v>
      </c>
      <c r="C313" s="10" t="s">
        <v>52</v>
      </c>
      <c r="D313" s="12" t="s">
        <v>31</v>
      </c>
      <c r="E313" s="47" t="str">
        <f t="shared" si="4"/>
        <v>2017/2018 Delas, Hermitage, Domaine des Tourettes - In Bond</v>
      </c>
      <c r="F313" s="30" t="s">
        <v>502</v>
      </c>
      <c r="G313" s="12" t="s">
        <v>17</v>
      </c>
      <c r="H313" s="12">
        <v>11</v>
      </c>
      <c r="I313" s="12" t="s">
        <v>18</v>
      </c>
      <c r="J313" s="14" t="s">
        <v>23</v>
      </c>
      <c r="K313" s="33">
        <v>240</v>
      </c>
      <c r="L313" s="32">
        <v>340</v>
      </c>
      <c r="M313" s="37" t="s">
        <v>503</v>
      </c>
      <c r="N313" s="45"/>
      <c r="O313" s="8"/>
      <c r="P313" s="8"/>
      <c r="Q313" s="8"/>
      <c r="R313" s="8"/>
      <c r="S313" s="8"/>
      <c r="T313" s="8"/>
      <c r="U313" s="8"/>
      <c r="V313" s="8"/>
      <c r="W313" s="8"/>
      <c r="X313" s="8"/>
      <c r="Y313" s="8"/>
      <c r="Z313" s="8"/>
      <c r="AA313" s="5" t="s">
        <v>501</v>
      </c>
      <c r="AB313" t="s">
        <v>1086</v>
      </c>
    </row>
    <row r="314" spans="1:28" s="9" customFormat="1" ht="12" customHeight="1" x14ac:dyDescent="0.25">
      <c r="A314" s="24">
        <v>312</v>
      </c>
      <c r="B314" s="12">
        <v>2013</v>
      </c>
      <c r="C314" s="10" t="s">
        <v>506</v>
      </c>
      <c r="D314" s="12" t="s">
        <v>16</v>
      </c>
      <c r="E314" s="47" t="str">
        <f t="shared" si="4"/>
        <v>Domaine de Bila-Haut (M. Chapoutier), Cotes du Roussillon-Villages, v.i.t (Magnums) - In Bond</v>
      </c>
      <c r="F314" s="30" t="s">
        <v>505</v>
      </c>
      <c r="G314" s="12" t="s">
        <v>22</v>
      </c>
      <c r="H314" s="12">
        <v>6</v>
      </c>
      <c r="I314" s="12" t="s">
        <v>20</v>
      </c>
      <c r="J314" s="14" t="s">
        <v>23</v>
      </c>
      <c r="K314" s="33">
        <v>180</v>
      </c>
      <c r="L314" s="32">
        <v>260</v>
      </c>
      <c r="M314" s="36" t="s">
        <v>433</v>
      </c>
      <c r="N314" s="45"/>
      <c r="AA314" s="5" t="s">
        <v>504</v>
      </c>
      <c r="AB314" t="s">
        <v>1087</v>
      </c>
    </row>
    <row r="315" spans="1:28" s="9" customFormat="1" ht="12" customHeight="1" x14ac:dyDescent="0.25">
      <c r="A315" s="24">
        <v>313</v>
      </c>
      <c r="B315" s="12">
        <v>2013</v>
      </c>
      <c r="C315" s="10" t="s">
        <v>506</v>
      </c>
      <c r="D315" s="12" t="s">
        <v>16</v>
      </c>
      <c r="E315" s="47" t="str">
        <f t="shared" si="4"/>
        <v>Domaine de Bila-Haut (M. Chapoutier), Cotes du Roussillon-Villages, v.i.t (Magnums) - In Bond</v>
      </c>
      <c r="F315" s="30" t="s">
        <v>505</v>
      </c>
      <c r="G315" s="12" t="s">
        <v>22</v>
      </c>
      <c r="H315" s="12">
        <v>6</v>
      </c>
      <c r="I315" s="12" t="s">
        <v>20</v>
      </c>
      <c r="J315" s="14" t="s">
        <v>23</v>
      </c>
      <c r="K315" s="33">
        <v>180</v>
      </c>
      <c r="L315" s="32">
        <v>260</v>
      </c>
      <c r="M315" s="36" t="s">
        <v>433</v>
      </c>
      <c r="N315" s="45"/>
      <c r="AA315" s="5" t="s">
        <v>504</v>
      </c>
      <c r="AB315" t="s">
        <v>1088</v>
      </c>
    </row>
    <row r="316" spans="1:28" s="9" customFormat="1" ht="12" customHeight="1" x14ac:dyDescent="0.25">
      <c r="A316" s="24">
        <v>314</v>
      </c>
      <c r="B316" s="12">
        <v>1961</v>
      </c>
      <c r="C316" s="10" t="s">
        <v>118</v>
      </c>
      <c r="D316" s="12" t="s">
        <v>16</v>
      </c>
      <c r="E316" s="47" t="str">
        <f t="shared" si="4"/>
        <v>Giacomo Conterno, Barolo</v>
      </c>
      <c r="F316" s="30" t="s">
        <v>508</v>
      </c>
      <c r="G316" s="12" t="s">
        <v>17</v>
      </c>
      <c r="H316" s="12">
        <v>4</v>
      </c>
      <c r="I316" s="12" t="s">
        <v>18</v>
      </c>
      <c r="J316" s="14" t="s">
        <v>19</v>
      </c>
      <c r="K316" s="33">
        <v>400</v>
      </c>
      <c r="L316" s="32">
        <v>600</v>
      </c>
      <c r="M316" s="36" t="s">
        <v>509</v>
      </c>
      <c r="N316" s="45" t="s">
        <v>123</v>
      </c>
      <c r="AA316" s="5" t="s">
        <v>507</v>
      </c>
      <c r="AB316" t="s">
        <v>1089</v>
      </c>
    </row>
    <row r="317" spans="1:28" s="7" customFormat="1" ht="12" customHeight="1" x14ac:dyDescent="0.25">
      <c r="A317" s="24">
        <v>315</v>
      </c>
      <c r="B317" s="12">
        <v>1988</v>
      </c>
      <c r="C317" s="10" t="s">
        <v>118</v>
      </c>
      <c r="D317" s="12" t="s">
        <v>16</v>
      </c>
      <c r="E317" s="47" t="str">
        <f t="shared" si="4"/>
        <v>Gaja, Sperss, Barolo DOCG</v>
      </c>
      <c r="F317" s="30" t="s">
        <v>511</v>
      </c>
      <c r="G317" s="12" t="s">
        <v>17</v>
      </c>
      <c r="H317" s="12">
        <v>9</v>
      </c>
      <c r="I317" s="12" t="s">
        <v>18</v>
      </c>
      <c r="J317" s="14" t="s">
        <v>19</v>
      </c>
      <c r="K317" s="33">
        <v>900</v>
      </c>
      <c r="L317" s="32">
        <v>1200</v>
      </c>
      <c r="M317" s="38" t="s">
        <v>512</v>
      </c>
      <c r="N317" s="45" t="s">
        <v>270</v>
      </c>
      <c r="O317" s="8"/>
      <c r="P317" s="8"/>
      <c r="Q317" s="8"/>
      <c r="R317" s="8"/>
      <c r="S317" s="8"/>
      <c r="T317" s="8"/>
      <c r="U317" s="8"/>
      <c r="V317" s="8"/>
      <c r="W317" s="8"/>
      <c r="X317" s="8"/>
      <c r="Y317" s="8"/>
      <c r="Z317" s="8"/>
      <c r="AA317" s="5" t="s">
        <v>510</v>
      </c>
      <c r="AB317" t="s">
        <v>1090</v>
      </c>
    </row>
    <row r="318" spans="1:28" s="7" customFormat="1" ht="12" customHeight="1" x14ac:dyDescent="0.25">
      <c r="A318" s="24">
        <v>316</v>
      </c>
      <c r="B318" s="12">
        <v>2003</v>
      </c>
      <c r="C318" s="10" t="s">
        <v>118</v>
      </c>
      <c r="D318" s="12" t="s">
        <v>16</v>
      </c>
      <c r="E318" s="47" t="str">
        <f t="shared" si="4"/>
        <v>Bruno Giacosa, Barolo, Falletto Vigna Le Rocche (Magnums) - In Bond</v>
      </c>
      <c r="F318" s="30" t="s">
        <v>514</v>
      </c>
      <c r="G318" s="12" t="s">
        <v>22</v>
      </c>
      <c r="H318" s="12">
        <v>3</v>
      </c>
      <c r="I318" s="12" t="s">
        <v>24</v>
      </c>
      <c r="J318" s="14" t="s">
        <v>23</v>
      </c>
      <c r="K318" s="33">
        <v>300</v>
      </c>
      <c r="L318" s="32">
        <v>400</v>
      </c>
      <c r="M318" s="36"/>
      <c r="N318" s="45"/>
      <c r="O318" s="8"/>
      <c r="P318" s="8"/>
      <c r="Q318" s="8"/>
      <c r="R318" s="8"/>
      <c r="S318" s="8"/>
      <c r="T318" s="8"/>
      <c r="U318" s="8"/>
      <c r="V318" s="8"/>
      <c r="W318" s="8"/>
      <c r="X318" s="8"/>
      <c r="Y318" s="8"/>
      <c r="Z318" s="8"/>
      <c r="AA318" s="5" t="s">
        <v>513</v>
      </c>
      <c r="AB318" t="s">
        <v>1091</v>
      </c>
    </row>
    <row r="319" spans="1:28" s="7" customFormat="1" ht="12" customHeight="1" x14ac:dyDescent="0.25">
      <c r="A319" s="24">
        <v>317</v>
      </c>
      <c r="B319" s="12">
        <v>2003</v>
      </c>
      <c r="C319" s="10" t="s">
        <v>118</v>
      </c>
      <c r="D319" s="12" t="s">
        <v>16</v>
      </c>
      <c r="E319" s="47" t="str">
        <f t="shared" si="4"/>
        <v>Giuseppe Mascarello e Figlio, Barolo, Monprivato Ca D'Morissio Riserva - In Bond</v>
      </c>
      <c r="F319" s="30" t="s">
        <v>516</v>
      </c>
      <c r="G319" s="12" t="s">
        <v>17</v>
      </c>
      <c r="H319" s="12">
        <v>6</v>
      </c>
      <c r="I319" s="12" t="s">
        <v>20</v>
      </c>
      <c r="J319" s="14" t="s">
        <v>23</v>
      </c>
      <c r="K319" s="33">
        <v>1400</v>
      </c>
      <c r="L319" s="32">
        <v>1800</v>
      </c>
      <c r="M319" s="38"/>
      <c r="N319" s="45"/>
      <c r="O319" s="8"/>
      <c r="P319" s="8"/>
      <c r="Q319" s="8"/>
      <c r="R319" s="8"/>
      <c r="S319" s="8"/>
      <c r="T319" s="8"/>
      <c r="U319" s="8"/>
      <c r="V319" s="8"/>
      <c r="W319" s="8"/>
      <c r="X319" s="8"/>
      <c r="Y319" s="8"/>
      <c r="Z319" s="8"/>
      <c r="AA319" s="5" t="s">
        <v>515</v>
      </c>
      <c r="AB319" t="s">
        <v>1092</v>
      </c>
    </row>
    <row r="320" spans="1:28" s="6" customFormat="1" ht="12" customHeight="1" x14ac:dyDescent="0.25">
      <c r="A320" s="24">
        <v>318</v>
      </c>
      <c r="B320" s="12">
        <v>2006</v>
      </c>
      <c r="C320" s="10" t="s">
        <v>118</v>
      </c>
      <c r="D320" s="12" t="s">
        <v>16</v>
      </c>
      <c r="E320" s="47" t="str">
        <f t="shared" si="4"/>
        <v>Elio Grasso, Barolo, Runcot Riserva - In Bond</v>
      </c>
      <c r="F320" s="30" t="s">
        <v>518</v>
      </c>
      <c r="G320" s="12" t="s">
        <v>17</v>
      </c>
      <c r="H320" s="12">
        <v>6</v>
      </c>
      <c r="I320" s="5" t="s">
        <v>24</v>
      </c>
      <c r="J320" s="21" t="s">
        <v>23</v>
      </c>
      <c r="K320" s="32">
        <v>360</v>
      </c>
      <c r="L320" s="32">
        <v>460</v>
      </c>
      <c r="M320" s="37"/>
      <c r="N320" s="45"/>
      <c r="AA320" s="5" t="s">
        <v>517</v>
      </c>
      <c r="AB320" t="s">
        <v>1093</v>
      </c>
    </row>
    <row r="321" spans="1:28" s="6" customFormat="1" ht="12" customHeight="1" x14ac:dyDescent="0.25">
      <c r="A321" s="24">
        <v>319</v>
      </c>
      <c r="B321" s="12">
        <v>2007</v>
      </c>
      <c r="C321" s="10" t="s">
        <v>118</v>
      </c>
      <c r="D321" s="12" t="s">
        <v>16</v>
      </c>
      <c r="E321" s="47" t="str">
        <f t="shared" si="4"/>
        <v>Giuseppe Mascarello e Figlio, Barolo, Monprivato - In Bond</v>
      </c>
      <c r="F321" s="30" t="s">
        <v>516</v>
      </c>
      <c r="G321" s="12" t="s">
        <v>17</v>
      </c>
      <c r="H321" s="12">
        <v>6</v>
      </c>
      <c r="I321" s="5" t="s">
        <v>18</v>
      </c>
      <c r="J321" s="21" t="s">
        <v>23</v>
      </c>
      <c r="K321" s="32">
        <v>460</v>
      </c>
      <c r="L321" s="32">
        <v>560</v>
      </c>
      <c r="M321" s="37" t="s">
        <v>520</v>
      </c>
      <c r="N321" s="45"/>
      <c r="AA321" s="5" t="s">
        <v>519</v>
      </c>
      <c r="AB321" t="s">
        <v>1094</v>
      </c>
    </row>
    <row r="322" spans="1:28" ht="12" customHeight="1" x14ac:dyDescent="0.25">
      <c r="A322" s="24">
        <v>320</v>
      </c>
      <c r="B322" s="12">
        <v>2007</v>
      </c>
      <c r="C322" s="10" t="s">
        <v>523</v>
      </c>
      <c r="D322" s="12" t="s">
        <v>16</v>
      </c>
      <c r="E322" s="47" t="str">
        <f t="shared" si="4"/>
        <v>Quintarelli Giuseppe, Amarone della Valpolicella, Classico - In Bond</v>
      </c>
      <c r="F322" s="30" t="s">
        <v>522</v>
      </c>
      <c r="G322" s="12" t="s">
        <v>17</v>
      </c>
      <c r="H322" s="12">
        <v>12</v>
      </c>
      <c r="I322" s="5" t="s">
        <v>24</v>
      </c>
      <c r="J322" s="21" t="s">
        <v>23</v>
      </c>
      <c r="K322" s="32">
        <v>1800</v>
      </c>
      <c r="L322" s="32">
        <v>2400</v>
      </c>
      <c r="M322" s="37" t="s">
        <v>25</v>
      </c>
      <c r="N322" s="45"/>
      <c r="AA322" s="5" t="s">
        <v>521</v>
      </c>
      <c r="AB322" t="s">
        <v>1095</v>
      </c>
    </row>
    <row r="323" spans="1:28" ht="12" customHeight="1" x14ac:dyDescent="0.25">
      <c r="A323" s="24">
        <v>321</v>
      </c>
      <c r="B323" s="12">
        <v>2008</v>
      </c>
      <c r="C323" s="10" t="s">
        <v>118</v>
      </c>
      <c r="D323" s="12" t="s">
        <v>16</v>
      </c>
      <c r="E323" s="47" t="str">
        <f t="shared" si="4"/>
        <v>Bruno Giacosa, Barolo, Falletto Vigna Le Rocche Riserva - In Bond</v>
      </c>
      <c r="F323" s="30" t="s">
        <v>514</v>
      </c>
      <c r="G323" s="12" t="s">
        <v>17</v>
      </c>
      <c r="H323" s="12">
        <v>6</v>
      </c>
      <c r="I323" s="5" t="s">
        <v>24</v>
      </c>
      <c r="J323" s="21" t="s">
        <v>23</v>
      </c>
      <c r="K323" s="32">
        <v>650</v>
      </c>
      <c r="L323" s="32">
        <v>850</v>
      </c>
      <c r="M323" s="37" t="s">
        <v>525</v>
      </c>
      <c r="N323" s="45"/>
      <c r="AA323" s="5" t="s">
        <v>524</v>
      </c>
      <c r="AB323" t="s">
        <v>1096</v>
      </c>
    </row>
    <row r="324" spans="1:28" ht="12" customHeight="1" x14ac:dyDescent="0.25">
      <c r="A324" s="24">
        <v>322</v>
      </c>
      <c r="B324" s="12">
        <v>2008</v>
      </c>
      <c r="C324" s="10" t="s">
        <v>118</v>
      </c>
      <c r="D324" s="12" t="s">
        <v>16</v>
      </c>
      <c r="E324" s="47" t="str">
        <f t="shared" ref="E324:E387" si="5">HYPERLINK(AB324,AA324)</f>
        <v>Luciano Sandrone, Barolo, Vigne - In Bond</v>
      </c>
      <c r="F324" s="30" t="s">
        <v>527</v>
      </c>
      <c r="G324" s="12" t="s">
        <v>17</v>
      </c>
      <c r="H324" s="12">
        <v>6</v>
      </c>
      <c r="I324" s="5" t="s">
        <v>24</v>
      </c>
      <c r="J324" s="21" t="s">
        <v>23</v>
      </c>
      <c r="K324" s="32">
        <v>500</v>
      </c>
      <c r="L324" s="32">
        <v>700</v>
      </c>
      <c r="M324" s="37"/>
      <c r="N324" s="45"/>
      <c r="AA324" s="5" t="s">
        <v>526</v>
      </c>
      <c r="AB324" t="s">
        <v>1097</v>
      </c>
    </row>
    <row r="325" spans="1:28" ht="12" customHeight="1" x14ac:dyDescent="0.25">
      <c r="A325" s="24">
        <v>323</v>
      </c>
      <c r="B325" s="12">
        <v>2008</v>
      </c>
      <c r="C325" s="10" t="s">
        <v>118</v>
      </c>
      <c r="D325" s="12" t="s">
        <v>16</v>
      </c>
      <c r="E325" s="47" t="str">
        <f t="shared" si="5"/>
        <v>Produttori del Barbaresco, Barbaresco, Assortment Case - In Bond</v>
      </c>
      <c r="F325" s="30" t="s">
        <v>529</v>
      </c>
      <c r="G325" s="12" t="s">
        <v>17</v>
      </c>
      <c r="H325" s="12">
        <v>9</v>
      </c>
      <c r="I325" s="5" t="s">
        <v>24</v>
      </c>
      <c r="J325" s="21" t="s">
        <v>23</v>
      </c>
      <c r="K325" s="32">
        <v>360</v>
      </c>
      <c r="L325" s="32">
        <v>460</v>
      </c>
      <c r="M325" s="37" t="s">
        <v>530</v>
      </c>
      <c r="N325" s="45"/>
      <c r="AA325" s="5" t="s">
        <v>528</v>
      </c>
      <c r="AB325" t="s">
        <v>1098</v>
      </c>
    </row>
    <row r="326" spans="1:28" ht="12" customHeight="1" x14ac:dyDescent="0.25">
      <c r="A326" s="24">
        <v>324</v>
      </c>
      <c r="B326" s="12">
        <v>2009</v>
      </c>
      <c r="C326" s="10" t="s">
        <v>523</v>
      </c>
      <c r="D326" s="12" t="s">
        <v>16</v>
      </c>
      <c r="E326" s="47" t="str">
        <f t="shared" si="5"/>
        <v>Dal Forno Romano, Valpolicella, Superiore Monte Lodoletta (Jeraboam) - In Bond</v>
      </c>
      <c r="F326" s="30" t="s">
        <v>532</v>
      </c>
      <c r="G326" s="12" t="s">
        <v>533</v>
      </c>
      <c r="H326" s="12">
        <v>1</v>
      </c>
      <c r="I326" s="5" t="s">
        <v>20</v>
      </c>
      <c r="J326" s="21" t="s">
        <v>23</v>
      </c>
      <c r="K326" s="32">
        <v>480</v>
      </c>
      <c r="L326" s="32">
        <v>600</v>
      </c>
      <c r="M326" s="37"/>
      <c r="N326" s="45"/>
      <c r="AA326" s="5" t="s">
        <v>531</v>
      </c>
      <c r="AB326" t="s">
        <v>1099</v>
      </c>
    </row>
    <row r="327" spans="1:28" ht="12" customHeight="1" x14ac:dyDescent="0.25">
      <c r="A327" s="24">
        <v>325</v>
      </c>
      <c r="B327" s="12">
        <v>2010</v>
      </c>
      <c r="C327" s="10" t="s">
        <v>118</v>
      </c>
      <c r="D327" s="12" t="s">
        <v>16</v>
      </c>
      <c r="E327" s="47" t="str">
        <f t="shared" si="5"/>
        <v>Giuseppe Mascarello, Barolo, Villero - In Bond</v>
      </c>
      <c r="F327" s="30" t="s">
        <v>516</v>
      </c>
      <c r="G327" s="12" t="s">
        <v>17</v>
      </c>
      <c r="H327" s="12">
        <v>6</v>
      </c>
      <c r="I327" s="5" t="s">
        <v>24</v>
      </c>
      <c r="J327" s="21" t="s">
        <v>23</v>
      </c>
      <c r="K327" s="32">
        <v>380</v>
      </c>
      <c r="L327" s="32">
        <v>480</v>
      </c>
      <c r="M327" s="37"/>
      <c r="N327" s="45"/>
      <c r="AA327" s="5" t="s">
        <v>534</v>
      </c>
      <c r="AB327" t="s">
        <v>1100</v>
      </c>
    </row>
    <row r="328" spans="1:28" ht="12" customHeight="1" x14ac:dyDescent="0.25">
      <c r="A328" s="24">
        <v>326</v>
      </c>
      <c r="B328" s="12">
        <v>2010</v>
      </c>
      <c r="C328" s="10" t="s">
        <v>118</v>
      </c>
      <c r="D328" s="12" t="s">
        <v>16</v>
      </c>
      <c r="E328" s="47" t="str">
        <f t="shared" si="5"/>
        <v>Roberto Voerzio, Langhe, Pissotta Merlot - In Bond</v>
      </c>
      <c r="F328" s="30" t="s">
        <v>103</v>
      </c>
      <c r="G328" s="12" t="s">
        <v>17</v>
      </c>
      <c r="H328" s="12">
        <v>6</v>
      </c>
      <c r="I328" s="5" t="s">
        <v>20</v>
      </c>
      <c r="J328" s="21" t="s">
        <v>23</v>
      </c>
      <c r="K328" s="32">
        <v>280</v>
      </c>
      <c r="L328" s="32">
        <v>360</v>
      </c>
      <c r="M328" s="37" t="s">
        <v>536</v>
      </c>
      <c r="N328" s="45"/>
      <c r="AA328" s="5" t="s">
        <v>535</v>
      </c>
      <c r="AB328" t="s">
        <v>1101</v>
      </c>
    </row>
    <row r="329" spans="1:28" ht="12" customHeight="1" x14ac:dyDescent="0.25">
      <c r="A329" s="24">
        <v>327</v>
      </c>
      <c r="B329" s="12">
        <v>2011</v>
      </c>
      <c r="C329" s="10" t="s">
        <v>523</v>
      </c>
      <c r="D329" s="12" t="s">
        <v>16</v>
      </c>
      <c r="E329" s="47" t="str">
        <f t="shared" si="5"/>
        <v>Dal Forno Romano, Valpolicella, Superiore Monte Lodoletta - In Bond</v>
      </c>
      <c r="F329" s="30" t="s">
        <v>532</v>
      </c>
      <c r="G329" s="12" t="s">
        <v>17</v>
      </c>
      <c r="H329" s="12">
        <v>6</v>
      </c>
      <c r="I329" s="5" t="s">
        <v>24</v>
      </c>
      <c r="J329" s="21" t="s">
        <v>23</v>
      </c>
      <c r="K329" s="32">
        <v>220</v>
      </c>
      <c r="L329" s="32">
        <v>300</v>
      </c>
      <c r="M329" s="37"/>
      <c r="N329" s="45"/>
      <c r="AA329" s="5" t="s">
        <v>537</v>
      </c>
      <c r="AB329" t="s">
        <v>1102</v>
      </c>
    </row>
    <row r="330" spans="1:28" ht="12" customHeight="1" x14ac:dyDescent="0.25">
      <c r="A330" s="24">
        <v>328</v>
      </c>
      <c r="B330" s="12">
        <v>2014</v>
      </c>
      <c r="C330" s="10" t="s">
        <v>118</v>
      </c>
      <c r="D330" s="12" t="s">
        <v>16</v>
      </c>
      <c r="E330" s="47" t="str">
        <f t="shared" si="5"/>
        <v>Giuseppe Mascarello e Figlio, Barolo, Monprivato Ca D'Morissio Riserva - In Bond</v>
      </c>
      <c r="F330" s="30" t="s">
        <v>516</v>
      </c>
      <c r="G330" s="12" t="s">
        <v>17</v>
      </c>
      <c r="H330" s="12">
        <v>6</v>
      </c>
      <c r="I330" s="5" t="s">
        <v>20</v>
      </c>
      <c r="J330" s="21" t="s">
        <v>23</v>
      </c>
      <c r="K330" s="32">
        <v>1300</v>
      </c>
      <c r="L330" s="32">
        <v>1600</v>
      </c>
      <c r="M330" s="37"/>
      <c r="N330" s="45"/>
      <c r="AA330" s="5" t="s">
        <v>515</v>
      </c>
      <c r="AB330" t="s">
        <v>1103</v>
      </c>
    </row>
    <row r="331" spans="1:28" ht="12" customHeight="1" x14ac:dyDescent="0.25">
      <c r="A331" s="24">
        <v>329</v>
      </c>
      <c r="B331" s="12">
        <v>2015</v>
      </c>
      <c r="C331" s="10" t="s">
        <v>118</v>
      </c>
      <c r="D331" s="12" t="s">
        <v>16</v>
      </c>
      <c r="E331" s="47" t="str">
        <f t="shared" si="5"/>
        <v>Elio Grasso, Barbera d'Alba, Martina - In Bond</v>
      </c>
      <c r="F331" s="30" t="s">
        <v>518</v>
      </c>
      <c r="G331" s="12" t="s">
        <v>17</v>
      </c>
      <c r="H331" s="12">
        <v>6</v>
      </c>
      <c r="I331" s="5" t="s">
        <v>24</v>
      </c>
      <c r="J331" s="21" t="s">
        <v>23</v>
      </c>
      <c r="K331" s="32">
        <v>80</v>
      </c>
      <c r="L331" s="32">
        <v>120</v>
      </c>
      <c r="M331" s="37"/>
      <c r="N331" s="45"/>
      <c r="AA331" s="5" t="s">
        <v>538</v>
      </c>
      <c r="AB331" t="s">
        <v>1104</v>
      </c>
    </row>
    <row r="332" spans="1:28" ht="12" customHeight="1" x14ac:dyDescent="0.25">
      <c r="A332" s="24">
        <v>330</v>
      </c>
      <c r="B332" s="12">
        <v>2015</v>
      </c>
      <c r="C332" s="10" t="s">
        <v>118</v>
      </c>
      <c r="D332" s="12" t="s">
        <v>16</v>
      </c>
      <c r="E332" s="47" t="str">
        <f t="shared" si="5"/>
        <v>Pio Cesare, Barolo - In Bond</v>
      </c>
      <c r="F332" s="30" t="s">
        <v>540</v>
      </c>
      <c r="G332" s="12" t="s">
        <v>17</v>
      </c>
      <c r="H332" s="12">
        <v>12</v>
      </c>
      <c r="I332" s="5" t="s">
        <v>24</v>
      </c>
      <c r="J332" s="21" t="s">
        <v>23</v>
      </c>
      <c r="K332" s="32">
        <v>340</v>
      </c>
      <c r="L332" s="32">
        <v>440</v>
      </c>
      <c r="M332" s="37" t="s">
        <v>25</v>
      </c>
      <c r="N332" s="45"/>
      <c r="AA332" s="5" t="s">
        <v>539</v>
      </c>
      <c r="AB332" t="s">
        <v>1105</v>
      </c>
    </row>
    <row r="333" spans="1:28" ht="12" customHeight="1" x14ac:dyDescent="0.25">
      <c r="A333" s="24">
        <v>331</v>
      </c>
      <c r="B333" s="12">
        <v>2016</v>
      </c>
      <c r="C333" s="10" t="s">
        <v>118</v>
      </c>
      <c r="D333" s="12" t="s">
        <v>16</v>
      </c>
      <c r="E333" s="47" t="str">
        <f t="shared" si="5"/>
        <v>Pira Figli, Barolo, Cannubi Chiara Boschis (Magnum) - In Bond</v>
      </c>
      <c r="F333" s="30" t="s">
        <v>542</v>
      </c>
      <c r="G333" s="12" t="s">
        <v>22</v>
      </c>
      <c r="H333" s="12">
        <v>1</v>
      </c>
      <c r="I333" s="5" t="s">
        <v>24</v>
      </c>
      <c r="J333" s="21" t="s">
        <v>23</v>
      </c>
      <c r="K333" s="32">
        <v>120</v>
      </c>
      <c r="L333" s="32">
        <v>160</v>
      </c>
      <c r="M333" s="37"/>
      <c r="N333" s="45"/>
      <c r="AA333" s="5" t="s">
        <v>541</v>
      </c>
      <c r="AB333" t="s">
        <v>1106</v>
      </c>
    </row>
    <row r="334" spans="1:28" ht="12" customHeight="1" x14ac:dyDescent="0.25">
      <c r="A334" s="24">
        <v>332</v>
      </c>
      <c r="B334" s="12">
        <v>2018</v>
      </c>
      <c r="C334" s="10" t="s">
        <v>118</v>
      </c>
      <c r="D334" s="12" t="s">
        <v>16</v>
      </c>
      <c r="E334" s="47" t="str">
        <f t="shared" si="5"/>
        <v>Alessandria Fratelli, Barolo, Monvigliero - In Bond</v>
      </c>
      <c r="F334" s="30" t="s">
        <v>544</v>
      </c>
      <c r="G334" s="12" t="s">
        <v>17</v>
      </c>
      <c r="H334" s="12">
        <v>6</v>
      </c>
      <c r="I334" s="5" t="s">
        <v>20</v>
      </c>
      <c r="J334" s="21" t="s">
        <v>23</v>
      </c>
      <c r="K334" s="32">
        <v>150</v>
      </c>
      <c r="L334" s="32">
        <v>200</v>
      </c>
      <c r="M334" s="37" t="s">
        <v>545</v>
      </c>
      <c r="N334" s="45"/>
      <c r="AA334" s="5" t="s">
        <v>543</v>
      </c>
      <c r="AB334" t="s">
        <v>1107</v>
      </c>
    </row>
    <row r="335" spans="1:28" ht="12" customHeight="1" x14ac:dyDescent="0.25">
      <c r="A335" s="24">
        <v>333</v>
      </c>
      <c r="B335" s="12">
        <v>1994</v>
      </c>
      <c r="C335" s="10" t="s">
        <v>55</v>
      </c>
      <c r="D335" s="12" t="s">
        <v>16</v>
      </c>
      <c r="E335" s="47" t="str">
        <f t="shared" si="5"/>
        <v>Castello di Montepo (Jacopo Biondi Santi), Sassoalloro, Toscana IGT</v>
      </c>
      <c r="F335" s="30" t="s">
        <v>547</v>
      </c>
      <c r="G335" s="12" t="s">
        <v>17</v>
      </c>
      <c r="H335" s="12">
        <v>5</v>
      </c>
      <c r="I335" s="5" t="s">
        <v>18</v>
      </c>
      <c r="J335" s="21" t="s">
        <v>19</v>
      </c>
      <c r="K335" s="32">
        <v>80</v>
      </c>
      <c r="L335" s="32">
        <v>120</v>
      </c>
      <c r="M335" s="37" t="s">
        <v>548</v>
      </c>
      <c r="N335" s="45" t="s">
        <v>123</v>
      </c>
      <c r="AA335" s="5" t="s">
        <v>546</v>
      </c>
      <c r="AB335" t="s">
        <v>1108</v>
      </c>
    </row>
    <row r="336" spans="1:28" ht="12" customHeight="1" x14ac:dyDescent="0.25">
      <c r="A336" s="24">
        <v>334</v>
      </c>
      <c r="B336" s="12">
        <v>1996</v>
      </c>
      <c r="C336" s="10" t="s">
        <v>55</v>
      </c>
      <c r="D336" s="12" t="s">
        <v>16</v>
      </c>
      <c r="E336" s="47" t="str">
        <f t="shared" si="5"/>
        <v>Ornellaia, Masseto, Toscana IGT</v>
      </c>
      <c r="F336" s="30" t="s">
        <v>102</v>
      </c>
      <c r="G336" s="12" t="s">
        <v>17</v>
      </c>
      <c r="H336" s="12">
        <v>2</v>
      </c>
      <c r="I336" s="5" t="s">
        <v>18</v>
      </c>
      <c r="J336" s="21" t="s">
        <v>19</v>
      </c>
      <c r="K336" s="32">
        <v>600</v>
      </c>
      <c r="L336" s="32">
        <v>800</v>
      </c>
      <c r="M336" s="37" t="s">
        <v>550</v>
      </c>
      <c r="N336" s="45" t="s">
        <v>123</v>
      </c>
      <c r="AA336" s="5" t="s">
        <v>549</v>
      </c>
      <c r="AB336" t="s">
        <v>1109</v>
      </c>
    </row>
    <row r="337" spans="1:28" ht="12" customHeight="1" x14ac:dyDescent="0.25">
      <c r="A337" s="24">
        <v>335</v>
      </c>
      <c r="B337" s="12">
        <v>1999</v>
      </c>
      <c r="C337" s="10" t="s">
        <v>55</v>
      </c>
      <c r="D337" s="12" t="s">
        <v>16</v>
      </c>
      <c r="E337" s="47" t="str">
        <f t="shared" si="5"/>
        <v>Castello dei Rampolla, Liu, Toscana</v>
      </c>
      <c r="F337" s="30" t="s">
        <v>552</v>
      </c>
      <c r="G337" s="12" t="s">
        <v>17</v>
      </c>
      <c r="H337" s="12">
        <v>9</v>
      </c>
      <c r="I337" s="5" t="s">
        <v>18</v>
      </c>
      <c r="J337" s="21" t="s">
        <v>19</v>
      </c>
      <c r="K337" s="32">
        <v>300</v>
      </c>
      <c r="L337" s="32">
        <v>500</v>
      </c>
      <c r="M337" s="37" t="s">
        <v>553</v>
      </c>
      <c r="N337" s="45" t="s">
        <v>123</v>
      </c>
      <c r="AA337" s="5" t="s">
        <v>551</v>
      </c>
      <c r="AB337" t="s">
        <v>1110</v>
      </c>
    </row>
    <row r="338" spans="1:28" ht="12" customHeight="1" x14ac:dyDescent="0.25">
      <c r="A338" s="24">
        <v>336</v>
      </c>
      <c r="B338" s="12">
        <v>2004</v>
      </c>
      <c r="C338" s="10" t="s">
        <v>55</v>
      </c>
      <c r="D338" s="12" t="s">
        <v>16</v>
      </c>
      <c r="E338" s="47" t="str">
        <f t="shared" si="5"/>
        <v>Podere Il Palazzino, Chianti Classico, Grosso Sanese - In Bond</v>
      </c>
      <c r="F338" s="30" t="s">
        <v>555</v>
      </c>
      <c r="G338" s="12" t="s">
        <v>17</v>
      </c>
      <c r="H338" s="12">
        <v>12</v>
      </c>
      <c r="I338" s="5" t="s">
        <v>24</v>
      </c>
      <c r="J338" s="21" t="s">
        <v>23</v>
      </c>
      <c r="K338" s="32">
        <v>150</v>
      </c>
      <c r="L338" s="32">
        <v>250</v>
      </c>
      <c r="M338" s="37"/>
      <c r="N338" s="45"/>
      <c r="AA338" s="5" t="s">
        <v>554</v>
      </c>
      <c r="AB338" t="s">
        <v>1111</v>
      </c>
    </row>
    <row r="339" spans="1:28" ht="12" customHeight="1" x14ac:dyDescent="0.25">
      <c r="A339" s="24">
        <v>337</v>
      </c>
      <c r="B339" s="12">
        <v>2005</v>
      </c>
      <c r="C339" s="10" t="s">
        <v>55</v>
      </c>
      <c r="D339" s="12" t="s">
        <v>16</v>
      </c>
      <c r="E339" s="47" t="str">
        <f t="shared" si="5"/>
        <v>Sesti (Castello di Argiano), Brunello di Montalcino - In Bond</v>
      </c>
      <c r="F339" s="30" t="s">
        <v>557</v>
      </c>
      <c r="G339" s="12" t="s">
        <v>17</v>
      </c>
      <c r="H339" s="12">
        <v>12</v>
      </c>
      <c r="I339" s="5" t="s">
        <v>24</v>
      </c>
      <c r="J339" s="21" t="s">
        <v>23</v>
      </c>
      <c r="K339" s="32">
        <v>400</v>
      </c>
      <c r="L339" s="32">
        <v>500</v>
      </c>
      <c r="M339" s="37" t="s">
        <v>558</v>
      </c>
      <c r="N339" s="45"/>
      <c r="AA339" s="5" t="s">
        <v>556</v>
      </c>
      <c r="AB339" t="s">
        <v>1112</v>
      </c>
    </row>
    <row r="340" spans="1:28" ht="12" customHeight="1" x14ac:dyDescent="0.25">
      <c r="A340" s="24">
        <v>338</v>
      </c>
      <c r="B340" s="12">
        <v>2006</v>
      </c>
      <c r="C340" s="10" t="s">
        <v>55</v>
      </c>
      <c r="D340" s="12" t="s">
        <v>16</v>
      </c>
      <c r="E340" s="47" t="str">
        <f t="shared" si="5"/>
        <v>Petrolo, Galatrona, Toscana (Double Magnum) - In Bond</v>
      </c>
      <c r="F340" s="30" t="s">
        <v>560</v>
      </c>
      <c r="G340" s="12" t="s">
        <v>56</v>
      </c>
      <c r="H340" s="12">
        <v>1</v>
      </c>
      <c r="I340" s="5" t="s">
        <v>20</v>
      </c>
      <c r="J340" s="21" t="s">
        <v>23</v>
      </c>
      <c r="K340" s="32">
        <v>220</v>
      </c>
      <c r="L340" s="32">
        <v>300</v>
      </c>
      <c r="M340" s="37" t="s">
        <v>477</v>
      </c>
      <c r="N340" s="45"/>
      <c r="AA340" s="5" t="s">
        <v>559</v>
      </c>
      <c r="AB340" t="s">
        <v>1113</v>
      </c>
    </row>
    <row r="341" spans="1:28" ht="12" customHeight="1" x14ac:dyDescent="0.25">
      <c r="A341" s="24">
        <v>339</v>
      </c>
      <c r="B341" s="12">
        <v>2008</v>
      </c>
      <c r="C341" s="10" t="s">
        <v>55</v>
      </c>
      <c r="D341" s="12" t="s">
        <v>16</v>
      </c>
      <c r="E341" s="47" t="str">
        <f t="shared" si="5"/>
        <v>Le Macchiole, Scrio, Toscana - In Bond</v>
      </c>
      <c r="F341" s="30" t="s">
        <v>562</v>
      </c>
      <c r="G341" s="12" t="s">
        <v>17</v>
      </c>
      <c r="H341" s="12">
        <v>6</v>
      </c>
      <c r="I341" s="5" t="s">
        <v>24</v>
      </c>
      <c r="J341" s="21" t="s">
        <v>23</v>
      </c>
      <c r="K341" s="32">
        <v>380</v>
      </c>
      <c r="L341" s="32">
        <v>480</v>
      </c>
      <c r="M341" s="37"/>
      <c r="N341" s="45"/>
      <c r="AA341" s="5" t="s">
        <v>561</v>
      </c>
      <c r="AB341" t="s">
        <v>1114</v>
      </c>
    </row>
    <row r="342" spans="1:28" ht="12" customHeight="1" x14ac:dyDescent="0.25">
      <c r="A342" s="24">
        <v>340</v>
      </c>
      <c r="B342" s="12">
        <v>2008</v>
      </c>
      <c r="C342" s="10" t="s">
        <v>55</v>
      </c>
      <c r="D342" s="12" t="s">
        <v>16</v>
      </c>
      <c r="E342" s="47" t="str">
        <f t="shared" si="5"/>
        <v>Ornellaia, Masseto, Toscana IGT</v>
      </c>
      <c r="F342" s="30" t="s">
        <v>102</v>
      </c>
      <c r="G342" s="12" t="s">
        <v>17</v>
      </c>
      <c r="H342" s="12">
        <v>1</v>
      </c>
      <c r="I342" s="5" t="s">
        <v>18</v>
      </c>
      <c r="J342" s="21" t="s">
        <v>19</v>
      </c>
      <c r="K342" s="32">
        <v>280</v>
      </c>
      <c r="L342" s="32">
        <v>380</v>
      </c>
      <c r="M342" s="37" t="s">
        <v>364</v>
      </c>
      <c r="N342" s="45" t="s">
        <v>123</v>
      </c>
      <c r="AA342" s="5" t="s">
        <v>549</v>
      </c>
      <c r="AB342" t="s">
        <v>1115</v>
      </c>
    </row>
    <row r="343" spans="1:28" ht="12" customHeight="1" x14ac:dyDescent="0.25">
      <c r="A343" s="24">
        <v>341</v>
      </c>
      <c r="B343" s="12">
        <v>2009</v>
      </c>
      <c r="C343" s="10" t="s">
        <v>55</v>
      </c>
      <c r="D343" s="12" t="s">
        <v>16</v>
      </c>
      <c r="E343" s="47" t="str">
        <f t="shared" si="5"/>
        <v>Petrolo, Galatrona, Toscana (Double Magnum) - In Bond</v>
      </c>
      <c r="F343" s="30" t="s">
        <v>560</v>
      </c>
      <c r="G343" s="12" t="s">
        <v>56</v>
      </c>
      <c r="H343" s="12">
        <v>1</v>
      </c>
      <c r="I343" s="5" t="s">
        <v>20</v>
      </c>
      <c r="J343" s="21" t="s">
        <v>23</v>
      </c>
      <c r="K343" s="32">
        <v>200</v>
      </c>
      <c r="L343" s="32">
        <v>280</v>
      </c>
      <c r="M343" s="37"/>
      <c r="N343" s="45"/>
      <c r="AA343" s="5" t="s">
        <v>559</v>
      </c>
      <c r="AB343" t="s">
        <v>1116</v>
      </c>
    </row>
    <row r="344" spans="1:28" ht="12" customHeight="1" x14ac:dyDescent="0.25">
      <c r="A344" s="24">
        <v>342</v>
      </c>
      <c r="B344" s="12">
        <v>2010</v>
      </c>
      <c r="C344" s="10" t="s">
        <v>55</v>
      </c>
      <c r="D344" s="12" t="s">
        <v>16</v>
      </c>
      <c r="E344" s="47" t="str">
        <f t="shared" si="5"/>
        <v>Ornellaia, Bolgheri - In Bond</v>
      </c>
      <c r="F344" s="30" t="s">
        <v>102</v>
      </c>
      <c r="G344" s="12" t="s">
        <v>17</v>
      </c>
      <c r="H344" s="12">
        <v>6</v>
      </c>
      <c r="I344" s="5" t="s">
        <v>20</v>
      </c>
      <c r="J344" s="21" t="s">
        <v>23</v>
      </c>
      <c r="K344" s="32">
        <v>650</v>
      </c>
      <c r="L344" s="32">
        <v>850</v>
      </c>
      <c r="M344" s="37"/>
      <c r="N344" s="45"/>
      <c r="AA344" s="5" t="s">
        <v>563</v>
      </c>
      <c r="AB344" t="s">
        <v>1117</v>
      </c>
    </row>
    <row r="345" spans="1:28" ht="12" customHeight="1" x14ac:dyDescent="0.25">
      <c r="A345" s="24">
        <v>343</v>
      </c>
      <c r="B345" s="12">
        <v>2010</v>
      </c>
      <c r="C345" s="10" t="s">
        <v>55</v>
      </c>
      <c r="D345" s="12" t="s">
        <v>16</v>
      </c>
      <c r="E345" s="47" t="str">
        <f t="shared" si="5"/>
        <v>Petrolo, Galatrona, IGT - In Bond</v>
      </c>
      <c r="F345" s="30" t="s">
        <v>560</v>
      </c>
      <c r="G345" s="12" t="s">
        <v>17</v>
      </c>
      <c r="H345" s="12">
        <v>5</v>
      </c>
      <c r="I345" s="5" t="s">
        <v>24</v>
      </c>
      <c r="J345" s="21" t="s">
        <v>23</v>
      </c>
      <c r="K345" s="32">
        <v>200</v>
      </c>
      <c r="L345" s="32">
        <v>260</v>
      </c>
      <c r="M345" s="37"/>
      <c r="N345" s="45"/>
      <c r="AA345" s="5" t="s">
        <v>564</v>
      </c>
      <c r="AB345" t="s">
        <v>1118</v>
      </c>
    </row>
    <row r="346" spans="1:28" ht="12" customHeight="1" x14ac:dyDescent="0.25">
      <c r="A346" s="24">
        <v>344</v>
      </c>
      <c r="B346" s="12">
        <v>2012</v>
      </c>
      <c r="C346" s="10" t="s">
        <v>55</v>
      </c>
      <c r="D346" s="12" t="s">
        <v>16</v>
      </c>
      <c r="E346" s="47" t="str">
        <f t="shared" si="5"/>
        <v>Fattoria Le Pupille, Morellino di Scansano - In Bond</v>
      </c>
      <c r="F346" s="30" t="s">
        <v>566</v>
      </c>
      <c r="G346" s="12" t="s">
        <v>17</v>
      </c>
      <c r="H346" s="12">
        <v>6</v>
      </c>
      <c r="I346" s="5" t="s">
        <v>24</v>
      </c>
      <c r="J346" s="21" t="s">
        <v>23</v>
      </c>
      <c r="K346" s="32">
        <v>100</v>
      </c>
      <c r="L346" s="32">
        <v>150</v>
      </c>
      <c r="M346" s="37"/>
      <c r="N346" s="45"/>
      <c r="AA346" s="5" t="s">
        <v>565</v>
      </c>
      <c r="AB346" t="s">
        <v>1119</v>
      </c>
    </row>
    <row r="347" spans="1:28" ht="12" customHeight="1" x14ac:dyDescent="0.25">
      <c r="A347" s="24">
        <v>345</v>
      </c>
      <c r="B347" s="12">
        <v>2012</v>
      </c>
      <c r="C347" s="10" t="s">
        <v>55</v>
      </c>
      <c r="D347" s="12" t="s">
        <v>16</v>
      </c>
      <c r="E347" s="47" t="str">
        <f t="shared" si="5"/>
        <v>Pietradolce, Vigna Barbagalli, Etna Rosso - In Bond</v>
      </c>
      <c r="F347" s="30" t="s">
        <v>568</v>
      </c>
      <c r="G347" s="12" t="s">
        <v>17</v>
      </c>
      <c r="H347" s="12">
        <v>6</v>
      </c>
      <c r="I347" s="5" t="s">
        <v>24</v>
      </c>
      <c r="J347" s="21" t="s">
        <v>23</v>
      </c>
      <c r="K347" s="32">
        <v>400</v>
      </c>
      <c r="L347" s="32">
        <v>600</v>
      </c>
      <c r="M347" s="37"/>
      <c r="N347" s="45"/>
      <c r="AA347" s="5" t="s">
        <v>567</v>
      </c>
      <c r="AB347" t="s">
        <v>1120</v>
      </c>
    </row>
    <row r="348" spans="1:28" ht="12" customHeight="1" x14ac:dyDescent="0.25">
      <c r="A348" s="24">
        <v>346</v>
      </c>
      <c r="B348" s="12">
        <v>2013</v>
      </c>
      <c r="C348" s="10" t="s">
        <v>55</v>
      </c>
      <c r="D348" s="12" t="s">
        <v>16</v>
      </c>
      <c r="E348" s="47" t="str">
        <f t="shared" si="5"/>
        <v>Castello di Ama, Apparita, Toscana - In Bond</v>
      </c>
      <c r="F348" s="30" t="s">
        <v>570</v>
      </c>
      <c r="G348" s="12" t="s">
        <v>17</v>
      </c>
      <c r="H348" s="12">
        <v>6</v>
      </c>
      <c r="I348" s="5" t="s">
        <v>24</v>
      </c>
      <c r="J348" s="21" t="s">
        <v>23</v>
      </c>
      <c r="K348" s="32">
        <v>300</v>
      </c>
      <c r="L348" s="32">
        <v>380</v>
      </c>
      <c r="M348" s="37"/>
      <c r="N348" s="45"/>
      <c r="AA348" s="5" t="s">
        <v>569</v>
      </c>
      <c r="AB348" t="s">
        <v>1121</v>
      </c>
    </row>
    <row r="349" spans="1:28" ht="12" customHeight="1" x14ac:dyDescent="0.25">
      <c r="A349" s="24">
        <v>347</v>
      </c>
      <c r="B349" s="12">
        <v>2013</v>
      </c>
      <c r="C349" s="10" t="s">
        <v>55</v>
      </c>
      <c r="D349" s="12" t="s">
        <v>16</v>
      </c>
      <c r="E349" s="47" t="str">
        <f t="shared" si="5"/>
        <v>Castello di Ama, Chianti Classico, Vigneto Casuccia Gran Selezione - In Bond</v>
      </c>
      <c r="F349" s="30" t="s">
        <v>570</v>
      </c>
      <c r="G349" s="12" t="s">
        <v>17</v>
      </c>
      <c r="H349" s="12">
        <v>6</v>
      </c>
      <c r="I349" s="5" t="s">
        <v>24</v>
      </c>
      <c r="J349" s="21" t="s">
        <v>23</v>
      </c>
      <c r="K349" s="32">
        <v>300</v>
      </c>
      <c r="L349" s="32">
        <v>380</v>
      </c>
      <c r="M349" s="37"/>
      <c r="N349" s="45"/>
      <c r="AA349" s="5" t="s">
        <v>571</v>
      </c>
      <c r="AB349" t="s">
        <v>1122</v>
      </c>
    </row>
    <row r="350" spans="1:28" ht="12" customHeight="1" x14ac:dyDescent="0.25">
      <c r="A350" s="24">
        <v>348</v>
      </c>
      <c r="B350" s="12">
        <v>2013</v>
      </c>
      <c r="C350" s="10" t="s">
        <v>55</v>
      </c>
      <c r="D350" s="12" t="s">
        <v>16</v>
      </c>
      <c r="E350" s="47" t="str">
        <f t="shared" si="5"/>
        <v>Cerbaiona, Brunello di Montalcino - In Bond</v>
      </c>
      <c r="F350" s="30" t="s">
        <v>573</v>
      </c>
      <c r="G350" s="12" t="s">
        <v>17</v>
      </c>
      <c r="H350" s="12">
        <v>12</v>
      </c>
      <c r="I350" s="5" t="s">
        <v>20</v>
      </c>
      <c r="J350" s="21" t="s">
        <v>23</v>
      </c>
      <c r="K350" s="32">
        <v>360</v>
      </c>
      <c r="L350" s="32">
        <v>460</v>
      </c>
      <c r="M350" s="37" t="s">
        <v>574</v>
      </c>
      <c r="N350" s="45"/>
      <c r="AA350" s="5" t="s">
        <v>572</v>
      </c>
      <c r="AB350" t="s">
        <v>1123</v>
      </c>
    </row>
    <row r="351" spans="1:28" ht="12" customHeight="1" x14ac:dyDescent="0.25">
      <c r="A351" s="24">
        <v>349</v>
      </c>
      <c r="B351" s="12">
        <v>2013</v>
      </c>
      <c r="C351" s="10" t="s">
        <v>55</v>
      </c>
      <c r="D351" s="12" t="s">
        <v>16</v>
      </c>
      <c r="E351" s="47" t="str">
        <f t="shared" si="5"/>
        <v>Ornellaia, Bolgheri, Superiore DOC</v>
      </c>
      <c r="F351" s="30" t="s">
        <v>102</v>
      </c>
      <c r="G351" s="12" t="s">
        <v>17</v>
      </c>
      <c r="H351" s="12">
        <v>6</v>
      </c>
      <c r="I351" s="5" t="s">
        <v>20</v>
      </c>
      <c r="J351" s="21" t="s">
        <v>19</v>
      </c>
      <c r="K351" s="32">
        <v>600</v>
      </c>
      <c r="L351" s="32">
        <v>750</v>
      </c>
      <c r="M351" s="37" t="s">
        <v>576</v>
      </c>
      <c r="N351" s="45"/>
      <c r="AA351" s="5" t="s">
        <v>575</v>
      </c>
      <c r="AB351" t="s">
        <v>1124</v>
      </c>
    </row>
    <row r="352" spans="1:28" ht="12" customHeight="1" x14ac:dyDescent="0.25">
      <c r="A352" s="24">
        <v>350</v>
      </c>
      <c r="B352" s="12">
        <v>2013</v>
      </c>
      <c r="C352" s="10" t="s">
        <v>55</v>
      </c>
      <c r="D352" s="12" t="s">
        <v>16</v>
      </c>
      <c r="E352" s="47" t="str">
        <f t="shared" si="5"/>
        <v>Petrolo, Galatrona, Toscana - In Bond</v>
      </c>
      <c r="F352" s="30" t="s">
        <v>560</v>
      </c>
      <c r="G352" s="12" t="s">
        <v>17</v>
      </c>
      <c r="H352" s="12">
        <v>6</v>
      </c>
      <c r="I352" s="5" t="s">
        <v>20</v>
      </c>
      <c r="J352" s="21" t="s">
        <v>23</v>
      </c>
      <c r="K352" s="32">
        <v>200</v>
      </c>
      <c r="L352" s="32">
        <v>260</v>
      </c>
      <c r="M352" s="37"/>
      <c r="N352" s="45"/>
      <c r="AA352" s="5" t="s">
        <v>577</v>
      </c>
      <c r="AB352" t="s">
        <v>1125</v>
      </c>
    </row>
    <row r="353" spans="1:28" ht="12" customHeight="1" x14ac:dyDescent="0.25">
      <c r="A353" s="24">
        <v>351</v>
      </c>
      <c r="B353" s="12">
        <v>2015</v>
      </c>
      <c r="C353" s="10" t="s">
        <v>55</v>
      </c>
      <c r="D353" s="12" t="s">
        <v>16</v>
      </c>
      <c r="E353" s="47" t="str">
        <f t="shared" si="5"/>
        <v>Castello di Ama, Chianti Classico, Vigneto Bellavista Gran Selezione - In Bond</v>
      </c>
      <c r="F353" s="30" t="s">
        <v>570</v>
      </c>
      <c r="G353" s="12" t="s">
        <v>17</v>
      </c>
      <c r="H353" s="12">
        <v>6</v>
      </c>
      <c r="I353" s="5" t="s">
        <v>20</v>
      </c>
      <c r="J353" s="21" t="s">
        <v>23</v>
      </c>
      <c r="K353" s="32">
        <v>460</v>
      </c>
      <c r="L353" s="32">
        <v>560</v>
      </c>
      <c r="M353" s="37"/>
      <c r="N353" s="45"/>
      <c r="AA353" s="5" t="s">
        <v>578</v>
      </c>
      <c r="AB353" t="s">
        <v>1126</v>
      </c>
    </row>
    <row r="354" spans="1:28" ht="12" customHeight="1" x14ac:dyDescent="0.25">
      <c r="A354" s="24">
        <v>352</v>
      </c>
      <c r="B354" s="12">
        <v>2015</v>
      </c>
      <c r="C354" s="10" t="s">
        <v>55</v>
      </c>
      <c r="D354" s="12" t="s">
        <v>16</v>
      </c>
      <c r="E354" s="47" t="str">
        <f t="shared" si="5"/>
        <v>Castello di Ama, Chianti Classico, Vigneto Casuccia Gran Selezione - In Bond</v>
      </c>
      <c r="F354" s="30" t="s">
        <v>570</v>
      </c>
      <c r="G354" s="12" t="s">
        <v>17</v>
      </c>
      <c r="H354" s="12">
        <v>6</v>
      </c>
      <c r="I354" s="5" t="s">
        <v>20</v>
      </c>
      <c r="J354" s="21" t="s">
        <v>23</v>
      </c>
      <c r="K354" s="32">
        <v>320</v>
      </c>
      <c r="L354" s="32">
        <v>400</v>
      </c>
      <c r="M354" s="37"/>
      <c r="N354" s="45"/>
      <c r="AA354" s="5" t="s">
        <v>571</v>
      </c>
      <c r="AB354" t="s">
        <v>1127</v>
      </c>
    </row>
    <row r="355" spans="1:28" ht="12" customHeight="1" x14ac:dyDescent="0.25">
      <c r="A355" s="24">
        <v>353</v>
      </c>
      <c r="B355" s="12">
        <v>2015</v>
      </c>
      <c r="C355" s="10" t="s">
        <v>55</v>
      </c>
      <c r="D355" s="12" t="s">
        <v>16</v>
      </c>
      <c r="E355" s="47" t="str">
        <f t="shared" si="5"/>
        <v>Petrolo, Galatrona, IGT - In Bond</v>
      </c>
      <c r="F355" s="30" t="s">
        <v>560</v>
      </c>
      <c r="G355" s="12" t="s">
        <v>17</v>
      </c>
      <c r="H355" s="12">
        <v>6</v>
      </c>
      <c r="I355" s="5" t="s">
        <v>24</v>
      </c>
      <c r="J355" s="21" t="s">
        <v>23</v>
      </c>
      <c r="K355" s="32">
        <v>280</v>
      </c>
      <c r="L355" s="32">
        <v>360</v>
      </c>
      <c r="M355" s="37" t="s">
        <v>579</v>
      </c>
      <c r="N355" s="45"/>
      <c r="AA355" s="5" t="s">
        <v>564</v>
      </c>
      <c r="AB355" t="s">
        <v>1128</v>
      </c>
    </row>
    <row r="356" spans="1:28" ht="12" customHeight="1" x14ac:dyDescent="0.25">
      <c r="A356" s="24">
        <v>354</v>
      </c>
      <c r="B356" s="12">
        <v>2015</v>
      </c>
      <c r="C356" s="10" t="s">
        <v>55</v>
      </c>
      <c r="D356" s="12" t="s">
        <v>16</v>
      </c>
      <c r="E356" s="47" t="str">
        <f t="shared" si="5"/>
        <v>Petrolo, Galatrona, IGT - In Bond</v>
      </c>
      <c r="F356" s="30" t="s">
        <v>560</v>
      </c>
      <c r="G356" s="12" t="s">
        <v>17</v>
      </c>
      <c r="H356" s="12">
        <v>6</v>
      </c>
      <c r="I356" s="5" t="s">
        <v>24</v>
      </c>
      <c r="J356" s="21" t="s">
        <v>23</v>
      </c>
      <c r="K356" s="32">
        <v>280</v>
      </c>
      <c r="L356" s="32">
        <v>360</v>
      </c>
      <c r="M356" s="37" t="s">
        <v>579</v>
      </c>
      <c r="N356" s="45"/>
      <c r="AA356" s="5" t="s">
        <v>564</v>
      </c>
      <c r="AB356" t="s">
        <v>1129</v>
      </c>
    </row>
    <row r="357" spans="1:28" ht="12" customHeight="1" x14ac:dyDescent="0.25">
      <c r="A357" s="24">
        <v>355</v>
      </c>
      <c r="B357" s="12">
        <v>2015</v>
      </c>
      <c r="C357" s="10" t="s">
        <v>55</v>
      </c>
      <c r="D357" s="12" t="s">
        <v>16</v>
      </c>
      <c r="E357" s="47" t="str">
        <f t="shared" si="5"/>
        <v>Petrolo, Galatrona, Toscana - In Bond</v>
      </c>
      <c r="F357" s="30" t="s">
        <v>560</v>
      </c>
      <c r="G357" s="12" t="s">
        <v>17</v>
      </c>
      <c r="H357" s="12">
        <v>6</v>
      </c>
      <c r="I357" s="5" t="s">
        <v>20</v>
      </c>
      <c r="J357" s="21" t="s">
        <v>23</v>
      </c>
      <c r="K357" s="32">
        <v>200</v>
      </c>
      <c r="L357" s="32">
        <v>260</v>
      </c>
      <c r="M357" s="37"/>
      <c r="N357" s="45"/>
      <c r="AA357" s="5" t="s">
        <v>577</v>
      </c>
      <c r="AB357" t="s">
        <v>1130</v>
      </c>
    </row>
    <row r="358" spans="1:28" ht="12" customHeight="1" x14ac:dyDescent="0.25">
      <c r="A358" s="24">
        <v>356</v>
      </c>
      <c r="B358" s="12">
        <v>2016</v>
      </c>
      <c r="C358" s="10" t="s">
        <v>55</v>
      </c>
      <c r="D358" s="12" t="s">
        <v>16</v>
      </c>
      <c r="E358" s="47" t="str">
        <f t="shared" si="5"/>
        <v>Castello di Ama, Chianti Classico, Gran Selezione San Lorenzo (Magnum) - In Bond</v>
      </c>
      <c r="F358" s="30" t="s">
        <v>570</v>
      </c>
      <c r="G358" s="12" t="s">
        <v>22</v>
      </c>
      <c r="H358" s="12">
        <v>1</v>
      </c>
      <c r="I358" s="5" t="s">
        <v>24</v>
      </c>
      <c r="J358" s="21" t="s">
        <v>23</v>
      </c>
      <c r="K358" s="32">
        <v>55</v>
      </c>
      <c r="L358" s="32">
        <v>75</v>
      </c>
      <c r="M358" s="37"/>
      <c r="N358" s="45"/>
      <c r="AA358" s="5" t="s">
        <v>580</v>
      </c>
      <c r="AB358" t="s">
        <v>1131</v>
      </c>
    </row>
    <row r="359" spans="1:28" ht="12" customHeight="1" x14ac:dyDescent="0.25">
      <c r="A359" s="24">
        <v>357</v>
      </c>
      <c r="B359" s="12">
        <v>2016</v>
      </c>
      <c r="C359" s="10" t="s">
        <v>55</v>
      </c>
      <c r="D359" s="12" t="s">
        <v>16</v>
      </c>
      <c r="E359" s="47" t="str">
        <f t="shared" si="5"/>
        <v>Cerbaiona, Brunello di Montalcino - In Bond</v>
      </c>
      <c r="F359" s="30" t="s">
        <v>573</v>
      </c>
      <c r="G359" s="12" t="s">
        <v>17</v>
      </c>
      <c r="H359" s="12">
        <v>9</v>
      </c>
      <c r="I359" s="5" t="s">
        <v>20</v>
      </c>
      <c r="J359" s="21" t="s">
        <v>23</v>
      </c>
      <c r="K359" s="32">
        <v>270</v>
      </c>
      <c r="L359" s="32">
        <v>360</v>
      </c>
      <c r="M359" s="37" t="s">
        <v>581</v>
      </c>
      <c r="N359" s="45"/>
      <c r="AA359" s="5" t="s">
        <v>572</v>
      </c>
      <c r="AB359" t="s">
        <v>1132</v>
      </c>
    </row>
    <row r="360" spans="1:28" ht="12" customHeight="1" x14ac:dyDescent="0.25">
      <c r="A360" s="24">
        <v>358</v>
      </c>
      <c r="B360" s="12">
        <v>2016</v>
      </c>
      <c r="C360" s="10" t="s">
        <v>55</v>
      </c>
      <c r="D360" s="12" t="s">
        <v>16</v>
      </c>
      <c r="E360" s="47" t="str">
        <f t="shared" si="5"/>
        <v>Cerbaiona, Brunello di Montalcino (Magnums) - In Bond</v>
      </c>
      <c r="F360" s="30" t="s">
        <v>573</v>
      </c>
      <c r="G360" s="12" t="s">
        <v>22</v>
      </c>
      <c r="H360" s="12">
        <v>4</v>
      </c>
      <c r="I360" s="5" t="s">
        <v>20</v>
      </c>
      <c r="J360" s="21" t="s">
        <v>23</v>
      </c>
      <c r="K360" s="32">
        <v>400</v>
      </c>
      <c r="L360" s="32">
        <v>500</v>
      </c>
      <c r="M360" s="37" t="s">
        <v>433</v>
      </c>
      <c r="N360" s="45"/>
      <c r="AA360" s="5" t="s">
        <v>582</v>
      </c>
      <c r="AB360" t="s">
        <v>1133</v>
      </c>
    </row>
    <row r="361" spans="1:28" ht="12" customHeight="1" x14ac:dyDescent="0.25">
      <c r="A361" s="24">
        <v>359</v>
      </c>
      <c r="B361" s="12">
        <v>2016</v>
      </c>
      <c r="C361" s="10" t="s">
        <v>55</v>
      </c>
      <c r="D361" s="12" t="s">
        <v>16</v>
      </c>
      <c r="E361" s="47" t="str">
        <f t="shared" si="5"/>
        <v>Tua Rita, Syrah Keir, IGT - In Bond</v>
      </c>
      <c r="F361" s="30" t="s">
        <v>584</v>
      </c>
      <c r="G361" s="12" t="s">
        <v>17</v>
      </c>
      <c r="H361" s="12">
        <v>3</v>
      </c>
      <c r="I361" s="5" t="s">
        <v>24</v>
      </c>
      <c r="J361" s="21" t="s">
        <v>23</v>
      </c>
      <c r="K361" s="32">
        <v>80</v>
      </c>
      <c r="L361" s="32">
        <v>120</v>
      </c>
      <c r="M361" s="37"/>
      <c r="N361" s="45"/>
      <c r="AA361" s="5" t="s">
        <v>583</v>
      </c>
      <c r="AB361" t="s">
        <v>1134</v>
      </c>
    </row>
    <row r="362" spans="1:28" ht="12" customHeight="1" x14ac:dyDescent="0.25">
      <c r="A362" s="24">
        <v>360</v>
      </c>
      <c r="B362" s="12">
        <v>2017</v>
      </c>
      <c r="C362" s="10" t="s">
        <v>55</v>
      </c>
      <c r="D362" s="12" t="s">
        <v>16</v>
      </c>
      <c r="E362" s="47" t="str">
        <f t="shared" si="5"/>
        <v>Marroneto, Brunello di Montalcino, Madonna Grazie - In Bond</v>
      </c>
      <c r="F362" s="30" t="s">
        <v>586</v>
      </c>
      <c r="G362" s="12" t="s">
        <v>17</v>
      </c>
      <c r="H362" s="12">
        <v>6</v>
      </c>
      <c r="I362" s="5" t="s">
        <v>24</v>
      </c>
      <c r="J362" s="21" t="s">
        <v>23</v>
      </c>
      <c r="K362" s="32">
        <v>500</v>
      </c>
      <c r="L362" s="32">
        <v>700</v>
      </c>
      <c r="M362" s="37"/>
      <c r="N362" s="45"/>
      <c r="AA362" s="5" t="s">
        <v>585</v>
      </c>
      <c r="AB362" t="s">
        <v>1135</v>
      </c>
    </row>
    <row r="363" spans="1:28" ht="12" customHeight="1" x14ac:dyDescent="0.25">
      <c r="A363" s="24">
        <v>361</v>
      </c>
      <c r="B363" s="12">
        <v>2017</v>
      </c>
      <c r="C363" s="10" t="s">
        <v>55</v>
      </c>
      <c r="D363" s="12" t="s">
        <v>16</v>
      </c>
      <c r="E363" s="47" t="str">
        <f t="shared" si="5"/>
        <v>Petrolo, Galatrona, IGT - In Bond</v>
      </c>
      <c r="F363" s="30" t="s">
        <v>560</v>
      </c>
      <c r="G363" s="12" t="s">
        <v>17</v>
      </c>
      <c r="H363" s="12">
        <v>6</v>
      </c>
      <c r="I363" s="5" t="s">
        <v>24</v>
      </c>
      <c r="J363" s="21" t="s">
        <v>23</v>
      </c>
      <c r="K363" s="32">
        <v>180</v>
      </c>
      <c r="L363" s="32">
        <v>220</v>
      </c>
      <c r="M363" s="37"/>
      <c r="N363" s="45"/>
      <c r="AA363" s="5" t="s">
        <v>564</v>
      </c>
      <c r="AB363" t="s">
        <v>1136</v>
      </c>
    </row>
    <row r="364" spans="1:28" ht="12" customHeight="1" x14ac:dyDescent="0.25">
      <c r="A364" s="24">
        <v>362</v>
      </c>
      <c r="B364" s="12">
        <v>2018</v>
      </c>
      <c r="C364" s="10" t="s">
        <v>55</v>
      </c>
      <c r="D364" s="12" t="s">
        <v>16</v>
      </c>
      <c r="E364" s="47" t="str">
        <f t="shared" si="5"/>
        <v>Castello di Ama, Apparita, Toscana - In Bond</v>
      </c>
      <c r="F364" s="30" t="s">
        <v>570</v>
      </c>
      <c r="G364" s="12" t="s">
        <v>17</v>
      </c>
      <c r="H364" s="12">
        <v>6</v>
      </c>
      <c r="I364" s="5" t="s">
        <v>24</v>
      </c>
      <c r="J364" s="21" t="s">
        <v>23</v>
      </c>
      <c r="K364" s="32">
        <v>460</v>
      </c>
      <c r="L364" s="32">
        <v>600</v>
      </c>
      <c r="M364" s="37"/>
      <c r="N364" s="45"/>
      <c r="AA364" s="5" t="s">
        <v>569</v>
      </c>
      <c r="AB364" t="s">
        <v>1137</v>
      </c>
    </row>
    <row r="365" spans="1:28" ht="12" customHeight="1" x14ac:dyDescent="0.25">
      <c r="A365" s="24">
        <v>363</v>
      </c>
      <c r="B365" s="12">
        <v>2018</v>
      </c>
      <c r="C365" s="10" t="s">
        <v>55</v>
      </c>
      <c r="D365" s="12" t="s">
        <v>16</v>
      </c>
      <c r="E365" s="47" t="str">
        <f t="shared" si="5"/>
        <v>Castello di Ama, Apparita, Toscana (Magnums) - In Bond</v>
      </c>
      <c r="F365" s="30" t="s">
        <v>570</v>
      </c>
      <c r="G365" s="12" t="s">
        <v>22</v>
      </c>
      <c r="H365" s="12">
        <v>9</v>
      </c>
      <c r="I365" s="5" t="s">
        <v>24</v>
      </c>
      <c r="J365" s="21" t="s">
        <v>23</v>
      </c>
      <c r="K365" s="32">
        <v>460</v>
      </c>
      <c r="L365" s="32">
        <v>600</v>
      </c>
      <c r="M365" s="37" t="s">
        <v>433</v>
      </c>
      <c r="N365" s="45"/>
      <c r="AA365" s="5" t="s">
        <v>587</v>
      </c>
      <c r="AB365" t="s">
        <v>1138</v>
      </c>
    </row>
    <row r="366" spans="1:28" ht="12" customHeight="1" x14ac:dyDescent="0.25">
      <c r="A366" s="24">
        <v>364</v>
      </c>
      <c r="B366" s="12">
        <v>2018</v>
      </c>
      <c r="C366" s="10" t="s">
        <v>55</v>
      </c>
      <c r="D366" s="12" t="s">
        <v>16</v>
      </c>
      <c r="E366" s="47" t="str">
        <f t="shared" si="5"/>
        <v>Il Poggione, Brunello di Montalcino (Magnums) - In Bond</v>
      </c>
      <c r="F366" s="30" t="s">
        <v>589</v>
      </c>
      <c r="G366" s="12" t="s">
        <v>22</v>
      </c>
      <c r="H366" s="12">
        <v>2</v>
      </c>
      <c r="I366" s="5" t="s">
        <v>20</v>
      </c>
      <c r="J366" s="21" t="s">
        <v>23</v>
      </c>
      <c r="K366" s="32">
        <v>70</v>
      </c>
      <c r="L366" s="32">
        <v>90</v>
      </c>
      <c r="M366" s="37" t="s">
        <v>433</v>
      </c>
      <c r="N366" s="45"/>
      <c r="AA366" s="5" t="s">
        <v>588</v>
      </c>
      <c r="AB366" t="s">
        <v>1139</v>
      </c>
    </row>
    <row r="367" spans="1:28" ht="12" customHeight="1" x14ac:dyDescent="0.25">
      <c r="A367" s="24">
        <v>365</v>
      </c>
      <c r="B367" s="12">
        <v>2018</v>
      </c>
      <c r="C367" s="10" t="s">
        <v>55</v>
      </c>
      <c r="D367" s="12" t="s">
        <v>16</v>
      </c>
      <c r="E367" s="47" t="str">
        <f t="shared" si="5"/>
        <v>M.L. Fioretti, Casaglia Colorino, Toscana - In Bond</v>
      </c>
      <c r="F367" s="30" t="s">
        <v>591</v>
      </c>
      <c r="G367" s="12" t="s">
        <v>17</v>
      </c>
      <c r="H367" s="12">
        <v>6</v>
      </c>
      <c r="I367" s="5" t="s">
        <v>20</v>
      </c>
      <c r="J367" s="21" t="s">
        <v>23</v>
      </c>
      <c r="K367" s="32">
        <v>120</v>
      </c>
      <c r="L367" s="32">
        <v>160</v>
      </c>
      <c r="M367" s="37" t="s">
        <v>38</v>
      </c>
      <c r="N367" s="45"/>
      <c r="AA367" s="5" t="s">
        <v>590</v>
      </c>
      <c r="AB367" t="s">
        <v>1140</v>
      </c>
    </row>
    <row r="368" spans="1:28" ht="12" customHeight="1" x14ac:dyDescent="0.25">
      <c r="A368" s="24">
        <v>366</v>
      </c>
      <c r="B368" s="12">
        <v>2019</v>
      </c>
      <c r="C368" s="10" t="s">
        <v>55</v>
      </c>
      <c r="D368" s="12" t="s">
        <v>16</v>
      </c>
      <c r="E368" s="47" t="str">
        <f t="shared" si="5"/>
        <v>Cerbaiona, Toscana, Sangiovese - In Bond</v>
      </c>
      <c r="F368" s="30" t="s">
        <v>573</v>
      </c>
      <c r="G368" s="12" t="s">
        <v>17</v>
      </c>
      <c r="H368" s="12">
        <v>6</v>
      </c>
      <c r="I368" s="5" t="s">
        <v>24</v>
      </c>
      <c r="J368" s="21" t="s">
        <v>23</v>
      </c>
      <c r="K368" s="32">
        <v>100</v>
      </c>
      <c r="L368" s="32">
        <v>130</v>
      </c>
      <c r="M368" s="37"/>
      <c r="N368" s="45"/>
      <c r="AA368" s="5" t="s">
        <v>592</v>
      </c>
      <c r="AB368" t="s">
        <v>1141</v>
      </c>
    </row>
    <row r="369" spans="1:28" ht="12" customHeight="1" x14ac:dyDescent="0.25">
      <c r="A369" s="24">
        <v>367</v>
      </c>
      <c r="B369" s="12">
        <v>2019</v>
      </c>
      <c r="C369" s="10" t="s">
        <v>55</v>
      </c>
      <c r="D369" s="12" t="s">
        <v>16</v>
      </c>
      <c r="E369" s="47" t="str">
        <f t="shared" si="5"/>
        <v>M.L. Fioretti, San Vito Rosso, Toscana - In Bond</v>
      </c>
      <c r="F369" s="30" t="s">
        <v>591</v>
      </c>
      <c r="G369" s="12" t="s">
        <v>17</v>
      </c>
      <c r="H369" s="12">
        <v>6</v>
      </c>
      <c r="I369" s="5" t="s">
        <v>20</v>
      </c>
      <c r="J369" s="21" t="s">
        <v>23</v>
      </c>
      <c r="K369" s="32">
        <v>90</v>
      </c>
      <c r="L369" s="32">
        <v>120</v>
      </c>
      <c r="M369" s="37"/>
      <c r="N369" s="45"/>
      <c r="AA369" s="5" t="s">
        <v>593</v>
      </c>
      <c r="AB369" t="s">
        <v>1142</v>
      </c>
    </row>
    <row r="370" spans="1:28" ht="12" customHeight="1" x14ac:dyDescent="0.25">
      <c r="A370" s="24">
        <v>368</v>
      </c>
      <c r="B370" s="12">
        <v>2019</v>
      </c>
      <c r="C370" s="10" t="s">
        <v>55</v>
      </c>
      <c r="D370" s="12" t="s">
        <v>16</v>
      </c>
      <c r="E370" s="47" t="str">
        <f t="shared" si="5"/>
        <v>Tua Rita, Syrah Per Sempre, IGT (Magnum) - In Bond</v>
      </c>
      <c r="F370" s="30" t="s">
        <v>584</v>
      </c>
      <c r="G370" s="12" t="s">
        <v>22</v>
      </c>
      <c r="H370" s="12">
        <v>1</v>
      </c>
      <c r="I370" s="5" t="s">
        <v>20</v>
      </c>
      <c r="J370" s="21" t="s">
        <v>23</v>
      </c>
      <c r="K370" s="32">
        <v>120</v>
      </c>
      <c r="L370" s="32">
        <v>160</v>
      </c>
      <c r="M370" s="37"/>
      <c r="N370" s="45"/>
      <c r="AA370" s="5" t="s">
        <v>594</v>
      </c>
      <c r="AB370" t="s">
        <v>1143</v>
      </c>
    </row>
    <row r="371" spans="1:28" ht="12" customHeight="1" x14ac:dyDescent="0.25">
      <c r="A371" s="24">
        <v>369</v>
      </c>
      <c r="B371" s="12">
        <v>2020</v>
      </c>
      <c r="C371" s="10" t="s">
        <v>118</v>
      </c>
      <c r="D371" s="12" t="s">
        <v>16</v>
      </c>
      <c r="E371" s="47" t="str">
        <f t="shared" si="5"/>
        <v>Ca' Nova, Barbaresco, Montefico Bric Mentina - In Bond</v>
      </c>
      <c r="F371" s="30" t="s">
        <v>104</v>
      </c>
      <c r="G371" s="12" t="s">
        <v>17</v>
      </c>
      <c r="H371" s="12">
        <v>6</v>
      </c>
      <c r="I371" s="5" t="s">
        <v>24</v>
      </c>
      <c r="J371" s="21" t="s">
        <v>23</v>
      </c>
      <c r="K371" s="32">
        <v>90</v>
      </c>
      <c r="L371" s="32">
        <v>120</v>
      </c>
      <c r="M371" s="37"/>
      <c r="N371" s="45"/>
      <c r="AA371" s="5" t="s">
        <v>595</v>
      </c>
      <c r="AB371" t="s">
        <v>1144</v>
      </c>
    </row>
    <row r="372" spans="1:28" ht="12" customHeight="1" x14ac:dyDescent="0.25">
      <c r="A372" s="24">
        <v>370</v>
      </c>
      <c r="B372" s="12">
        <v>2021</v>
      </c>
      <c r="C372" s="10" t="s">
        <v>55</v>
      </c>
      <c r="D372" s="12" t="s">
        <v>16</v>
      </c>
      <c r="E372" s="47" t="str">
        <f t="shared" si="5"/>
        <v>Bibi Graetz, Testamatta Rosso, Toscana - In Bond</v>
      </c>
      <c r="F372" s="30" t="s">
        <v>597</v>
      </c>
      <c r="G372" s="12" t="s">
        <v>17</v>
      </c>
      <c r="H372" s="12">
        <v>6</v>
      </c>
      <c r="I372" s="5" t="s">
        <v>24</v>
      </c>
      <c r="J372" s="21" t="s">
        <v>23</v>
      </c>
      <c r="K372" s="32">
        <v>60</v>
      </c>
      <c r="L372" s="32">
        <v>100</v>
      </c>
      <c r="M372" s="37"/>
      <c r="N372" s="45"/>
      <c r="AA372" s="5" t="s">
        <v>596</v>
      </c>
      <c r="AB372" t="s">
        <v>1145</v>
      </c>
    </row>
    <row r="373" spans="1:28" ht="12" customHeight="1" x14ac:dyDescent="0.25">
      <c r="A373" s="24">
        <v>371</v>
      </c>
      <c r="B373" s="12">
        <v>2013</v>
      </c>
      <c r="C373" s="10" t="s">
        <v>55</v>
      </c>
      <c r="D373" s="12" t="s">
        <v>16</v>
      </c>
      <c r="E373" s="47" t="str">
        <f t="shared" si="5"/>
        <v>Ornellaia, Bianco, Toscana - In Bond</v>
      </c>
      <c r="F373" s="30" t="s">
        <v>102</v>
      </c>
      <c r="G373" s="12" t="s">
        <v>17</v>
      </c>
      <c r="H373" s="12">
        <v>1</v>
      </c>
      <c r="I373" s="5" t="s">
        <v>18</v>
      </c>
      <c r="J373" s="21" t="s">
        <v>23</v>
      </c>
      <c r="K373" s="32">
        <v>140</v>
      </c>
      <c r="L373" s="32">
        <v>180</v>
      </c>
      <c r="M373" s="37"/>
      <c r="N373" s="45"/>
      <c r="AA373" s="5" t="s">
        <v>598</v>
      </c>
      <c r="AB373" t="s">
        <v>1146</v>
      </c>
    </row>
    <row r="374" spans="1:28" ht="12" customHeight="1" x14ac:dyDescent="0.25">
      <c r="A374" s="24">
        <v>372</v>
      </c>
      <c r="B374" s="12" t="s">
        <v>26</v>
      </c>
      <c r="C374" s="10" t="s">
        <v>523</v>
      </c>
      <c r="D374" s="12" t="s">
        <v>16</v>
      </c>
      <c r="E374" s="47" t="str">
        <f t="shared" si="5"/>
        <v>1991/2000 Mixed Lot of Quintarelli Giuseppe, Amarone della Valpolicella</v>
      </c>
      <c r="F374" s="30" t="s">
        <v>522</v>
      </c>
      <c r="G374" s="12" t="s">
        <v>17</v>
      </c>
      <c r="H374" s="12">
        <v>4</v>
      </c>
      <c r="I374" s="5" t="s">
        <v>18</v>
      </c>
      <c r="J374" s="21" t="s">
        <v>19</v>
      </c>
      <c r="K374" s="32">
        <v>500</v>
      </c>
      <c r="L374" s="32">
        <v>700</v>
      </c>
      <c r="M374" s="37" t="s">
        <v>600</v>
      </c>
      <c r="N374" s="45" t="s">
        <v>123</v>
      </c>
      <c r="AA374" s="5" t="s">
        <v>599</v>
      </c>
      <c r="AB374" t="s">
        <v>1147</v>
      </c>
    </row>
    <row r="375" spans="1:28" ht="12" customHeight="1" x14ac:dyDescent="0.25">
      <c r="A375" s="24">
        <v>373</v>
      </c>
      <c r="B375" s="12">
        <v>1997</v>
      </c>
      <c r="C375" s="10" t="s">
        <v>55</v>
      </c>
      <c r="D375" s="12" t="s">
        <v>16</v>
      </c>
      <c r="E375" s="47" t="str">
        <f t="shared" si="5"/>
        <v>Mixed Lot of Brunello di Montalcino Riserva</v>
      </c>
      <c r="F375" s="30"/>
      <c r="G375" s="12" t="s">
        <v>17</v>
      </c>
      <c r="H375" s="12">
        <v>5</v>
      </c>
      <c r="I375" s="5" t="s">
        <v>18</v>
      </c>
      <c r="J375" s="21" t="s">
        <v>19</v>
      </c>
      <c r="K375" s="32">
        <v>100</v>
      </c>
      <c r="L375" s="32">
        <v>150</v>
      </c>
      <c r="M375" s="37" t="s">
        <v>602</v>
      </c>
      <c r="N375" s="45" t="s">
        <v>123</v>
      </c>
      <c r="AA375" s="5" t="s">
        <v>601</v>
      </c>
      <c r="AB375" t="s">
        <v>1148</v>
      </c>
    </row>
    <row r="376" spans="1:28" ht="12" customHeight="1" x14ac:dyDescent="0.25">
      <c r="A376" s="24">
        <v>374</v>
      </c>
      <c r="B376" s="12" t="s">
        <v>26</v>
      </c>
      <c r="C376" s="10" t="s">
        <v>119</v>
      </c>
      <c r="D376" s="12" t="s">
        <v>16</v>
      </c>
      <c r="E376" s="47" t="str">
        <f t="shared" si="5"/>
        <v>2003/2017 Mixed Lot of Italian Red</v>
      </c>
      <c r="F376" s="30"/>
      <c r="G376" s="12" t="s">
        <v>17</v>
      </c>
      <c r="H376" s="12">
        <v>4</v>
      </c>
      <c r="I376" s="5" t="s">
        <v>18</v>
      </c>
      <c r="J376" s="21" t="s">
        <v>19</v>
      </c>
      <c r="K376" s="32">
        <v>150</v>
      </c>
      <c r="L376" s="32">
        <v>200</v>
      </c>
      <c r="M376" s="37" t="s">
        <v>604</v>
      </c>
      <c r="N376" s="45"/>
      <c r="AA376" s="5" t="s">
        <v>603</v>
      </c>
      <c r="AB376" t="s">
        <v>1149</v>
      </c>
    </row>
    <row r="377" spans="1:28" ht="12" customHeight="1" x14ac:dyDescent="0.25">
      <c r="A377" s="24">
        <v>375</v>
      </c>
      <c r="B377" s="12" t="s">
        <v>26</v>
      </c>
      <c r="C377" s="10" t="s">
        <v>119</v>
      </c>
      <c r="D377" s="12" t="s">
        <v>16</v>
      </c>
      <c r="E377" s="47" t="str">
        <f t="shared" si="5"/>
        <v>2015/2020 Tua Rita, Perlato Bosco Rosso, IGT - In Bond</v>
      </c>
      <c r="F377" s="30" t="s">
        <v>584</v>
      </c>
      <c r="G377" s="12" t="s">
        <v>17</v>
      </c>
      <c r="H377" s="12">
        <v>18</v>
      </c>
      <c r="I377" s="5" t="s">
        <v>24</v>
      </c>
      <c r="J377" s="21" t="s">
        <v>23</v>
      </c>
      <c r="K377" s="32">
        <v>130</v>
      </c>
      <c r="L377" s="32">
        <v>180</v>
      </c>
      <c r="M377" s="37" t="s">
        <v>606</v>
      </c>
      <c r="N377" s="45"/>
      <c r="AA377" s="5" t="s">
        <v>605</v>
      </c>
      <c r="AB377" t="s">
        <v>1150</v>
      </c>
    </row>
    <row r="378" spans="1:28" ht="12" customHeight="1" x14ac:dyDescent="0.25">
      <c r="A378" s="24">
        <v>376</v>
      </c>
      <c r="B378" s="12">
        <v>2017</v>
      </c>
      <c r="C378" s="10" t="s">
        <v>119</v>
      </c>
      <c r="D378" s="12" t="s">
        <v>16</v>
      </c>
      <c r="E378" s="47" t="str">
        <f t="shared" si="5"/>
        <v>Mixed Lot of Italian White - In Bond</v>
      </c>
      <c r="F378" s="30"/>
      <c r="G378" s="12" t="s">
        <v>17</v>
      </c>
      <c r="H378" s="12">
        <v>8</v>
      </c>
      <c r="I378" s="5" t="s">
        <v>24</v>
      </c>
      <c r="J378" s="21" t="s">
        <v>23</v>
      </c>
      <c r="K378" s="32">
        <v>130</v>
      </c>
      <c r="L378" s="32">
        <v>190</v>
      </c>
      <c r="M378" s="37" t="s">
        <v>608</v>
      </c>
      <c r="N378" s="45"/>
      <c r="AA378" s="5" t="s">
        <v>607</v>
      </c>
      <c r="AB378" t="s">
        <v>1151</v>
      </c>
    </row>
    <row r="379" spans="1:28" ht="12" customHeight="1" x14ac:dyDescent="0.25">
      <c r="A379" s="24">
        <v>377</v>
      </c>
      <c r="B379" s="12" t="s">
        <v>26</v>
      </c>
      <c r="C379" s="10" t="s">
        <v>119</v>
      </c>
      <c r="D379" s="12" t="s">
        <v>16</v>
      </c>
      <c r="E379" s="47" t="str">
        <f t="shared" si="5"/>
        <v>Castelo di Buttrio, Friulano, Friuli Colli Orientali - In Bond</v>
      </c>
      <c r="F379" s="30" t="s">
        <v>610</v>
      </c>
      <c r="G379" s="12" t="s">
        <v>17</v>
      </c>
      <c r="H379" s="12">
        <v>6</v>
      </c>
      <c r="I379" s="5" t="s">
        <v>24</v>
      </c>
      <c r="J379" s="21" t="s">
        <v>23</v>
      </c>
      <c r="K379" s="32">
        <v>70</v>
      </c>
      <c r="L379" s="32">
        <v>110</v>
      </c>
      <c r="M379" s="37"/>
      <c r="N379" s="45"/>
      <c r="AA379" s="5" t="s">
        <v>609</v>
      </c>
      <c r="AB379" t="s">
        <v>1152</v>
      </c>
    </row>
    <row r="380" spans="1:28" ht="12" customHeight="1" x14ac:dyDescent="0.25">
      <c r="A380" s="24">
        <v>378</v>
      </c>
      <c r="B380" s="12">
        <v>1981</v>
      </c>
      <c r="C380" s="10" t="s">
        <v>119</v>
      </c>
      <c r="D380" s="12" t="s">
        <v>16</v>
      </c>
      <c r="E380" s="47" t="str">
        <f t="shared" si="5"/>
        <v>Vega Sicilia, Unico, Ribera del Duero DO</v>
      </c>
      <c r="F380" s="30" t="s">
        <v>66</v>
      </c>
      <c r="G380" s="12" t="s">
        <v>17</v>
      </c>
      <c r="H380" s="12">
        <v>6</v>
      </c>
      <c r="I380" s="5" t="s">
        <v>20</v>
      </c>
      <c r="J380" s="21" t="s">
        <v>19</v>
      </c>
      <c r="K380" s="32">
        <v>2000</v>
      </c>
      <c r="L380" s="32">
        <v>3000</v>
      </c>
      <c r="M380" s="36" t="s">
        <v>611</v>
      </c>
      <c r="N380" s="45" t="s">
        <v>116</v>
      </c>
      <c r="AA380" s="5" t="s">
        <v>60</v>
      </c>
      <c r="AB380" t="s">
        <v>1153</v>
      </c>
    </row>
    <row r="381" spans="1:28" ht="12" customHeight="1" x14ac:dyDescent="0.25">
      <c r="A381" s="24">
        <v>379</v>
      </c>
      <c r="B381" s="12">
        <v>1981</v>
      </c>
      <c r="C381" s="10" t="s">
        <v>119</v>
      </c>
      <c r="D381" s="12" t="s">
        <v>16</v>
      </c>
      <c r="E381" s="47" t="str">
        <f t="shared" si="5"/>
        <v>Vega Sicilia, Unico, Ribera del Duero DO</v>
      </c>
      <c r="F381" s="30" t="s">
        <v>66</v>
      </c>
      <c r="G381" s="12" t="s">
        <v>17</v>
      </c>
      <c r="H381" s="12">
        <v>6</v>
      </c>
      <c r="I381" s="5" t="s">
        <v>20</v>
      </c>
      <c r="J381" s="21" t="s">
        <v>19</v>
      </c>
      <c r="K381" s="32">
        <v>2000</v>
      </c>
      <c r="L381" s="32">
        <v>3000</v>
      </c>
      <c r="M381" s="36" t="s">
        <v>612</v>
      </c>
      <c r="N381" s="45" t="s">
        <v>116</v>
      </c>
      <c r="AA381" s="5" t="s">
        <v>60</v>
      </c>
      <c r="AB381" t="s">
        <v>1154</v>
      </c>
    </row>
    <row r="382" spans="1:28" ht="12" customHeight="1" x14ac:dyDescent="0.25">
      <c r="A382" s="24">
        <v>380</v>
      </c>
      <c r="B382" s="12">
        <v>1981</v>
      </c>
      <c r="C382" s="10" t="s">
        <v>120</v>
      </c>
      <c r="D382" s="12" t="s">
        <v>16</v>
      </c>
      <c r="E382" s="47" t="str">
        <f t="shared" si="5"/>
        <v>Vega Sicilia, Unico, Ribera del Duero DO</v>
      </c>
      <c r="F382" s="30" t="s">
        <v>66</v>
      </c>
      <c r="G382" s="12" t="s">
        <v>17</v>
      </c>
      <c r="H382" s="12">
        <v>6</v>
      </c>
      <c r="I382" s="5" t="s">
        <v>20</v>
      </c>
      <c r="J382" s="21" t="s">
        <v>19</v>
      </c>
      <c r="K382" s="32">
        <v>2000</v>
      </c>
      <c r="L382" s="32">
        <v>3000</v>
      </c>
      <c r="M382" s="37" t="s">
        <v>613</v>
      </c>
      <c r="N382" s="45" t="s">
        <v>116</v>
      </c>
      <c r="AA382" s="5" t="s">
        <v>60</v>
      </c>
      <c r="AB382" t="s">
        <v>1155</v>
      </c>
    </row>
    <row r="383" spans="1:28" ht="12" customHeight="1" x14ac:dyDescent="0.25">
      <c r="A383" s="24">
        <v>381</v>
      </c>
      <c r="B383" s="12">
        <v>1981</v>
      </c>
      <c r="C383" s="10" t="s">
        <v>120</v>
      </c>
      <c r="D383" s="12" t="s">
        <v>31</v>
      </c>
      <c r="E383" s="47" t="str">
        <f t="shared" si="5"/>
        <v>Vega Sicilia, Unico, Ribera del Duero DO</v>
      </c>
      <c r="F383" s="30" t="s">
        <v>66</v>
      </c>
      <c r="G383" s="12" t="s">
        <v>17</v>
      </c>
      <c r="H383" s="12">
        <v>6</v>
      </c>
      <c r="I383" s="5" t="s">
        <v>20</v>
      </c>
      <c r="J383" s="21" t="s">
        <v>19</v>
      </c>
      <c r="K383" s="32">
        <v>2000</v>
      </c>
      <c r="L383" s="32">
        <v>3000</v>
      </c>
      <c r="M383" s="37" t="s">
        <v>614</v>
      </c>
      <c r="N383" s="45" t="s">
        <v>116</v>
      </c>
      <c r="AA383" s="5" t="s">
        <v>60</v>
      </c>
      <c r="AB383" t="s">
        <v>1156</v>
      </c>
    </row>
    <row r="384" spans="1:28" ht="12" customHeight="1" x14ac:dyDescent="0.25">
      <c r="A384" s="24">
        <v>382</v>
      </c>
      <c r="B384" s="12">
        <v>1981</v>
      </c>
      <c r="C384" s="10" t="s">
        <v>121</v>
      </c>
      <c r="D384" s="12" t="s">
        <v>31</v>
      </c>
      <c r="E384" s="47" t="str">
        <f t="shared" si="5"/>
        <v>Vega Sicilia, Unico, Ribera del Duero DO</v>
      </c>
      <c r="F384" s="30" t="s">
        <v>66</v>
      </c>
      <c r="G384" s="12" t="s">
        <v>17</v>
      </c>
      <c r="H384" s="12">
        <v>6</v>
      </c>
      <c r="I384" s="5" t="s">
        <v>20</v>
      </c>
      <c r="J384" s="21" t="s">
        <v>19</v>
      </c>
      <c r="K384" s="32">
        <v>2000</v>
      </c>
      <c r="L384" s="32">
        <v>3000</v>
      </c>
      <c r="M384" s="37" t="s">
        <v>615</v>
      </c>
      <c r="N384" s="45" t="s">
        <v>116</v>
      </c>
      <c r="AA384" s="5" t="s">
        <v>60</v>
      </c>
      <c r="AB384" t="s">
        <v>1157</v>
      </c>
    </row>
    <row r="385" spans="1:28" ht="12" customHeight="1" x14ac:dyDescent="0.25">
      <c r="A385" s="24">
        <v>383</v>
      </c>
      <c r="B385" s="12">
        <v>1981</v>
      </c>
      <c r="C385" s="10" t="s">
        <v>121</v>
      </c>
      <c r="D385" s="12" t="s">
        <v>31</v>
      </c>
      <c r="E385" s="47" t="str">
        <f t="shared" si="5"/>
        <v>Vega Sicilia, Unico, Ribera del Duero DO</v>
      </c>
      <c r="F385" s="30" t="s">
        <v>66</v>
      </c>
      <c r="G385" s="12" t="s">
        <v>17</v>
      </c>
      <c r="H385" s="12">
        <v>6</v>
      </c>
      <c r="I385" s="5" t="s">
        <v>20</v>
      </c>
      <c r="J385" s="21" t="s">
        <v>19</v>
      </c>
      <c r="K385" s="32">
        <v>2000</v>
      </c>
      <c r="L385" s="32">
        <v>3000</v>
      </c>
      <c r="M385" s="37" t="s">
        <v>616</v>
      </c>
      <c r="N385" s="45" t="s">
        <v>116</v>
      </c>
      <c r="AA385" s="5" t="s">
        <v>60</v>
      </c>
      <c r="AB385" t="s">
        <v>1158</v>
      </c>
    </row>
    <row r="386" spans="1:28" ht="12" customHeight="1" x14ac:dyDescent="0.25">
      <c r="A386" s="25">
        <v>384</v>
      </c>
      <c r="B386" s="12" t="s">
        <v>26</v>
      </c>
      <c r="C386" s="10"/>
      <c r="D386" s="12"/>
      <c r="E386" s="47" t="str">
        <f t="shared" si="5"/>
        <v>2006/2011 Vega Sicilia, Valbuena, Ribera del Duero DO, Assortment Case - In Bond</v>
      </c>
      <c r="F386" s="30" t="s">
        <v>66</v>
      </c>
      <c r="G386" s="12" t="s">
        <v>17</v>
      </c>
      <c r="H386" s="12">
        <v>6</v>
      </c>
      <c r="I386" s="5" t="s">
        <v>24</v>
      </c>
      <c r="J386" s="21" t="s">
        <v>23</v>
      </c>
      <c r="K386" s="32">
        <v>360</v>
      </c>
      <c r="L386" s="32">
        <v>460</v>
      </c>
      <c r="M386" s="37" t="s">
        <v>618</v>
      </c>
      <c r="N386" s="46"/>
      <c r="AA386" s="5" t="s">
        <v>617</v>
      </c>
      <c r="AB386" t="s">
        <v>1159</v>
      </c>
    </row>
    <row r="387" spans="1:28" ht="12" customHeight="1" x14ac:dyDescent="0.25">
      <c r="A387" s="25">
        <v>385</v>
      </c>
      <c r="B387" s="12">
        <v>2006</v>
      </c>
      <c r="C387" s="10"/>
      <c r="D387" s="12"/>
      <c r="E387" s="47" t="str">
        <f t="shared" si="5"/>
        <v>Dominio de Pingus, Flor Pingus, Ribera del Duero DO - In Bond</v>
      </c>
      <c r="F387" s="30" t="s">
        <v>620</v>
      </c>
      <c r="G387" s="12" t="s">
        <v>17</v>
      </c>
      <c r="H387" s="12">
        <v>6</v>
      </c>
      <c r="I387" s="5" t="s">
        <v>24</v>
      </c>
      <c r="J387" s="21" t="s">
        <v>23</v>
      </c>
      <c r="K387" s="32">
        <v>320</v>
      </c>
      <c r="L387" s="32">
        <v>380</v>
      </c>
      <c r="M387" s="37"/>
      <c r="N387" s="46"/>
      <c r="AA387" s="5" t="s">
        <v>619</v>
      </c>
      <c r="AB387" t="s">
        <v>1160</v>
      </c>
    </row>
    <row r="388" spans="1:28" ht="12" customHeight="1" x14ac:dyDescent="0.25">
      <c r="A388" s="25">
        <v>386</v>
      </c>
      <c r="B388" s="12">
        <v>2008</v>
      </c>
      <c r="C388" s="10"/>
      <c r="D388" s="12"/>
      <c r="E388" s="47" t="str">
        <f t="shared" ref="E388:E451" si="6">HYPERLINK(AB388,AA388)</f>
        <v>Dominio de Pingus, Flor Pingus, Ribera del Duero DO - In Bond</v>
      </c>
      <c r="F388" s="30" t="s">
        <v>620</v>
      </c>
      <c r="G388" s="12" t="s">
        <v>17</v>
      </c>
      <c r="H388" s="12">
        <v>12</v>
      </c>
      <c r="I388" s="5" t="s">
        <v>24</v>
      </c>
      <c r="J388" s="21" t="s">
        <v>23</v>
      </c>
      <c r="K388" s="32">
        <v>600</v>
      </c>
      <c r="L388" s="32">
        <v>800</v>
      </c>
      <c r="M388" s="37"/>
      <c r="N388" s="46"/>
      <c r="AA388" s="5" t="s">
        <v>619</v>
      </c>
      <c r="AB388" t="s">
        <v>1161</v>
      </c>
    </row>
    <row r="389" spans="1:28" ht="12" customHeight="1" x14ac:dyDescent="0.25">
      <c r="A389" s="25">
        <v>387</v>
      </c>
      <c r="B389" s="12">
        <v>2008</v>
      </c>
      <c r="C389" s="10"/>
      <c r="D389" s="12"/>
      <c r="E389" s="47" t="str">
        <f t="shared" si="6"/>
        <v>Aalto, Ribera del Duero DO - In Bond</v>
      </c>
      <c r="F389" s="30" t="s">
        <v>622</v>
      </c>
      <c r="G389" s="12" t="s">
        <v>17</v>
      </c>
      <c r="H389" s="12">
        <v>12</v>
      </c>
      <c r="I389" s="5" t="s">
        <v>24</v>
      </c>
      <c r="J389" s="21" t="s">
        <v>23</v>
      </c>
      <c r="K389" s="32">
        <v>280</v>
      </c>
      <c r="L389" s="32">
        <v>380</v>
      </c>
      <c r="M389" s="37" t="s">
        <v>25</v>
      </c>
      <c r="N389" s="46"/>
      <c r="AA389" s="5" t="s">
        <v>621</v>
      </c>
      <c r="AB389" t="s">
        <v>1162</v>
      </c>
    </row>
    <row r="390" spans="1:28" ht="12" customHeight="1" x14ac:dyDescent="0.25">
      <c r="A390" s="25">
        <v>388</v>
      </c>
      <c r="B390" s="12">
        <v>2009</v>
      </c>
      <c r="C390" s="10"/>
      <c r="D390" s="12"/>
      <c r="E390" s="47" t="str">
        <f t="shared" si="6"/>
        <v>Aalto, Ribera del Duero DO - In Bond</v>
      </c>
      <c r="F390" s="30" t="s">
        <v>622</v>
      </c>
      <c r="G390" s="12" t="s">
        <v>17</v>
      </c>
      <c r="H390" s="12">
        <v>12</v>
      </c>
      <c r="I390" s="5" t="s">
        <v>24</v>
      </c>
      <c r="J390" s="21" t="s">
        <v>23</v>
      </c>
      <c r="K390" s="32">
        <v>280</v>
      </c>
      <c r="L390" s="32">
        <v>380</v>
      </c>
      <c r="M390" s="37" t="s">
        <v>623</v>
      </c>
      <c r="N390" s="46"/>
      <c r="AA390" s="5" t="s">
        <v>621</v>
      </c>
      <c r="AB390" t="s">
        <v>1163</v>
      </c>
    </row>
    <row r="391" spans="1:28" ht="12" customHeight="1" x14ac:dyDescent="0.25">
      <c r="A391" s="25">
        <v>389</v>
      </c>
      <c r="B391" s="12">
        <v>2009</v>
      </c>
      <c r="C391" s="10"/>
      <c r="D391" s="12"/>
      <c r="E391" s="47" t="str">
        <f t="shared" si="6"/>
        <v>Aalto, Ribera del Duero DO - In Bond</v>
      </c>
      <c r="F391" s="30" t="s">
        <v>622</v>
      </c>
      <c r="G391" s="12" t="s">
        <v>17</v>
      </c>
      <c r="H391" s="12">
        <v>12</v>
      </c>
      <c r="I391" s="5" t="s">
        <v>24</v>
      </c>
      <c r="J391" s="21" t="s">
        <v>23</v>
      </c>
      <c r="K391" s="32">
        <v>280</v>
      </c>
      <c r="L391" s="32">
        <v>380</v>
      </c>
      <c r="M391" s="37" t="s">
        <v>25</v>
      </c>
      <c r="N391" s="46"/>
      <c r="AA391" s="5" t="s">
        <v>621</v>
      </c>
      <c r="AB391" t="s">
        <v>1164</v>
      </c>
    </row>
    <row r="392" spans="1:28" ht="12" customHeight="1" x14ac:dyDescent="0.25">
      <c r="A392" s="25">
        <v>390</v>
      </c>
      <c r="B392" s="12">
        <v>2009</v>
      </c>
      <c r="C392" s="10"/>
      <c r="D392" s="12"/>
      <c r="E392" s="47" t="str">
        <f t="shared" si="6"/>
        <v>Aalto, Ribera del Duero DO - In Bond</v>
      </c>
      <c r="F392" s="30" t="s">
        <v>622</v>
      </c>
      <c r="G392" s="12" t="s">
        <v>17</v>
      </c>
      <c r="H392" s="12">
        <v>12</v>
      </c>
      <c r="I392" s="5" t="s">
        <v>24</v>
      </c>
      <c r="J392" s="21" t="s">
        <v>23</v>
      </c>
      <c r="K392" s="32">
        <v>280</v>
      </c>
      <c r="L392" s="32">
        <v>380</v>
      </c>
      <c r="M392" s="37" t="s">
        <v>25</v>
      </c>
      <c r="N392" s="46"/>
      <c r="AA392" s="5" t="s">
        <v>621</v>
      </c>
      <c r="AB392" t="s">
        <v>1165</v>
      </c>
    </row>
    <row r="393" spans="1:28" ht="12" customHeight="1" x14ac:dyDescent="0.25">
      <c r="A393" s="25">
        <v>391</v>
      </c>
      <c r="B393" s="12">
        <v>2009</v>
      </c>
      <c r="C393" s="10"/>
      <c r="D393" s="12"/>
      <c r="E393" s="47" t="str">
        <f t="shared" si="6"/>
        <v>Aalto, Ribera del Duero DO - In Bond</v>
      </c>
      <c r="F393" s="30" t="s">
        <v>622</v>
      </c>
      <c r="G393" s="12" t="s">
        <v>17</v>
      </c>
      <c r="H393" s="12">
        <v>12</v>
      </c>
      <c r="I393" s="5" t="s">
        <v>24</v>
      </c>
      <c r="J393" s="21" t="s">
        <v>23</v>
      </c>
      <c r="K393" s="32">
        <v>280</v>
      </c>
      <c r="L393" s="32">
        <v>380</v>
      </c>
      <c r="M393" s="37" t="s">
        <v>25</v>
      </c>
      <c r="N393" s="46"/>
      <c r="AA393" s="5" t="s">
        <v>621</v>
      </c>
      <c r="AB393" t="s">
        <v>1166</v>
      </c>
    </row>
    <row r="394" spans="1:28" ht="12" customHeight="1" x14ac:dyDescent="0.25">
      <c r="A394" s="25">
        <v>392</v>
      </c>
      <c r="B394" s="12">
        <v>2008</v>
      </c>
      <c r="C394" s="10"/>
      <c r="D394" s="12"/>
      <c r="E394" s="47" t="str">
        <f t="shared" si="6"/>
        <v>Artadi, Pagos Viejos, Rioja - In Bond</v>
      </c>
      <c r="F394" s="30" t="s">
        <v>625</v>
      </c>
      <c r="G394" s="12" t="s">
        <v>17</v>
      </c>
      <c r="H394" s="12">
        <v>12</v>
      </c>
      <c r="I394" s="5" t="s">
        <v>24</v>
      </c>
      <c r="J394" s="21" t="s">
        <v>23</v>
      </c>
      <c r="K394" s="32">
        <v>340</v>
      </c>
      <c r="L394" s="32">
        <v>420</v>
      </c>
      <c r="M394" s="37" t="s">
        <v>25</v>
      </c>
      <c r="N394" s="46"/>
      <c r="AA394" s="5" t="s">
        <v>624</v>
      </c>
      <c r="AB394" t="s">
        <v>1167</v>
      </c>
    </row>
    <row r="395" spans="1:28" ht="12" customHeight="1" x14ac:dyDescent="0.25">
      <c r="A395" s="25">
        <v>393</v>
      </c>
      <c r="B395" s="12">
        <v>2004</v>
      </c>
      <c r="C395" s="10"/>
      <c r="D395" s="12"/>
      <c r="E395" s="47" t="str">
        <f t="shared" si="6"/>
        <v>Numanthia, Termes, Toro DO - In Bond</v>
      </c>
      <c r="F395" s="30" t="s">
        <v>627</v>
      </c>
      <c r="G395" s="12" t="s">
        <v>17</v>
      </c>
      <c r="H395" s="12">
        <v>6</v>
      </c>
      <c r="I395" s="5" t="s">
        <v>24</v>
      </c>
      <c r="J395" s="21" t="s">
        <v>23</v>
      </c>
      <c r="K395" s="32">
        <v>150</v>
      </c>
      <c r="L395" s="32">
        <v>200</v>
      </c>
      <c r="M395" s="37"/>
      <c r="N395" s="46"/>
      <c r="AA395" s="5" t="s">
        <v>626</v>
      </c>
      <c r="AB395" t="s">
        <v>1168</v>
      </c>
    </row>
    <row r="396" spans="1:28" ht="12" customHeight="1" x14ac:dyDescent="0.25">
      <c r="A396" s="25">
        <v>394</v>
      </c>
      <c r="B396" s="12">
        <v>1999</v>
      </c>
      <c r="C396" s="10"/>
      <c r="D396" s="12"/>
      <c r="E396" s="47" t="str">
        <f t="shared" si="6"/>
        <v>Mauro, Terreus Paraje de Cueva Baja, Castilla y Leon</v>
      </c>
      <c r="F396" s="30" t="s">
        <v>629</v>
      </c>
      <c r="G396" s="12" t="s">
        <v>17</v>
      </c>
      <c r="H396" s="12">
        <v>2</v>
      </c>
      <c r="I396" s="5" t="s">
        <v>18</v>
      </c>
      <c r="J396" s="21" t="s">
        <v>19</v>
      </c>
      <c r="K396" s="32">
        <v>100</v>
      </c>
      <c r="L396" s="32">
        <v>150</v>
      </c>
      <c r="M396" s="37"/>
      <c r="N396" s="46"/>
      <c r="AA396" s="5" t="s">
        <v>628</v>
      </c>
      <c r="AB396" t="s">
        <v>1169</v>
      </c>
    </row>
    <row r="397" spans="1:28" ht="12" customHeight="1" x14ac:dyDescent="0.25">
      <c r="A397" s="25">
        <v>395</v>
      </c>
      <c r="B397" s="12" t="s">
        <v>26</v>
      </c>
      <c r="C397" s="10"/>
      <c r="D397" s="12"/>
      <c r="E397" s="47" t="str">
        <f t="shared" si="6"/>
        <v>2004/2009 Mixed Lot of Mauro, Terreus Paraje de Cueva Baja, Castilla y Leon</v>
      </c>
      <c r="F397" s="30" t="s">
        <v>629</v>
      </c>
      <c r="G397" s="12" t="s">
        <v>17</v>
      </c>
      <c r="H397" s="12">
        <v>3</v>
      </c>
      <c r="I397" s="5" t="s">
        <v>18</v>
      </c>
      <c r="J397" s="21" t="s">
        <v>19</v>
      </c>
      <c r="K397" s="32">
        <v>150</v>
      </c>
      <c r="L397" s="32">
        <v>200</v>
      </c>
      <c r="M397" s="37" t="s">
        <v>631</v>
      </c>
      <c r="N397" s="46"/>
      <c r="AA397" s="5" t="s">
        <v>630</v>
      </c>
      <c r="AB397" t="s">
        <v>1170</v>
      </c>
    </row>
    <row r="398" spans="1:28" ht="12" customHeight="1" x14ac:dyDescent="0.25">
      <c r="A398" s="25">
        <v>396</v>
      </c>
      <c r="B398" s="12" t="s">
        <v>26</v>
      </c>
      <c r="C398" s="10"/>
      <c r="D398" s="12"/>
      <c r="E398" s="47" t="str">
        <f t="shared" si="6"/>
        <v>2004/2012 Mauro, Terreus Paraje de Cueva Baja, Castilla y Leon - In Bond</v>
      </c>
      <c r="F398" s="30" t="s">
        <v>629</v>
      </c>
      <c r="G398" s="12" t="s">
        <v>17</v>
      </c>
      <c r="H398" s="12">
        <v>3</v>
      </c>
      <c r="I398" s="5" t="s">
        <v>24</v>
      </c>
      <c r="J398" s="21" t="s">
        <v>23</v>
      </c>
      <c r="K398" s="32">
        <v>140</v>
      </c>
      <c r="L398" s="32">
        <v>180</v>
      </c>
      <c r="M398" s="37" t="s">
        <v>633</v>
      </c>
      <c r="N398" s="46"/>
      <c r="AA398" s="5" t="s">
        <v>632</v>
      </c>
      <c r="AB398" t="s">
        <v>1171</v>
      </c>
    </row>
    <row r="399" spans="1:28" ht="12" customHeight="1" x14ac:dyDescent="0.25">
      <c r="A399" s="25">
        <v>397</v>
      </c>
      <c r="B399" s="12">
        <v>1994</v>
      </c>
      <c r="C399" s="10"/>
      <c r="D399" s="12"/>
      <c r="E399" s="47" t="str">
        <f t="shared" si="6"/>
        <v>Henschke, Hill of Grace Vineyard, Eden Valley</v>
      </c>
      <c r="F399" s="30" t="s">
        <v>105</v>
      </c>
      <c r="G399" s="12" t="s">
        <v>17</v>
      </c>
      <c r="H399" s="12">
        <v>2</v>
      </c>
      <c r="I399" s="5" t="s">
        <v>107</v>
      </c>
      <c r="J399" s="21" t="s">
        <v>19</v>
      </c>
      <c r="K399" s="32">
        <v>400</v>
      </c>
      <c r="L399" s="32">
        <v>600</v>
      </c>
      <c r="M399" s="37" t="s">
        <v>635</v>
      </c>
      <c r="N399" s="46" t="s">
        <v>123</v>
      </c>
      <c r="AA399" s="5" t="s">
        <v>634</v>
      </c>
      <c r="AB399" t="s">
        <v>1172</v>
      </c>
    </row>
    <row r="400" spans="1:28" ht="12" customHeight="1" x14ac:dyDescent="0.25">
      <c r="A400" s="25">
        <v>398</v>
      </c>
      <c r="B400" s="12">
        <v>1994</v>
      </c>
      <c r="C400" s="10"/>
      <c r="D400" s="12"/>
      <c r="E400" s="47" t="str">
        <f t="shared" si="6"/>
        <v>Penfolds, Grange, South Australia (Magnum)</v>
      </c>
      <c r="F400" s="30" t="s">
        <v>637</v>
      </c>
      <c r="G400" s="12" t="s">
        <v>22</v>
      </c>
      <c r="H400" s="12">
        <v>1</v>
      </c>
      <c r="I400" s="5" t="s">
        <v>18</v>
      </c>
      <c r="J400" s="21" t="s">
        <v>19</v>
      </c>
      <c r="K400" s="32">
        <v>400</v>
      </c>
      <c r="L400" s="32">
        <v>600</v>
      </c>
      <c r="M400" s="37" t="s">
        <v>638</v>
      </c>
      <c r="N400" s="46" t="s">
        <v>123</v>
      </c>
      <c r="AA400" s="5" t="s">
        <v>636</v>
      </c>
      <c r="AB400" t="s">
        <v>1173</v>
      </c>
    </row>
    <row r="401" spans="1:28" ht="12" customHeight="1" x14ac:dyDescent="0.25">
      <c r="A401" s="25">
        <v>399</v>
      </c>
      <c r="B401" s="12">
        <v>1995</v>
      </c>
      <c r="C401" s="10"/>
      <c r="D401" s="12"/>
      <c r="E401" s="47" t="str">
        <f t="shared" si="6"/>
        <v>Penfolds, Grange, South Australia</v>
      </c>
      <c r="F401" s="30" t="s">
        <v>637</v>
      </c>
      <c r="G401" s="12" t="s">
        <v>17</v>
      </c>
      <c r="H401" s="12">
        <v>2</v>
      </c>
      <c r="I401" s="5" t="s">
        <v>18</v>
      </c>
      <c r="J401" s="21" t="s">
        <v>19</v>
      </c>
      <c r="K401" s="32">
        <v>800</v>
      </c>
      <c r="L401" s="32">
        <v>1050</v>
      </c>
      <c r="M401" s="37" t="s">
        <v>640</v>
      </c>
      <c r="N401" s="46" t="s">
        <v>123</v>
      </c>
      <c r="AA401" s="5" t="s">
        <v>639</v>
      </c>
      <c r="AB401" t="s">
        <v>1174</v>
      </c>
    </row>
    <row r="402" spans="1:28" ht="12" customHeight="1" x14ac:dyDescent="0.25">
      <c r="A402" s="25">
        <v>400</v>
      </c>
      <c r="B402" s="12">
        <v>1996</v>
      </c>
      <c r="C402" s="10"/>
      <c r="D402" s="12"/>
      <c r="E402" s="47" t="str">
        <f t="shared" si="6"/>
        <v>Penfolds, Grange, South Australia</v>
      </c>
      <c r="F402" s="30" t="s">
        <v>637</v>
      </c>
      <c r="G402" s="12" t="s">
        <v>17</v>
      </c>
      <c r="H402" s="12">
        <v>8</v>
      </c>
      <c r="I402" s="5" t="s">
        <v>18</v>
      </c>
      <c r="J402" s="21" t="s">
        <v>19</v>
      </c>
      <c r="K402" s="32">
        <v>1200</v>
      </c>
      <c r="L402" s="32">
        <v>1800</v>
      </c>
      <c r="M402" s="37" t="s">
        <v>641</v>
      </c>
      <c r="N402" s="46" t="s">
        <v>123</v>
      </c>
      <c r="AA402" s="5" t="s">
        <v>639</v>
      </c>
      <c r="AB402" t="s">
        <v>1175</v>
      </c>
    </row>
    <row r="403" spans="1:28" ht="12" customHeight="1" x14ac:dyDescent="0.25">
      <c r="A403" s="25">
        <v>401</v>
      </c>
      <c r="B403" s="12">
        <v>1998</v>
      </c>
      <c r="C403" s="10"/>
      <c r="D403" s="12"/>
      <c r="E403" s="47" t="str">
        <f t="shared" si="6"/>
        <v>Penfolds, Grange, South Australia</v>
      </c>
      <c r="F403" s="30" t="s">
        <v>637</v>
      </c>
      <c r="G403" s="12" t="s">
        <v>17</v>
      </c>
      <c r="H403" s="12">
        <v>6</v>
      </c>
      <c r="I403" s="5" t="s">
        <v>18</v>
      </c>
      <c r="J403" s="21" t="s">
        <v>19</v>
      </c>
      <c r="K403" s="32">
        <v>1500</v>
      </c>
      <c r="L403" s="32">
        <v>2000</v>
      </c>
      <c r="M403" s="37" t="s">
        <v>642</v>
      </c>
      <c r="N403" s="46" t="s">
        <v>123</v>
      </c>
      <c r="AA403" s="5" t="s">
        <v>639</v>
      </c>
      <c r="AB403" t="s">
        <v>1176</v>
      </c>
    </row>
    <row r="404" spans="1:28" ht="12" customHeight="1" x14ac:dyDescent="0.25">
      <c r="A404" s="25">
        <v>402</v>
      </c>
      <c r="B404" s="12">
        <v>2005</v>
      </c>
      <c r="C404" s="10"/>
      <c r="D404" s="12"/>
      <c r="E404" s="47" t="str">
        <f t="shared" si="6"/>
        <v>Penfolds, Grange, South Australia</v>
      </c>
      <c r="F404" s="30" t="s">
        <v>637</v>
      </c>
      <c r="G404" s="12" t="s">
        <v>17</v>
      </c>
      <c r="H404" s="12">
        <v>2</v>
      </c>
      <c r="I404" s="5" t="s">
        <v>18</v>
      </c>
      <c r="J404" s="21" t="s">
        <v>19</v>
      </c>
      <c r="K404" s="32">
        <v>400</v>
      </c>
      <c r="L404" s="32">
        <v>600</v>
      </c>
      <c r="M404" s="37" t="s">
        <v>111</v>
      </c>
      <c r="N404" s="46" t="s">
        <v>123</v>
      </c>
      <c r="AA404" s="5" t="s">
        <v>639</v>
      </c>
      <c r="AB404" t="s">
        <v>1177</v>
      </c>
    </row>
    <row r="405" spans="1:28" ht="12" customHeight="1" x14ac:dyDescent="0.25">
      <c r="A405" s="25">
        <v>403</v>
      </c>
      <c r="B405" s="12">
        <v>2003</v>
      </c>
      <c r="C405" s="10"/>
      <c r="D405" s="12"/>
      <c r="E405" s="47" t="str">
        <f t="shared" si="6"/>
        <v>Torbreck, Run Rig, Barossa Valley</v>
      </c>
      <c r="F405" s="30" t="s">
        <v>644</v>
      </c>
      <c r="G405" s="12" t="s">
        <v>17</v>
      </c>
      <c r="H405" s="12">
        <v>6</v>
      </c>
      <c r="I405" s="5" t="s">
        <v>20</v>
      </c>
      <c r="J405" s="21" t="s">
        <v>19</v>
      </c>
      <c r="K405" s="32">
        <v>400</v>
      </c>
      <c r="L405" s="32">
        <v>600</v>
      </c>
      <c r="M405" s="37" t="s">
        <v>645</v>
      </c>
      <c r="N405" s="46"/>
      <c r="AA405" s="5" t="s">
        <v>643</v>
      </c>
      <c r="AB405" t="s">
        <v>1178</v>
      </c>
    </row>
    <row r="406" spans="1:28" ht="12" customHeight="1" x14ac:dyDescent="0.25">
      <c r="A406" s="25">
        <v>404</v>
      </c>
      <c r="B406" s="12">
        <v>2007</v>
      </c>
      <c r="C406" s="10"/>
      <c r="D406" s="12"/>
      <c r="E406" s="47" t="str">
        <f t="shared" si="6"/>
        <v>Two Hands, Coach House Block Shiraz, Barossa Valley - In Bond</v>
      </c>
      <c r="F406" s="30" t="s">
        <v>647</v>
      </c>
      <c r="G406" s="12" t="s">
        <v>17</v>
      </c>
      <c r="H406" s="12">
        <v>12</v>
      </c>
      <c r="I406" s="5" t="s">
        <v>24</v>
      </c>
      <c r="J406" s="21" t="s">
        <v>23</v>
      </c>
      <c r="K406" s="32">
        <v>200</v>
      </c>
      <c r="L406" s="32">
        <v>280</v>
      </c>
      <c r="M406" s="37" t="s">
        <v>25</v>
      </c>
      <c r="N406" s="46"/>
      <c r="AA406" s="5" t="s">
        <v>646</v>
      </c>
      <c r="AB406" t="s">
        <v>1179</v>
      </c>
    </row>
    <row r="407" spans="1:28" ht="12" customHeight="1" x14ac:dyDescent="0.25">
      <c r="A407" s="25">
        <v>405</v>
      </c>
      <c r="B407" s="12">
        <v>2005</v>
      </c>
      <c r="C407" s="10"/>
      <c r="D407" s="12"/>
      <c r="E407" s="47" t="str">
        <f t="shared" si="6"/>
        <v>Kay Brothers, Amery Hillside Shiraz, McLaren Vale - In Bond</v>
      </c>
      <c r="F407" s="30" t="s">
        <v>649</v>
      </c>
      <c r="G407" s="12" t="s">
        <v>17</v>
      </c>
      <c r="H407" s="12">
        <v>12</v>
      </c>
      <c r="I407" s="5" t="s">
        <v>24</v>
      </c>
      <c r="J407" s="21" t="s">
        <v>23</v>
      </c>
      <c r="K407" s="32">
        <v>200</v>
      </c>
      <c r="L407" s="32">
        <v>300</v>
      </c>
      <c r="M407" s="37" t="s">
        <v>25</v>
      </c>
      <c r="N407" s="46"/>
      <c r="AA407" s="5" t="s">
        <v>648</v>
      </c>
      <c r="AB407" t="s">
        <v>1180</v>
      </c>
    </row>
    <row r="408" spans="1:28" ht="12" customHeight="1" x14ac:dyDescent="0.25">
      <c r="A408" s="25">
        <v>406</v>
      </c>
      <c r="B408" s="12">
        <v>2006</v>
      </c>
      <c r="C408" s="10"/>
      <c r="D408" s="12"/>
      <c r="E408" s="47" t="str">
        <f t="shared" si="6"/>
        <v>Kay Brothers, Amery Hillside Shiraz, McLaren Vale - In Bond</v>
      </c>
      <c r="F408" s="30" t="s">
        <v>649</v>
      </c>
      <c r="G408" s="12" t="s">
        <v>17</v>
      </c>
      <c r="H408" s="12">
        <v>12</v>
      </c>
      <c r="I408" s="5" t="s">
        <v>24</v>
      </c>
      <c r="J408" s="21" t="s">
        <v>23</v>
      </c>
      <c r="K408" s="32">
        <v>200</v>
      </c>
      <c r="L408" s="32">
        <v>300</v>
      </c>
      <c r="M408" s="37" t="s">
        <v>25</v>
      </c>
      <c r="N408" s="46"/>
      <c r="AA408" s="5" t="s">
        <v>648</v>
      </c>
      <c r="AB408" t="s">
        <v>1181</v>
      </c>
    </row>
    <row r="409" spans="1:28" ht="12" customHeight="1" x14ac:dyDescent="0.25">
      <c r="A409" s="25">
        <v>407</v>
      </c>
      <c r="B409" s="12">
        <v>2006</v>
      </c>
      <c r="C409" s="10"/>
      <c r="D409" s="12"/>
      <c r="E409" s="47" t="str">
        <f t="shared" si="6"/>
        <v>Kay Brothers, Amery Hillside Shiraz, McLaren Vale - In Bond</v>
      </c>
      <c r="F409" s="30" t="s">
        <v>649</v>
      </c>
      <c r="G409" s="12" t="s">
        <v>17</v>
      </c>
      <c r="H409" s="12">
        <v>12</v>
      </c>
      <c r="I409" s="5" t="s">
        <v>24</v>
      </c>
      <c r="J409" s="21" t="s">
        <v>23</v>
      </c>
      <c r="K409" s="32">
        <v>200</v>
      </c>
      <c r="L409" s="32">
        <v>300</v>
      </c>
      <c r="M409" s="37" t="s">
        <v>25</v>
      </c>
      <c r="N409" s="46"/>
      <c r="AA409" s="5" t="s">
        <v>648</v>
      </c>
      <c r="AB409" t="s">
        <v>1182</v>
      </c>
    </row>
    <row r="410" spans="1:28" ht="12" customHeight="1" x14ac:dyDescent="0.25">
      <c r="A410" s="25">
        <v>408</v>
      </c>
      <c r="B410" s="12">
        <v>2008</v>
      </c>
      <c r="C410" s="10"/>
      <c r="D410" s="12"/>
      <c r="E410" s="47" t="str">
        <f t="shared" si="6"/>
        <v>Two Worlds, Two Hands &amp; Egelhoff (Magnums) - In Bond</v>
      </c>
      <c r="F410" s="30" t="s">
        <v>647</v>
      </c>
      <c r="G410" s="12" t="s">
        <v>22</v>
      </c>
      <c r="H410" s="12">
        <v>6</v>
      </c>
      <c r="I410" s="5" t="s">
        <v>20</v>
      </c>
      <c r="J410" s="21" t="s">
        <v>23</v>
      </c>
      <c r="K410" s="32">
        <v>400</v>
      </c>
      <c r="L410" s="32">
        <v>700</v>
      </c>
      <c r="M410" s="37" t="s">
        <v>433</v>
      </c>
      <c r="N410" s="46"/>
      <c r="AA410" s="5" t="s">
        <v>650</v>
      </c>
      <c r="AB410" t="s">
        <v>1183</v>
      </c>
    </row>
    <row r="411" spans="1:28" ht="12" customHeight="1" x14ac:dyDescent="0.25">
      <c r="A411" s="25">
        <v>409</v>
      </c>
      <c r="B411" s="12">
        <v>2006</v>
      </c>
      <c r="C411" s="10"/>
      <c r="D411" s="12"/>
      <c r="E411" s="47" t="str">
        <f t="shared" si="6"/>
        <v>Hobbs of Barossa Ranges, Shiraz Viognier, Barossa Valley - In Bond</v>
      </c>
      <c r="F411" s="30" t="s">
        <v>652</v>
      </c>
      <c r="G411" s="12" t="s">
        <v>17</v>
      </c>
      <c r="H411" s="12">
        <v>12</v>
      </c>
      <c r="I411" s="5" t="s">
        <v>24</v>
      </c>
      <c r="J411" s="21" t="s">
        <v>23</v>
      </c>
      <c r="K411" s="32">
        <v>150</v>
      </c>
      <c r="L411" s="32">
        <v>250</v>
      </c>
      <c r="M411" s="37" t="s">
        <v>25</v>
      </c>
      <c r="N411" s="46"/>
      <c r="AA411" s="5" t="s">
        <v>651</v>
      </c>
      <c r="AB411" t="s">
        <v>1184</v>
      </c>
    </row>
    <row r="412" spans="1:28" ht="12" customHeight="1" x14ac:dyDescent="0.25">
      <c r="A412" s="25">
        <v>410</v>
      </c>
      <c r="B412" s="12">
        <v>2006</v>
      </c>
      <c r="C412" s="10"/>
      <c r="D412" s="12"/>
      <c r="E412" s="47" t="str">
        <f t="shared" si="6"/>
        <v>Two Worlds, Two Hands &amp; Egelhoff (Magnums) - In Bond</v>
      </c>
      <c r="F412" s="30" t="s">
        <v>647</v>
      </c>
      <c r="G412" s="12" t="s">
        <v>22</v>
      </c>
      <c r="H412" s="12">
        <v>6</v>
      </c>
      <c r="I412" s="5" t="s">
        <v>24</v>
      </c>
      <c r="J412" s="21" t="s">
        <v>23</v>
      </c>
      <c r="K412" s="32">
        <v>400</v>
      </c>
      <c r="L412" s="32">
        <v>700</v>
      </c>
      <c r="M412" s="37"/>
      <c r="N412" s="46"/>
      <c r="AA412" s="5" t="s">
        <v>650</v>
      </c>
      <c r="AB412" t="s">
        <v>1185</v>
      </c>
    </row>
    <row r="413" spans="1:28" ht="12" customHeight="1" x14ac:dyDescent="0.25">
      <c r="A413" s="25">
        <v>411</v>
      </c>
      <c r="B413" s="12">
        <v>2008</v>
      </c>
      <c r="C413" s="10"/>
      <c r="D413" s="12"/>
      <c r="E413" s="47" t="str">
        <f t="shared" si="6"/>
        <v>Shirvington, Shiraz, McLaren Vale (Imperial) - In Bond</v>
      </c>
      <c r="F413" s="30" t="s">
        <v>654</v>
      </c>
      <c r="G413" s="12" t="s">
        <v>57</v>
      </c>
      <c r="H413" s="12">
        <v>1</v>
      </c>
      <c r="I413" s="5" t="s">
        <v>24</v>
      </c>
      <c r="J413" s="21" t="s">
        <v>23</v>
      </c>
      <c r="K413" s="32">
        <v>80</v>
      </c>
      <c r="L413" s="32">
        <v>120</v>
      </c>
      <c r="M413" s="37"/>
      <c r="N413" s="46"/>
      <c r="AA413" s="5" t="s">
        <v>653</v>
      </c>
      <c r="AB413" t="s">
        <v>1186</v>
      </c>
    </row>
    <row r="414" spans="1:28" ht="12" customHeight="1" x14ac:dyDescent="0.25">
      <c r="A414" s="25">
        <v>412</v>
      </c>
      <c r="B414" s="12">
        <v>2001</v>
      </c>
      <c r="C414" s="10"/>
      <c r="D414" s="12"/>
      <c r="E414" s="47" t="str">
        <f t="shared" si="6"/>
        <v>Moss Wood, Cabernet Sauvignon, Margaret River</v>
      </c>
      <c r="F414" s="30" t="s">
        <v>656</v>
      </c>
      <c r="G414" s="12" t="s">
        <v>17</v>
      </c>
      <c r="H414" s="12">
        <v>5</v>
      </c>
      <c r="I414" s="5" t="s">
        <v>18</v>
      </c>
      <c r="J414" s="21" t="s">
        <v>19</v>
      </c>
      <c r="K414" s="32">
        <v>100</v>
      </c>
      <c r="L414" s="32">
        <v>200</v>
      </c>
      <c r="M414" s="37"/>
      <c r="N414" s="46" t="s">
        <v>123</v>
      </c>
      <c r="AA414" s="5" t="s">
        <v>655</v>
      </c>
      <c r="AB414" t="s">
        <v>1187</v>
      </c>
    </row>
    <row r="415" spans="1:28" ht="12" customHeight="1" x14ac:dyDescent="0.25">
      <c r="A415" s="25">
        <v>413</v>
      </c>
      <c r="B415" s="12">
        <v>1995</v>
      </c>
      <c r="C415" s="10"/>
      <c r="D415" s="12"/>
      <c r="E415" s="47" t="str">
        <f t="shared" si="6"/>
        <v>Moss Wood, Cabernet Sauvignon, Margaret River</v>
      </c>
      <c r="F415" s="30" t="s">
        <v>656</v>
      </c>
      <c r="G415" s="12" t="s">
        <v>17</v>
      </c>
      <c r="H415" s="12">
        <v>12</v>
      </c>
      <c r="I415" s="5" t="s">
        <v>18</v>
      </c>
      <c r="J415" s="21" t="s">
        <v>19</v>
      </c>
      <c r="K415" s="32">
        <v>220</v>
      </c>
      <c r="L415" s="32">
        <v>300</v>
      </c>
      <c r="M415" s="37" t="s">
        <v>657</v>
      </c>
      <c r="N415" s="46" t="s">
        <v>123</v>
      </c>
      <c r="AA415" s="5" t="s">
        <v>655</v>
      </c>
      <c r="AB415" t="s">
        <v>1188</v>
      </c>
    </row>
    <row r="416" spans="1:28" ht="12" customHeight="1" x14ac:dyDescent="0.25">
      <c r="A416" s="25">
        <v>414</v>
      </c>
      <c r="B416" s="12">
        <v>2012</v>
      </c>
      <c r="C416" s="10"/>
      <c r="D416" s="12"/>
      <c r="E416" s="47" t="str">
        <f t="shared" si="6"/>
        <v>Giaconda, Estate Vineyard Shiraz, Beechworth - In Bond</v>
      </c>
      <c r="F416" s="30" t="s">
        <v>659</v>
      </c>
      <c r="G416" s="12" t="s">
        <v>17</v>
      </c>
      <c r="H416" s="12">
        <v>5</v>
      </c>
      <c r="I416" s="5" t="s">
        <v>18</v>
      </c>
      <c r="J416" s="21" t="s">
        <v>23</v>
      </c>
      <c r="K416" s="32">
        <v>150</v>
      </c>
      <c r="L416" s="32">
        <v>200</v>
      </c>
      <c r="M416" s="37"/>
      <c r="N416" s="46"/>
      <c r="AA416" s="5" t="s">
        <v>658</v>
      </c>
      <c r="AB416" t="s">
        <v>1189</v>
      </c>
    </row>
    <row r="417" spans="1:28" ht="12" customHeight="1" x14ac:dyDescent="0.25">
      <c r="A417" s="25">
        <v>415</v>
      </c>
      <c r="B417" s="12">
        <v>2017</v>
      </c>
      <c r="C417" s="10"/>
      <c r="D417" s="12"/>
      <c r="E417" s="47" t="str">
        <f t="shared" si="6"/>
        <v>Penfolds, Bin 150, Barossa Valley - In Bond</v>
      </c>
      <c r="F417" s="30" t="s">
        <v>637</v>
      </c>
      <c r="G417" s="12" t="s">
        <v>17</v>
      </c>
      <c r="H417" s="12">
        <v>6</v>
      </c>
      <c r="I417" s="5" t="s">
        <v>20</v>
      </c>
      <c r="J417" s="21" t="s">
        <v>23</v>
      </c>
      <c r="K417" s="32">
        <v>150</v>
      </c>
      <c r="L417" s="32">
        <v>200</v>
      </c>
      <c r="M417" s="37"/>
      <c r="N417" s="46"/>
      <c r="AA417" s="5" t="s">
        <v>660</v>
      </c>
      <c r="AB417" t="s">
        <v>1190</v>
      </c>
    </row>
    <row r="418" spans="1:28" ht="12" customHeight="1" x14ac:dyDescent="0.25">
      <c r="A418" s="25">
        <v>416</v>
      </c>
      <c r="B418" s="12">
        <v>2019</v>
      </c>
      <c r="C418" s="10"/>
      <c r="D418" s="12"/>
      <c r="E418" s="47" t="str">
        <f t="shared" si="6"/>
        <v>Bass Phillip, Pinot Noir, Victoria - In Bond</v>
      </c>
      <c r="F418" s="30" t="s">
        <v>662</v>
      </c>
      <c r="G418" s="12" t="s">
        <v>17</v>
      </c>
      <c r="H418" s="12">
        <v>6</v>
      </c>
      <c r="I418" s="5" t="s">
        <v>24</v>
      </c>
      <c r="J418" s="21" t="s">
        <v>23</v>
      </c>
      <c r="K418" s="32">
        <v>260</v>
      </c>
      <c r="L418" s="32">
        <v>340</v>
      </c>
      <c r="M418" s="37"/>
      <c r="N418" s="46"/>
      <c r="AA418" s="5" t="s">
        <v>661</v>
      </c>
      <c r="AB418" t="s">
        <v>1191</v>
      </c>
    </row>
    <row r="419" spans="1:28" ht="12" customHeight="1" x14ac:dyDescent="0.25">
      <c r="A419" s="25">
        <v>417</v>
      </c>
      <c r="B419" s="12">
        <v>2010</v>
      </c>
      <c r="C419" s="10"/>
      <c r="D419" s="12"/>
      <c r="E419" s="47" t="str">
        <f t="shared" si="6"/>
        <v>Leeuwin Estate, Art Series Chardonnay, Margaret River</v>
      </c>
      <c r="F419" s="30" t="s">
        <v>664</v>
      </c>
      <c r="G419" s="12" t="s">
        <v>17</v>
      </c>
      <c r="H419" s="12">
        <v>8</v>
      </c>
      <c r="I419" s="5" t="s">
        <v>18</v>
      </c>
      <c r="J419" s="21" t="s">
        <v>19</v>
      </c>
      <c r="K419" s="32">
        <v>140</v>
      </c>
      <c r="L419" s="32">
        <v>240</v>
      </c>
      <c r="M419" s="37" t="s">
        <v>665</v>
      </c>
      <c r="N419" s="46" t="s">
        <v>123</v>
      </c>
      <c r="AA419" s="5" t="s">
        <v>663</v>
      </c>
      <c r="AB419" t="s">
        <v>1192</v>
      </c>
    </row>
    <row r="420" spans="1:28" ht="12" customHeight="1" x14ac:dyDescent="0.25">
      <c r="A420" s="25">
        <v>418</v>
      </c>
      <c r="B420" s="12">
        <v>1988</v>
      </c>
      <c r="C420" s="10"/>
      <c r="D420" s="12"/>
      <c r="E420" s="47" t="str">
        <f t="shared" si="6"/>
        <v>Opus One, Napa Valley (Magnums)</v>
      </c>
      <c r="F420" s="30" t="s">
        <v>85</v>
      </c>
      <c r="G420" s="12" t="s">
        <v>22</v>
      </c>
      <c r="H420" s="12">
        <v>2</v>
      </c>
      <c r="I420" s="5" t="s">
        <v>18</v>
      </c>
      <c r="J420" s="21" t="s">
        <v>19</v>
      </c>
      <c r="K420" s="32">
        <v>500</v>
      </c>
      <c r="L420" s="32">
        <v>700</v>
      </c>
      <c r="M420" s="37" t="s">
        <v>666</v>
      </c>
      <c r="N420" s="46" t="s">
        <v>116</v>
      </c>
      <c r="AA420" s="5" t="s">
        <v>84</v>
      </c>
      <c r="AB420" t="s">
        <v>1193</v>
      </c>
    </row>
    <row r="421" spans="1:28" ht="12" customHeight="1" x14ac:dyDescent="0.25">
      <c r="A421" s="25">
        <v>419</v>
      </c>
      <c r="B421" s="12">
        <v>1991</v>
      </c>
      <c r="C421" s="10"/>
      <c r="D421" s="12"/>
      <c r="E421" s="47" t="str">
        <f t="shared" si="6"/>
        <v>Opus One, Napa Valley</v>
      </c>
      <c r="F421" s="30" t="s">
        <v>85</v>
      </c>
      <c r="G421" s="12" t="s">
        <v>17</v>
      </c>
      <c r="H421" s="12">
        <v>12</v>
      </c>
      <c r="I421" s="5" t="s">
        <v>18</v>
      </c>
      <c r="J421" s="21" t="s">
        <v>19</v>
      </c>
      <c r="K421" s="32">
        <v>2200</v>
      </c>
      <c r="L421" s="32">
        <v>2800</v>
      </c>
      <c r="M421" s="37" t="s">
        <v>115</v>
      </c>
      <c r="N421" s="46" t="s">
        <v>116</v>
      </c>
      <c r="AA421" s="5" t="s">
        <v>83</v>
      </c>
      <c r="AB421" t="s">
        <v>1194</v>
      </c>
    </row>
    <row r="422" spans="1:28" ht="12" customHeight="1" x14ac:dyDescent="0.25">
      <c r="A422" s="25">
        <v>420</v>
      </c>
      <c r="B422" s="12">
        <v>1998</v>
      </c>
      <c r="C422" s="10"/>
      <c r="D422" s="12"/>
      <c r="E422" s="47" t="str">
        <f t="shared" si="6"/>
        <v>Ridge Vineyards, Estate Cabernet Sauvignon, Santa Cruz Mountains</v>
      </c>
      <c r="F422" s="30" t="s">
        <v>668</v>
      </c>
      <c r="G422" s="12" t="s">
        <v>17</v>
      </c>
      <c r="H422" s="12">
        <v>8</v>
      </c>
      <c r="I422" s="5" t="s">
        <v>18</v>
      </c>
      <c r="J422" s="21" t="s">
        <v>19</v>
      </c>
      <c r="K422" s="32">
        <v>300</v>
      </c>
      <c r="L422" s="32">
        <v>500</v>
      </c>
      <c r="M422" s="37" t="s">
        <v>669</v>
      </c>
      <c r="N422" s="46" t="s">
        <v>123</v>
      </c>
      <c r="AA422" s="5" t="s">
        <v>667</v>
      </c>
      <c r="AB422" t="s">
        <v>1195</v>
      </c>
    </row>
    <row r="423" spans="1:28" ht="12" customHeight="1" x14ac:dyDescent="0.25">
      <c r="A423" s="25">
        <v>421</v>
      </c>
      <c r="B423" s="12">
        <v>2013</v>
      </c>
      <c r="C423" s="10"/>
      <c r="D423" s="12"/>
      <c r="E423" s="47" t="str">
        <f t="shared" si="6"/>
        <v>Ridge, Monte Bello Cabernet Sauvignon, Santa Cruz Mountains</v>
      </c>
      <c r="F423" s="30" t="s">
        <v>668</v>
      </c>
      <c r="G423" s="12" t="s">
        <v>17</v>
      </c>
      <c r="H423" s="12">
        <v>6</v>
      </c>
      <c r="I423" s="5" t="s">
        <v>20</v>
      </c>
      <c r="J423" s="21" t="s">
        <v>19</v>
      </c>
      <c r="K423" s="32">
        <v>900</v>
      </c>
      <c r="L423" s="32">
        <v>1200</v>
      </c>
      <c r="M423" s="37"/>
      <c r="N423" s="46"/>
      <c r="AA423" s="5" t="s">
        <v>670</v>
      </c>
      <c r="AB423" t="s">
        <v>1196</v>
      </c>
    </row>
    <row r="424" spans="1:28" ht="12" customHeight="1" x14ac:dyDescent="0.25">
      <c r="A424" s="25">
        <v>422</v>
      </c>
      <c r="B424" s="12">
        <v>2018</v>
      </c>
      <c r="C424" s="10"/>
      <c r="D424" s="12"/>
      <c r="E424" s="47" t="str">
        <f t="shared" si="6"/>
        <v>Wayfarer, Chardonnay, Fort Ross-Seaview - In Bond</v>
      </c>
      <c r="F424" s="30" t="s">
        <v>672</v>
      </c>
      <c r="G424" s="12" t="s">
        <v>17</v>
      </c>
      <c r="H424" s="12">
        <v>6</v>
      </c>
      <c r="I424" s="5" t="s">
        <v>24</v>
      </c>
      <c r="J424" s="21" t="s">
        <v>23</v>
      </c>
      <c r="K424" s="32">
        <v>150</v>
      </c>
      <c r="L424" s="32">
        <v>200</v>
      </c>
      <c r="M424" s="37"/>
      <c r="N424" s="46"/>
      <c r="AA424" s="5" t="s">
        <v>671</v>
      </c>
      <c r="AB424" t="s">
        <v>1197</v>
      </c>
    </row>
    <row r="425" spans="1:28" ht="12" customHeight="1" x14ac:dyDescent="0.25">
      <c r="A425" s="25">
        <v>423</v>
      </c>
      <c r="B425" s="12" t="s">
        <v>26</v>
      </c>
      <c r="C425" s="10"/>
      <c r="D425" s="12"/>
      <c r="E425" s="47" t="str">
        <f t="shared" si="6"/>
        <v>2012/2013 Peter Michael, Le Moulin Rouge, Santa Lucia Highlands</v>
      </c>
      <c r="F425" s="30" t="s">
        <v>674</v>
      </c>
      <c r="G425" s="12" t="s">
        <v>17</v>
      </c>
      <c r="H425" s="12">
        <v>3</v>
      </c>
      <c r="I425" s="5" t="s">
        <v>18</v>
      </c>
      <c r="J425" s="21" t="s">
        <v>19</v>
      </c>
      <c r="K425" s="32">
        <v>160</v>
      </c>
      <c r="L425" s="32">
        <v>240</v>
      </c>
      <c r="M425" s="37" t="s">
        <v>675</v>
      </c>
      <c r="N425" s="46"/>
      <c r="AA425" s="5" t="s">
        <v>673</v>
      </c>
      <c r="AB425" t="s">
        <v>1198</v>
      </c>
    </row>
    <row r="426" spans="1:28" ht="12" customHeight="1" x14ac:dyDescent="0.25">
      <c r="A426" s="25">
        <v>424</v>
      </c>
      <c r="B426" s="12">
        <v>2013</v>
      </c>
      <c r="C426" s="10"/>
      <c r="D426" s="12"/>
      <c r="E426" s="47" t="str">
        <f t="shared" si="6"/>
        <v>Casa Lapostolle, Clos Apalta, Colchagua Valley - In Bond</v>
      </c>
      <c r="F426" s="30" t="s">
        <v>677</v>
      </c>
      <c r="G426" s="12" t="s">
        <v>17</v>
      </c>
      <c r="H426" s="12">
        <v>5</v>
      </c>
      <c r="I426" s="5" t="s">
        <v>18</v>
      </c>
      <c r="J426" s="21" t="s">
        <v>23</v>
      </c>
      <c r="K426" s="32">
        <v>160</v>
      </c>
      <c r="L426" s="32">
        <v>210</v>
      </c>
      <c r="M426" s="37"/>
      <c r="N426" s="46"/>
      <c r="AA426" s="5" t="s">
        <v>676</v>
      </c>
      <c r="AB426" t="s">
        <v>1199</v>
      </c>
    </row>
    <row r="427" spans="1:28" ht="12" customHeight="1" x14ac:dyDescent="0.25">
      <c r="A427" s="25">
        <v>425</v>
      </c>
      <c r="B427" s="12">
        <v>2016</v>
      </c>
      <c r="C427" s="10"/>
      <c r="D427" s="12"/>
      <c r="E427" s="47" t="str">
        <f t="shared" si="6"/>
        <v>Rothschild &amp; Concha Y Toro, Almaviva, Maipo Valley</v>
      </c>
      <c r="F427" s="30" t="s">
        <v>679</v>
      </c>
      <c r="G427" s="12" t="s">
        <v>17</v>
      </c>
      <c r="H427" s="12">
        <v>1</v>
      </c>
      <c r="I427" s="5" t="s">
        <v>18</v>
      </c>
      <c r="J427" s="21" t="s">
        <v>19</v>
      </c>
      <c r="K427" s="32">
        <v>75</v>
      </c>
      <c r="L427" s="32">
        <v>100</v>
      </c>
      <c r="M427" s="37"/>
      <c r="N427" s="46"/>
      <c r="AA427" s="5" t="s">
        <v>678</v>
      </c>
      <c r="AB427" t="s">
        <v>1200</v>
      </c>
    </row>
    <row r="428" spans="1:28" ht="12" customHeight="1" x14ac:dyDescent="0.25">
      <c r="A428" s="25">
        <v>426</v>
      </c>
      <c r="B428" s="12">
        <v>2015</v>
      </c>
      <c r="C428" s="10"/>
      <c r="D428" s="12"/>
      <c r="E428" s="47" t="str">
        <f t="shared" si="6"/>
        <v>Sena, Aconcagua Valley - In Bond</v>
      </c>
      <c r="F428" s="30" t="s">
        <v>681</v>
      </c>
      <c r="G428" s="12" t="s">
        <v>17</v>
      </c>
      <c r="H428" s="12">
        <v>6</v>
      </c>
      <c r="I428" s="5" t="s">
        <v>20</v>
      </c>
      <c r="J428" s="21" t="s">
        <v>23</v>
      </c>
      <c r="K428" s="32">
        <v>220</v>
      </c>
      <c r="L428" s="32">
        <v>280</v>
      </c>
      <c r="M428" s="37"/>
      <c r="N428" s="46"/>
      <c r="AA428" s="5" t="s">
        <v>680</v>
      </c>
      <c r="AB428" t="s">
        <v>1201</v>
      </c>
    </row>
    <row r="429" spans="1:28" ht="12" customHeight="1" x14ac:dyDescent="0.25">
      <c r="A429" s="25">
        <v>427</v>
      </c>
      <c r="B429" s="12">
        <v>2019</v>
      </c>
      <c r="C429" s="10"/>
      <c r="D429" s="12"/>
      <c r="E429" s="47" t="str">
        <f t="shared" si="6"/>
        <v>Catena Zapata, Malbec Argentino, Mendoza</v>
      </c>
      <c r="F429" s="30" t="s">
        <v>683</v>
      </c>
      <c r="G429" s="12" t="s">
        <v>17</v>
      </c>
      <c r="H429" s="12">
        <v>4</v>
      </c>
      <c r="I429" s="5" t="s">
        <v>20</v>
      </c>
      <c r="J429" s="21" t="s">
        <v>19</v>
      </c>
      <c r="K429" s="32">
        <v>170</v>
      </c>
      <c r="L429" s="32">
        <v>220</v>
      </c>
      <c r="M429" s="37"/>
      <c r="N429" s="46"/>
      <c r="AA429" s="5" t="s">
        <v>682</v>
      </c>
      <c r="AB429" t="s">
        <v>1202</v>
      </c>
    </row>
    <row r="430" spans="1:28" ht="12" customHeight="1" x14ac:dyDescent="0.25">
      <c r="A430" s="25">
        <v>428</v>
      </c>
      <c r="B430" s="12">
        <v>2019</v>
      </c>
      <c r="C430" s="10"/>
      <c r="D430" s="12"/>
      <c r="E430" s="47" t="str">
        <f t="shared" si="6"/>
        <v>Catena Zapata, Malbec Argentino, Mendoza - In Bond</v>
      </c>
      <c r="F430" s="30" t="s">
        <v>683</v>
      </c>
      <c r="G430" s="12" t="s">
        <v>17</v>
      </c>
      <c r="H430" s="12">
        <v>4</v>
      </c>
      <c r="I430" s="5" t="s">
        <v>24</v>
      </c>
      <c r="J430" s="21" t="s">
        <v>23</v>
      </c>
      <c r="K430" s="32">
        <v>150</v>
      </c>
      <c r="L430" s="32">
        <v>200</v>
      </c>
      <c r="M430" s="37"/>
      <c r="N430" s="46"/>
      <c r="AA430" s="5" t="s">
        <v>684</v>
      </c>
      <c r="AB430" t="s">
        <v>1203</v>
      </c>
    </row>
    <row r="431" spans="1:28" ht="12" customHeight="1" x14ac:dyDescent="0.25">
      <c r="A431" s="25">
        <v>429</v>
      </c>
      <c r="B431" s="12">
        <v>2016</v>
      </c>
      <c r="C431" s="10"/>
      <c r="D431" s="12"/>
      <c r="E431" s="47" t="str">
        <f t="shared" si="6"/>
        <v>Familia Zuccardi, Paraje Altamira Finca Piedra Infinita, Uco Valley</v>
      </c>
      <c r="F431" s="30" t="s">
        <v>686</v>
      </c>
      <c r="G431" s="12" t="s">
        <v>17</v>
      </c>
      <c r="H431" s="12">
        <v>1</v>
      </c>
      <c r="I431" s="5" t="s">
        <v>18</v>
      </c>
      <c r="J431" s="21" t="s">
        <v>19</v>
      </c>
      <c r="K431" s="32">
        <v>150</v>
      </c>
      <c r="L431" s="32">
        <v>170</v>
      </c>
      <c r="M431" s="37" t="s">
        <v>687</v>
      </c>
      <c r="N431" s="46"/>
      <c r="AA431" s="5" t="s">
        <v>685</v>
      </c>
      <c r="AB431" t="s">
        <v>1204</v>
      </c>
    </row>
    <row r="432" spans="1:28" ht="12" customHeight="1" x14ac:dyDescent="0.25">
      <c r="A432" s="25">
        <v>430</v>
      </c>
      <c r="B432" s="12">
        <v>2015</v>
      </c>
      <c r="C432" s="10"/>
      <c r="D432" s="12"/>
      <c r="E432" s="47" t="str">
        <f t="shared" si="6"/>
        <v>Achaval Ferrer, Finca Altamira, Mendoza - In Bond</v>
      </c>
      <c r="F432" s="30" t="s">
        <v>689</v>
      </c>
      <c r="G432" s="12" t="s">
        <v>17</v>
      </c>
      <c r="H432" s="12">
        <v>5</v>
      </c>
      <c r="I432" s="5" t="s">
        <v>18</v>
      </c>
      <c r="J432" s="21" t="s">
        <v>23</v>
      </c>
      <c r="K432" s="32">
        <v>180</v>
      </c>
      <c r="L432" s="32">
        <v>240</v>
      </c>
      <c r="M432" s="37"/>
      <c r="N432" s="46"/>
      <c r="AA432" s="5" t="s">
        <v>688</v>
      </c>
      <c r="AB432" t="s">
        <v>1205</v>
      </c>
    </row>
    <row r="433" spans="1:28" ht="12" customHeight="1" x14ac:dyDescent="0.25">
      <c r="A433" s="25">
        <v>431</v>
      </c>
      <c r="B433" s="12">
        <v>2019</v>
      </c>
      <c r="C433" s="10"/>
      <c r="D433" s="12"/>
      <c r="E433" s="47" t="str">
        <f t="shared" si="6"/>
        <v>Cheval des Andes, Lujan de Cuyo Mendoza - In Bond</v>
      </c>
      <c r="F433" s="30" t="s">
        <v>691</v>
      </c>
      <c r="G433" s="12" t="s">
        <v>17</v>
      </c>
      <c r="H433" s="12">
        <v>6</v>
      </c>
      <c r="I433" s="5" t="s">
        <v>20</v>
      </c>
      <c r="J433" s="21" t="s">
        <v>23</v>
      </c>
      <c r="K433" s="32">
        <v>200</v>
      </c>
      <c r="L433" s="32">
        <v>250</v>
      </c>
      <c r="M433" s="37"/>
      <c r="N433" s="46"/>
      <c r="AA433" s="5" t="s">
        <v>690</v>
      </c>
      <c r="AB433" t="s">
        <v>1206</v>
      </c>
    </row>
    <row r="434" spans="1:28" ht="12" customHeight="1" x14ac:dyDescent="0.25">
      <c r="A434" s="25">
        <v>432</v>
      </c>
      <c r="B434" s="12">
        <v>2012</v>
      </c>
      <c r="C434" s="10"/>
      <c r="D434" s="12"/>
      <c r="E434" s="47" t="str">
        <f t="shared" si="6"/>
        <v>Catena Zapata, Malbec Argentino, Mendoza - In Bond</v>
      </c>
      <c r="F434" s="30" t="s">
        <v>683</v>
      </c>
      <c r="G434" s="12" t="s">
        <v>17</v>
      </c>
      <c r="H434" s="12">
        <v>6</v>
      </c>
      <c r="I434" s="5" t="s">
        <v>20</v>
      </c>
      <c r="J434" s="21" t="s">
        <v>23</v>
      </c>
      <c r="K434" s="32">
        <v>170</v>
      </c>
      <c r="L434" s="32">
        <v>220</v>
      </c>
      <c r="M434" s="37"/>
      <c r="N434" s="46"/>
      <c r="AA434" s="5" t="s">
        <v>684</v>
      </c>
      <c r="AB434" t="s">
        <v>1207</v>
      </c>
    </row>
    <row r="435" spans="1:28" ht="12" customHeight="1" x14ac:dyDescent="0.25">
      <c r="A435" s="25">
        <v>433</v>
      </c>
      <c r="B435" s="12">
        <v>2012</v>
      </c>
      <c r="C435" s="10"/>
      <c r="D435" s="12"/>
      <c r="E435" s="47" t="str">
        <f t="shared" si="6"/>
        <v>Catena Zapata, Gualtallary Adrianna Vineyard Fortuna Terrae Malbec, Tupungato - In Bond</v>
      </c>
      <c r="F435" s="30" t="s">
        <v>683</v>
      </c>
      <c r="G435" s="12" t="s">
        <v>17</v>
      </c>
      <c r="H435" s="12">
        <v>3</v>
      </c>
      <c r="I435" s="5" t="s">
        <v>20</v>
      </c>
      <c r="J435" s="21" t="s">
        <v>23</v>
      </c>
      <c r="K435" s="32">
        <v>150</v>
      </c>
      <c r="L435" s="32">
        <v>200</v>
      </c>
      <c r="M435" s="37"/>
      <c r="N435" s="46"/>
      <c r="AA435" s="5" t="s">
        <v>692</v>
      </c>
      <c r="AB435" t="s">
        <v>1208</v>
      </c>
    </row>
    <row r="436" spans="1:28" ht="12" customHeight="1" x14ac:dyDescent="0.25">
      <c r="A436" s="25">
        <v>434</v>
      </c>
      <c r="B436" s="12">
        <v>2006</v>
      </c>
      <c r="C436" s="10"/>
      <c r="D436" s="12"/>
      <c r="E436" s="47" t="str">
        <f t="shared" si="6"/>
        <v>Catena Zapata, Nicolas Catena Zapata, Mendoza (Double Magnum) - In Bond</v>
      </c>
      <c r="F436" s="30" t="s">
        <v>683</v>
      </c>
      <c r="G436" s="12" t="s">
        <v>56</v>
      </c>
      <c r="H436" s="12">
        <v>1</v>
      </c>
      <c r="I436" s="5" t="s">
        <v>20</v>
      </c>
      <c r="J436" s="21" t="s">
        <v>23</v>
      </c>
      <c r="K436" s="32">
        <v>130</v>
      </c>
      <c r="L436" s="32">
        <v>180</v>
      </c>
      <c r="M436" s="37"/>
      <c r="N436" s="46"/>
      <c r="AA436" s="5" t="s">
        <v>693</v>
      </c>
      <c r="AB436" t="s">
        <v>1209</v>
      </c>
    </row>
    <row r="437" spans="1:28" ht="12" customHeight="1" x14ac:dyDescent="0.25">
      <c r="A437" s="25">
        <v>435</v>
      </c>
      <c r="B437" s="12">
        <v>2015</v>
      </c>
      <c r="C437" s="10"/>
      <c r="D437" s="12"/>
      <c r="E437" s="47" t="str">
        <f t="shared" si="6"/>
        <v>Catena Zapata, Adrianna Vineyard White Stones Chardonnay, Mendoza</v>
      </c>
      <c r="F437" s="30" t="s">
        <v>683</v>
      </c>
      <c r="G437" s="12" t="s">
        <v>17</v>
      </c>
      <c r="H437" s="12">
        <v>3</v>
      </c>
      <c r="I437" s="5" t="s">
        <v>18</v>
      </c>
      <c r="J437" s="21" t="s">
        <v>19</v>
      </c>
      <c r="K437" s="32">
        <v>100</v>
      </c>
      <c r="L437" s="32">
        <v>150</v>
      </c>
      <c r="M437" s="37"/>
      <c r="N437" s="46"/>
      <c r="AA437" s="5" t="s">
        <v>694</v>
      </c>
      <c r="AB437" t="s">
        <v>1210</v>
      </c>
    </row>
    <row r="438" spans="1:28" ht="12" customHeight="1" x14ac:dyDescent="0.25">
      <c r="A438" s="25">
        <v>436</v>
      </c>
      <c r="B438" s="12">
        <v>2019</v>
      </c>
      <c r="C438" s="10"/>
      <c r="D438" s="12"/>
      <c r="E438" s="47" t="str">
        <f t="shared" si="6"/>
        <v>Familia Zuccardi, Fosil Chardonnay, Uco Valley - In Bond</v>
      </c>
      <c r="F438" s="30" t="s">
        <v>686</v>
      </c>
      <c r="G438" s="12" t="s">
        <v>17</v>
      </c>
      <c r="H438" s="12">
        <v>6</v>
      </c>
      <c r="I438" s="5" t="s">
        <v>24</v>
      </c>
      <c r="J438" s="21" t="s">
        <v>23</v>
      </c>
      <c r="K438" s="32">
        <v>100</v>
      </c>
      <c r="L438" s="32">
        <v>200</v>
      </c>
      <c r="M438" s="37"/>
      <c r="N438" s="46"/>
      <c r="AA438" s="5" t="s">
        <v>695</v>
      </c>
      <c r="AB438" t="s">
        <v>1211</v>
      </c>
    </row>
    <row r="439" spans="1:28" ht="12" customHeight="1" x14ac:dyDescent="0.25">
      <c r="A439" s="25">
        <v>437</v>
      </c>
      <c r="B439" s="12">
        <v>2000</v>
      </c>
      <c r="C439" s="10"/>
      <c r="D439" s="12"/>
      <c r="E439" s="47" t="str">
        <f t="shared" si="6"/>
        <v>Domaine Bournet-Lapostolle, Clos Apalta, Apalta</v>
      </c>
      <c r="F439" s="30" t="s">
        <v>697</v>
      </c>
      <c r="G439" s="12" t="s">
        <v>17</v>
      </c>
      <c r="H439" s="12">
        <v>6</v>
      </c>
      <c r="I439" s="5" t="s">
        <v>18</v>
      </c>
      <c r="J439" s="21" t="s">
        <v>19</v>
      </c>
      <c r="K439" s="32">
        <v>240</v>
      </c>
      <c r="L439" s="32">
        <v>320</v>
      </c>
      <c r="M439" s="37" t="s">
        <v>698</v>
      </c>
      <c r="N439" s="46" t="s">
        <v>123</v>
      </c>
      <c r="AA439" s="5" t="s">
        <v>696</v>
      </c>
      <c r="AB439" t="s">
        <v>1212</v>
      </c>
    </row>
    <row r="440" spans="1:28" ht="12" customHeight="1" x14ac:dyDescent="0.25">
      <c r="A440" s="25">
        <v>438</v>
      </c>
      <c r="B440" s="12">
        <v>2014</v>
      </c>
      <c r="C440" s="10"/>
      <c r="D440" s="12"/>
      <c r="E440" s="47" t="str">
        <f t="shared" si="6"/>
        <v>Vilafonte, Series C, Paarl - In Bond</v>
      </c>
      <c r="F440" s="30" t="s">
        <v>700</v>
      </c>
      <c r="G440" s="12" t="s">
        <v>17</v>
      </c>
      <c r="H440" s="12">
        <v>6</v>
      </c>
      <c r="I440" s="5" t="s">
        <v>24</v>
      </c>
      <c r="J440" s="21" t="s">
        <v>23</v>
      </c>
      <c r="K440" s="32">
        <v>200</v>
      </c>
      <c r="L440" s="32">
        <v>300</v>
      </c>
      <c r="M440" s="37"/>
      <c r="N440" s="46"/>
      <c r="AA440" s="5" t="s">
        <v>699</v>
      </c>
      <c r="AB440" t="s">
        <v>1213</v>
      </c>
    </row>
    <row r="441" spans="1:28" ht="12" customHeight="1" x14ac:dyDescent="0.25">
      <c r="A441" s="25">
        <v>439</v>
      </c>
      <c r="B441" s="12">
        <v>2007</v>
      </c>
      <c r="C441" s="10"/>
      <c r="D441" s="12"/>
      <c r="E441" s="47" t="str">
        <f t="shared" si="6"/>
        <v>Ken Forrester, Old Vine Reserve Chenin Blanc, Stellenbosch</v>
      </c>
      <c r="F441" s="30" t="s">
        <v>702</v>
      </c>
      <c r="G441" s="12" t="s">
        <v>17</v>
      </c>
      <c r="H441" s="12">
        <v>11</v>
      </c>
      <c r="I441" s="5" t="s">
        <v>18</v>
      </c>
      <c r="J441" s="21" t="s">
        <v>19</v>
      </c>
      <c r="K441" s="32">
        <v>140</v>
      </c>
      <c r="L441" s="32">
        <v>180</v>
      </c>
      <c r="M441" s="37"/>
      <c r="N441" s="46"/>
      <c r="AA441" s="5" t="s">
        <v>701</v>
      </c>
      <c r="AB441" t="s">
        <v>1214</v>
      </c>
    </row>
    <row r="442" spans="1:28" ht="12" customHeight="1" x14ac:dyDescent="0.25">
      <c r="A442" s="25">
        <v>440</v>
      </c>
      <c r="B442" s="12">
        <v>2019</v>
      </c>
      <c r="C442" s="10"/>
      <c r="D442" s="12"/>
      <c r="E442" s="47" t="str">
        <f t="shared" si="6"/>
        <v>Rupert &amp; Rothschild, Baroness Nadine Chardonnay, Western Cape</v>
      </c>
      <c r="F442" s="30" t="s">
        <v>704</v>
      </c>
      <c r="G442" s="12" t="s">
        <v>17</v>
      </c>
      <c r="H442" s="12">
        <v>6</v>
      </c>
      <c r="I442" s="5" t="s">
        <v>24</v>
      </c>
      <c r="J442" s="21" t="s">
        <v>19</v>
      </c>
      <c r="K442" s="32">
        <v>60</v>
      </c>
      <c r="L442" s="32">
        <v>90</v>
      </c>
      <c r="M442" s="37"/>
      <c r="N442" s="46"/>
      <c r="AA442" s="5" t="s">
        <v>703</v>
      </c>
      <c r="AB442" t="s">
        <v>1215</v>
      </c>
    </row>
    <row r="443" spans="1:28" ht="12" customHeight="1" x14ac:dyDescent="0.25">
      <c r="A443" s="25">
        <v>441</v>
      </c>
      <c r="B443" s="12">
        <v>2000</v>
      </c>
      <c r="C443" s="10"/>
      <c r="D443" s="12"/>
      <c r="E443" s="47" t="str">
        <f t="shared" si="6"/>
        <v>Gibbston Valley, Pinot Noir Reserve, Central Otago</v>
      </c>
      <c r="F443" s="30" t="s">
        <v>706</v>
      </c>
      <c r="G443" s="12" t="s">
        <v>17</v>
      </c>
      <c r="H443" s="12">
        <v>5</v>
      </c>
      <c r="I443" s="5" t="s">
        <v>18</v>
      </c>
      <c r="J443" s="21" t="s">
        <v>19</v>
      </c>
      <c r="K443" s="32">
        <v>200</v>
      </c>
      <c r="L443" s="32">
        <v>300</v>
      </c>
      <c r="M443" s="37" t="s">
        <v>707</v>
      </c>
      <c r="N443" s="46" t="s">
        <v>270</v>
      </c>
      <c r="AA443" s="5" t="s">
        <v>705</v>
      </c>
      <c r="AB443" t="s">
        <v>1216</v>
      </c>
    </row>
    <row r="444" spans="1:28" ht="12" customHeight="1" x14ac:dyDescent="0.25">
      <c r="A444" s="25">
        <v>442</v>
      </c>
      <c r="B444" s="12">
        <v>2002</v>
      </c>
      <c r="C444" s="10"/>
      <c r="D444" s="12"/>
      <c r="E444" s="47" t="str">
        <f t="shared" si="6"/>
        <v>Gibbston Valley, Pinot Noir Reserve, Central Otago</v>
      </c>
      <c r="F444" s="30" t="s">
        <v>706</v>
      </c>
      <c r="G444" s="12" t="s">
        <v>17</v>
      </c>
      <c r="H444" s="12">
        <v>6</v>
      </c>
      <c r="I444" s="5" t="s">
        <v>18</v>
      </c>
      <c r="J444" s="21" t="s">
        <v>19</v>
      </c>
      <c r="K444" s="32">
        <v>220</v>
      </c>
      <c r="L444" s="32">
        <v>320</v>
      </c>
      <c r="M444" s="37" t="s">
        <v>707</v>
      </c>
      <c r="N444" s="46" t="s">
        <v>270</v>
      </c>
      <c r="AA444" s="5" t="s">
        <v>705</v>
      </c>
      <c r="AB444" t="s">
        <v>1217</v>
      </c>
    </row>
    <row r="445" spans="1:28" ht="12" customHeight="1" x14ac:dyDescent="0.25">
      <c r="A445" s="25">
        <v>443</v>
      </c>
      <c r="B445" s="12">
        <v>2009</v>
      </c>
      <c r="C445" s="10"/>
      <c r="D445" s="12"/>
      <c r="E445" s="47" t="str">
        <f t="shared" si="6"/>
        <v>Ata Rangi, Pinot Noir, Martinborough - In Bond</v>
      </c>
      <c r="F445" s="30" t="s">
        <v>709</v>
      </c>
      <c r="G445" s="12" t="s">
        <v>17</v>
      </c>
      <c r="H445" s="12">
        <v>5</v>
      </c>
      <c r="I445" s="5" t="s">
        <v>24</v>
      </c>
      <c r="J445" s="21" t="s">
        <v>23</v>
      </c>
      <c r="K445" s="32">
        <v>180</v>
      </c>
      <c r="L445" s="32">
        <v>260</v>
      </c>
      <c r="M445" s="37"/>
      <c r="N445" s="46"/>
      <c r="AA445" s="5" t="s">
        <v>708</v>
      </c>
      <c r="AB445" t="s">
        <v>1218</v>
      </c>
    </row>
    <row r="446" spans="1:28" ht="12" customHeight="1" x14ac:dyDescent="0.25">
      <c r="A446" s="25">
        <v>444</v>
      </c>
      <c r="B446" s="12">
        <v>2017</v>
      </c>
      <c r="C446" s="10"/>
      <c r="D446" s="12"/>
      <c r="E446" s="47" t="str">
        <f t="shared" si="6"/>
        <v>Ata Rangi, Pinot Noir, Martinborough - In Bond</v>
      </c>
      <c r="F446" s="30" t="s">
        <v>709</v>
      </c>
      <c r="G446" s="12" t="s">
        <v>17</v>
      </c>
      <c r="H446" s="12">
        <v>6</v>
      </c>
      <c r="I446" s="5" t="s">
        <v>24</v>
      </c>
      <c r="J446" s="21" t="s">
        <v>23</v>
      </c>
      <c r="K446" s="32">
        <v>150</v>
      </c>
      <c r="L446" s="32">
        <v>200</v>
      </c>
      <c r="M446" s="37"/>
      <c r="N446" s="46"/>
      <c r="AA446" s="5" t="s">
        <v>708</v>
      </c>
      <c r="AB446" t="s">
        <v>1219</v>
      </c>
    </row>
    <row r="447" spans="1:28" ht="12" customHeight="1" x14ac:dyDescent="0.25">
      <c r="A447" s="25">
        <v>445</v>
      </c>
      <c r="B447" s="12">
        <v>2017</v>
      </c>
      <c r="C447" s="10"/>
      <c r="D447" s="12"/>
      <c r="E447" s="47" t="str">
        <f t="shared" si="6"/>
        <v>Ata Rangi, Pinot Gris, Martinborough</v>
      </c>
      <c r="F447" s="30" t="s">
        <v>709</v>
      </c>
      <c r="G447" s="12" t="s">
        <v>17</v>
      </c>
      <c r="H447" s="12">
        <v>4</v>
      </c>
      <c r="I447" s="5" t="s">
        <v>18</v>
      </c>
      <c r="J447" s="21" t="s">
        <v>19</v>
      </c>
      <c r="K447" s="32">
        <v>100</v>
      </c>
      <c r="L447" s="32">
        <v>130</v>
      </c>
      <c r="M447" s="37" t="s">
        <v>711</v>
      </c>
      <c r="N447" s="46"/>
      <c r="AA447" s="5" t="s">
        <v>710</v>
      </c>
      <c r="AB447" t="s">
        <v>1220</v>
      </c>
    </row>
    <row r="448" spans="1:28" ht="12" customHeight="1" x14ac:dyDescent="0.25">
      <c r="A448" s="25">
        <v>446</v>
      </c>
      <c r="B448" s="12">
        <v>1997</v>
      </c>
      <c r="C448" s="10"/>
      <c r="D448" s="12"/>
      <c r="E448" s="47" t="str">
        <f t="shared" si="6"/>
        <v>Moulin Touchais, Coteaux du Layon - In Bond</v>
      </c>
      <c r="F448" s="30" t="s">
        <v>713</v>
      </c>
      <c r="G448" s="12" t="s">
        <v>17</v>
      </c>
      <c r="H448" s="12">
        <v>5</v>
      </c>
      <c r="I448" s="5" t="s">
        <v>18</v>
      </c>
      <c r="J448" s="21" t="s">
        <v>23</v>
      </c>
      <c r="K448" s="32">
        <v>140</v>
      </c>
      <c r="L448" s="32">
        <v>170</v>
      </c>
      <c r="M448" s="37"/>
      <c r="N448" s="46"/>
      <c r="AA448" s="5" t="s">
        <v>712</v>
      </c>
      <c r="AB448" t="s">
        <v>1221</v>
      </c>
    </row>
    <row r="449" spans="1:28" ht="12" customHeight="1" x14ac:dyDescent="0.25">
      <c r="A449" s="25">
        <v>447</v>
      </c>
      <c r="B449" s="12">
        <v>2015</v>
      </c>
      <c r="C449" s="10"/>
      <c r="D449" s="12"/>
      <c r="E449" s="47" t="str">
        <f t="shared" si="6"/>
        <v>Domaine Huet, Vouvray, Cuvee Constance Moelleux (Half-Litres) - In Bond</v>
      </c>
      <c r="F449" s="30" t="s">
        <v>715</v>
      </c>
      <c r="G449" s="12" t="s">
        <v>106</v>
      </c>
      <c r="H449" s="12">
        <v>6</v>
      </c>
      <c r="I449" s="5" t="s">
        <v>18</v>
      </c>
      <c r="J449" s="21" t="s">
        <v>23</v>
      </c>
      <c r="K449" s="32">
        <v>180</v>
      </c>
      <c r="L449" s="32">
        <v>240</v>
      </c>
      <c r="M449" s="37"/>
      <c r="N449" s="46"/>
      <c r="AA449" s="5" t="s">
        <v>714</v>
      </c>
      <c r="AB449" t="s">
        <v>1222</v>
      </c>
    </row>
    <row r="450" spans="1:28" ht="12" customHeight="1" x14ac:dyDescent="0.25">
      <c r="A450" s="25">
        <v>448</v>
      </c>
      <c r="B450" s="12">
        <v>2016</v>
      </c>
      <c r="C450" s="10"/>
      <c r="D450" s="12"/>
      <c r="E450" s="47" t="str">
        <f t="shared" si="6"/>
        <v>Mixed Lot of Jonathan Didier Pabiot, Pouilly Fume - In Bond</v>
      </c>
      <c r="F450" s="30" t="s">
        <v>717</v>
      </c>
      <c r="G450" s="12" t="s">
        <v>17</v>
      </c>
      <c r="H450" s="12">
        <v>4</v>
      </c>
      <c r="I450" s="5" t="s">
        <v>18</v>
      </c>
      <c r="J450" s="21" t="s">
        <v>23</v>
      </c>
      <c r="K450" s="32">
        <v>70</v>
      </c>
      <c r="L450" s="32">
        <v>100</v>
      </c>
      <c r="M450" s="37" t="s">
        <v>718</v>
      </c>
      <c r="N450" s="46"/>
      <c r="AA450" s="5" t="s">
        <v>716</v>
      </c>
      <c r="AB450" t="s">
        <v>1223</v>
      </c>
    </row>
    <row r="451" spans="1:28" ht="12" customHeight="1" x14ac:dyDescent="0.25">
      <c r="A451" s="25">
        <v>449</v>
      </c>
      <c r="B451" s="12">
        <v>2008</v>
      </c>
      <c r="C451" s="10"/>
      <c r="D451" s="12"/>
      <c r="E451" s="47" t="str">
        <f t="shared" si="6"/>
        <v>Trimbach, Frederic Emile Riesling - In Bond</v>
      </c>
      <c r="F451" s="30" t="s">
        <v>720</v>
      </c>
      <c r="G451" s="12" t="s">
        <v>17</v>
      </c>
      <c r="H451" s="12">
        <v>12</v>
      </c>
      <c r="I451" s="5" t="s">
        <v>24</v>
      </c>
      <c r="J451" s="21" t="s">
        <v>23</v>
      </c>
      <c r="K451" s="32">
        <v>420</v>
      </c>
      <c r="L451" s="32">
        <v>540</v>
      </c>
      <c r="M451" s="37" t="s">
        <v>25</v>
      </c>
      <c r="N451" s="46"/>
      <c r="AA451" s="5" t="s">
        <v>719</v>
      </c>
      <c r="AB451" t="s">
        <v>1224</v>
      </c>
    </row>
    <row r="452" spans="1:28" ht="12" customHeight="1" x14ac:dyDescent="0.25">
      <c r="A452" s="25">
        <v>450</v>
      </c>
      <c r="B452" s="12">
        <v>2009</v>
      </c>
      <c r="C452" s="10"/>
      <c r="D452" s="12"/>
      <c r="E452" s="47" t="str">
        <f t="shared" ref="E452:E482" si="7">HYPERLINK(AB452,AA452)</f>
        <v>Trimbach, Frederic Emile Riesling - In Bond</v>
      </c>
      <c r="F452" s="30" t="s">
        <v>720</v>
      </c>
      <c r="G452" s="12" t="s">
        <v>17</v>
      </c>
      <c r="H452" s="12">
        <v>12</v>
      </c>
      <c r="I452" s="5" t="s">
        <v>24</v>
      </c>
      <c r="J452" s="21" t="s">
        <v>23</v>
      </c>
      <c r="K452" s="32">
        <v>420</v>
      </c>
      <c r="L452" s="32">
        <v>540</v>
      </c>
      <c r="M452" s="37" t="s">
        <v>25</v>
      </c>
      <c r="N452" s="46"/>
      <c r="AA452" s="5" t="s">
        <v>719</v>
      </c>
      <c r="AB452" t="s">
        <v>1225</v>
      </c>
    </row>
    <row r="453" spans="1:28" ht="12" customHeight="1" x14ac:dyDescent="0.25">
      <c r="A453" s="25">
        <v>451</v>
      </c>
      <c r="B453" s="12">
        <v>2001</v>
      </c>
      <c r="C453" s="10"/>
      <c r="D453" s="12"/>
      <c r="E453" s="47" t="str">
        <f t="shared" si="7"/>
        <v>Trimbach, Riesling Clos St Hune - In Bond</v>
      </c>
      <c r="F453" s="30" t="s">
        <v>720</v>
      </c>
      <c r="G453" s="12" t="s">
        <v>17</v>
      </c>
      <c r="H453" s="12">
        <v>2</v>
      </c>
      <c r="I453" s="5" t="s">
        <v>18</v>
      </c>
      <c r="J453" s="21" t="s">
        <v>23</v>
      </c>
      <c r="K453" s="32">
        <v>270</v>
      </c>
      <c r="L453" s="32">
        <v>360</v>
      </c>
      <c r="M453" s="37"/>
      <c r="N453" s="46"/>
      <c r="AA453" s="5" t="s">
        <v>721</v>
      </c>
      <c r="AB453" t="s">
        <v>1226</v>
      </c>
    </row>
    <row r="454" spans="1:28" ht="12" customHeight="1" x14ac:dyDescent="0.25">
      <c r="A454" s="25">
        <v>452</v>
      </c>
      <c r="B454" s="12">
        <v>1988</v>
      </c>
      <c r="C454" s="10"/>
      <c r="D454" s="12"/>
      <c r="E454" s="47" t="str">
        <f t="shared" si="7"/>
        <v>Staatliche Weinbaudomane, Schlossbockelheimer Kupfergrube Riesling BA, Nahe -In Bond</v>
      </c>
      <c r="F454" s="30" t="s">
        <v>723</v>
      </c>
      <c r="G454" s="12" t="s">
        <v>17</v>
      </c>
      <c r="H454" s="12">
        <v>6</v>
      </c>
      <c r="I454" s="5" t="s">
        <v>24</v>
      </c>
      <c r="J454" s="21" t="s">
        <v>23</v>
      </c>
      <c r="K454" s="32">
        <v>200</v>
      </c>
      <c r="L454" s="32">
        <v>300</v>
      </c>
      <c r="M454" s="37" t="s">
        <v>724</v>
      </c>
      <c r="N454" s="46"/>
      <c r="AA454" s="5" t="s">
        <v>722</v>
      </c>
      <c r="AB454" t="s">
        <v>1227</v>
      </c>
    </row>
    <row r="455" spans="1:28" ht="12" customHeight="1" x14ac:dyDescent="0.25">
      <c r="A455" s="25">
        <v>453</v>
      </c>
      <c r="B455" s="12">
        <v>1997</v>
      </c>
      <c r="C455" s="10"/>
      <c r="D455" s="12"/>
      <c r="E455" s="47" t="str">
        <f t="shared" si="7"/>
        <v>Dr. Pauly-Bergweiler, Bernkasteler TBA, Mosel (Halves) - In Bond</v>
      </c>
      <c r="F455" s="30" t="s">
        <v>726</v>
      </c>
      <c r="G455" s="12" t="s">
        <v>33</v>
      </c>
      <c r="H455" s="12">
        <v>4</v>
      </c>
      <c r="I455" s="5" t="s">
        <v>18</v>
      </c>
      <c r="J455" s="21" t="s">
        <v>23</v>
      </c>
      <c r="K455" s="32">
        <v>160</v>
      </c>
      <c r="L455" s="32">
        <v>240</v>
      </c>
      <c r="M455" s="37"/>
      <c r="N455" s="46"/>
      <c r="AA455" s="5" t="s">
        <v>725</v>
      </c>
      <c r="AB455" t="s">
        <v>1228</v>
      </c>
    </row>
    <row r="456" spans="1:28" ht="12" customHeight="1" x14ac:dyDescent="0.25">
      <c r="A456" s="25">
        <v>454</v>
      </c>
      <c r="B456" s="12">
        <v>2000</v>
      </c>
      <c r="C456" s="10"/>
      <c r="D456" s="12"/>
      <c r="E456" s="47" t="str">
        <f t="shared" si="7"/>
        <v>Schloss Lieser, Lieser Niederberg Helden Riesling Beerenauslese, Mosel (Halves) - In Bond</v>
      </c>
      <c r="F456" s="30" t="s">
        <v>728</v>
      </c>
      <c r="G456" s="12" t="s">
        <v>33</v>
      </c>
      <c r="H456" s="12">
        <v>4</v>
      </c>
      <c r="I456" s="5" t="s">
        <v>24</v>
      </c>
      <c r="J456" s="21" t="s">
        <v>23</v>
      </c>
      <c r="K456" s="32">
        <v>80</v>
      </c>
      <c r="L456" s="32">
        <v>100</v>
      </c>
      <c r="M456" s="37" t="s">
        <v>729</v>
      </c>
      <c r="N456" s="46"/>
      <c r="AA456" s="5" t="s">
        <v>727</v>
      </c>
      <c r="AB456" t="s">
        <v>1229</v>
      </c>
    </row>
    <row r="457" spans="1:28" ht="12" customHeight="1" x14ac:dyDescent="0.25">
      <c r="A457" s="25">
        <v>455</v>
      </c>
      <c r="B457" s="12">
        <v>2005</v>
      </c>
      <c r="C457" s="10"/>
      <c r="D457" s="12"/>
      <c r="E457" s="47" t="str">
        <f t="shared" si="7"/>
        <v>Schlossgut Diel, Dorsheimer Pittermannchen Riesling BA, Nahe (Halves) -In Bond</v>
      </c>
      <c r="F457" s="30" t="s">
        <v>91</v>
      </c>
      <c r="G457" s="12" t="s">
        <v>33</v>
      </c>
      <c r="H457" s="12">
        <v>12</v>
      </c>
      <c r="I457" s="5" t="s">
        <v>18</v>
      </c>
      <c r="J457" s="21" t="s">
        <v>23</v>
      </c>
      <c r="K457" s="32">
        <v>300</v>
      </c>
      <c r="L457" s="32">
        <v>450</v>
      </c>
      <c r="M457" s="37" t="s">
        <v>25</v>
      </c>
      <c r="N457" s="46"/>
      <c r="AA457" s="5" t="s">
        <v>730</v>
      </c>
      <c r="AB457" t="s">
        <v>1230</v>
      </c>
    </row>
    <row r="458" spans="1:28" ht="12" customHeight="1" x14ac:dyDescent="0.25">
      <c r="A458" s="25">
        <v>456</v>
      </c>
      <c r="B458" s="12">
        <v>2017</v>
      </c>
      <c r="C458" s="10"/>
      <c r="D458" s="12"/>
      <c r="E458" s="47" t="str">
        <f t="shared" si="7"/>
        <v>Egon Muller, Scharzhof Riesling, Mosel - In Bond</v>
      </c>
      <c r="F458" s="30" t="s">
        <v>732</v>
      </c>
      <c r="G458" s="12" t="s">
        <v>17</v>
      </c>
      <c r="H458" s="12">
        <v>5</v>
      </c>
      <c r="I458" s="5" t="s">
        <v>18</v>
      </c>
      <c r="J458" s="21" t="s">
        <v>23</v>
      </c>
      <c r="K458" s="32">
        <v>400</v>
      </c>
      <c r="L458" s="32">
        <v>600</v>
      </c>
      <c r="M458" s="37"/>
      <c r="N458" s="46"/>
      <c r="AA458" s="5" t="s">
        <v>731</v>
      </c>
      <c r="AB458" t="s">
        <v>1231</v>
      </c>
    </row>
    <row r="459" spans="1:28" ht="12" customHeight="1" x14ac:dyDescent="0.25">
      <c r="A459" s="25">
        <v>457</v>
      </c>
      <c r="B459" s="12">
        <v>2018</v>
      </c>
      <c r="C459" s="10"/>
      <c r="D459" s="12"/>
      <c r="E459" s="47" t="str">
        <f t="shared" si="7"/>
        <v>Gunderloch, Niersteiner Hipping Riesling GG, Rheinhessen - In Bond</v>
      </c>
      <c r="F459" s="30" t="s">
        <v>734</v>
      </c>
      <c r="G459" s="12" t="s">
        <v>17</v>
      </c>
      <c r="H459" s="12">
        <v>6</v>
      </c>
      <c r="I459" s="5" t="s">
        <v>24</v>
      </c>
      <c r="J459" s="21" t="s">
        <v>23</v>
      </c>
      <c r="K459" s="32">
        <v>60</v>
      </c>
      <c r="L459" s="32">
        <v>100</v>
      </c>
      <c r="M459" s="37"/>
      <c r="N459" s="46"/>
      <c r="AA459" s="5" t="s">
        <v>733</v>
      </c>
      <c r="AB459" t="s">
        <v>1232</v>
      </c>
    </row>
    <row r="460" spans="1:28" ht="12" customHeight="1" x14ac:dyDescent="0.25">
      <c r="A460" s="25">
        <v>458</v>
      </c>
      <c r="B460" s="12">
        <v>1821</v>
      </c>
      <c r="C460" s="10"/>
      <c r="D460" s="12"/>
      <c r="E460" s="47" t="str">
        <f t="shared" si="7"/>
        <v>Groot Constantia, Grand Constance Muscat, Constantia (Half bottle) - In Bond</v>
      </c>
      <c r="F460" s="30" t="s">
        <v>736</v>
      </c>
      <c r="G460" s="12" t="s">
        <v>33</v>
      </c>
      <c r="H460" s="12">
        <v>1</v>
      </c>
      <c r="I460" s="5" t="s">
        <v>18</v>
      </c>
      <c r="J460" s="21" t="s">
        <v>23</v>
      </c>
      <c r="K460" s="32">
        <v>3000</v>
      </c>
      <c r="L460" s="32">
        <v>5000</v>
      </c>
      <c r="M460" s="37" t="s">
        <v>737</v>
      </c>
      <c r="N460" s="46"/>
      <c r="AA460" s="5" t="s">
        <v>735</v>
      </c>
      <c r="AB460" t="s">
        <v>1233</v>
      </c>
    </row>
    <row r="461" spans="1:28" ht="12" customHeight="1" x14ac:dyDescent="0.25">
      <c r="A461" s="25">
        <v>459</v>
      </c>
      <c r="B461" s="12">
        <v>1975</v>
      </c>
      <c r="C461" s="10"/>
      <c r="D461" s="12"/>
      <c r="E461" s="47" t="str">
        <f t="shared" si="7"/>
        <v>Warre's, Vintage Port</v>
      </c>
      <c r="F461" s="30" t="s">
        <v>86</v>
      </c>
      <c r="G461" s="12" t="s">
        <v>17</v>
      </c>
      <c r="H461" s="12">
        <v>12</v>
      </c>
      <c r="I461" s="5" t="s">
        <v>24</v>
      </c>
      <c r="J461" s="21" t="s">
        <v>19</v>
      </c>
      <c r="K461" s="32">
        <v>380</v>
      </c>
      <c r="L461" s="32">
        <v>600</v>
      </c>
      <c r="M461" s="37" t="s">
        <v>738</v>
      </c>
      <c r="N461" s="46" t="s">
        <v>198</v>
      </c>
      <c r="AA461" s="5" t="s">
        <v>69</v>
      </c>
      <c r="AB461" t="s">
        <v>1234</v>
      </c>
    </row>
    <row r="462" spans="1:28" ht="12" customHeight="1" x14ac:dyDescent="0.25">
      <c r="A462" s="25">
        <v>460</v>
      </c>
      <c r="B462" s="12">
        <v>1975</v>
      </c>
      <c r="C462" s="10"/>
      <c r="D462" s="12"/>
      <c r="E462" s="47" t="str">
        <f t="shared" si="7"/>
        <v>Warre's, Vintage Port</v>
      </c>
      <c r="F462" s="30" t="s">
        <v>86</v>
      </c>
      <c r="G462" s="12" t="s">
        <v>17</v>
      </c>
      <c r="H462" s="12">
        <v>12</v>
      </c>
      <c r="I462" s="5" t="s">
        <v>18</v>
      </c>
      <c r="J462" s="21" t="s">
        <v>19</v>
      </c>
      <c r="K462" s="32">
        <v>380</v>
      </c>
      <c r="L462" s="32">
        <v>600</v>
      </c>
      <c r="M462" s="37" t="s">
        <v>739</v>
      </c>
      <c r="N462" s="46" t="s">
        <v>198</v>
      </c>
      <c r="AA462" s="5" t="s">
        <v>69</v>
      </c>
      <c r="AB462" t="s">
        <v>1235</v>
      </c>
    </row>
    <row r="463" spans="1:28" ht="12" customHeight="1" x14ac:dyDescent="0.25">
      <c r="A463" s="25">
        <v>461</v>
      </c>
      <c r="B463" s="12">
        <v>1985</v>
      </c>
      <c r="C463" s="10"/>
      <c r="D463" s="12"/>
      <c r="E463" s="47" t="str">
        <f t="shared" si="7"/>
        <v>Taylor's, Vintage Port - In Bond</v>
      </c>
      <c r="F463" s="30" t="s">
        <v>15</v>
      </c>
      <c r="G463" s="12" t="s">
        <v>17</v>
      </c>
      <c r="H463" s="12">
        <v>12</v>
      </c>
      <c r="I463" s="5" t="s">
        <v>20</v>
      </c>
      <c r="J463" s="21" t="s">
        <v>23</v>
      </c>
      <c r="K463" s="32">
        <v>400</v>
      </c>
      <c r="L463" s="32">
        <v>500</v>
      </c>
      <c r="M463" s="37" t="s">
        <v>25</v>
      </c>
      <c r="N463" s="46"/>
      <c r="AA463" s="5" t="s">
        <v>740</v>
      </c>
      <c r="AB463" t="s">
        <v>1236</v>
      </c>
    </row>
    <row r="464" spans="1:28" ht="12" customHeight="1" x14ac:dyDescent="0.25">
      <c r="A464" s="25">
        <v>462</v>
      </c>
      <c r="B464" s="12">
        <v>1992</v>
      </c>
      <c r="C464" s="10"/>
      <c r="D464" s="12"/>
      <c r="E464" s="47" t="str">
        <f t="shared" si="7"/>
        <v>Fonseca, Vintage Port</v>
      </c>
      <c r="F464" s="30" t="s">
        <v>87</v>
      </c>
      <c r="G464" s="12" t="s">
        <v>17</v>
      </c>
      <c r="H464" s="12">
        <v>12</v>
      </c>
      <c r="I464" s="5" t="s">
        <v>18</v>
      </c>
      <c r="J464" s="21" t="s">
        <v>19</v>
      </c>
      <c r="K464" s="32">
        <v>400</v>
      </c>
      <c r="L464" s="32">
        <v>550</v>
      </c>
      <c r="M464" s="37" t="s">
        <v>742</v>
      </c>
      <c r="N464" s="46" t="s">
        <v>198</v>
      </c>
      <c r="AA464" s="5" t="s">
        <v>741</v>
      </c>
      <c r="AB464" t="s">
        <v>1237</v>
      </c>
    </row>
    <row r="465" spans="1:28" ht="12" customHeight="1" x14ac:dyDescent="0.25">
      <c r="A465" s="25">
        <v>463</v>
      </c>
      <c r="B465" s="12">
        <v>1992</v>
      </c>
      <c r="C465" s="10"/>
      <c r="D465" s="12"/>
      <c r="E465" s="47" t="str">
        <f t="shared" si="7"/>
        <v>Taylor's, Vintage Port</v>
      </c>
      <c r="F465" s="30" t="s">
        <v>15</v>
      </c>
      <c r="G465" s="12" t="s">
        <v>17</v>
      </c>
      <c r="H465" s="12">
        <v>12</v>
      </c>
      <c r="I465" s="5" t="s">
        <v>18</v>
      </c>
      <c r="J465" s="21" t="s">
        <v>19</v>
      </c>
      <c r="K465" s="32">
        <v>650</v>
      </c>
      <c r="L465" s="32">
        <v>850</v>
      </c>
      <c r="M465" s="37" t="s">
        <v>743</v>
      </c>
      <c r="N465" s="46" t="s">
        <v>198</v>
      </c>
      <c r="AA465" s="5" t="s">
        <v>14</v>
      </c>
      <c r="AB465" t="s">
        <v>1238</v>
      </c>
    </row>
    <row r="466" spans="1:28" ht="12" customHeight="1" x14ac:dyDescent="0.25">
      <c r="A466" s="25">
        <v>464</v>
      </c>
      <c r="B466" s="12">
        <v>1992</v>
      </c>
      <c r="C466" s="10"/>
      <c r="D466" s="12"/>
      <c r="E466" s="47" t="str">
        <f t="shared" si="7"/>
        <v>Taylor's, Vintage Port</v>
      </c>
      <c r="F466" s="30" t="s">
        <v>15</v>
      </c>
      <c r="G466" s="12" t="s">
        <v>17</v>
      </c>
      <c r="H466" s="12">
        <v>12</v>
      </c>
      <c r="I466" s="5" t="s">
        <v>18</v>
      </c>
      <c r="J466" s="21" t="s">
        <v>19</v>
      </c>
      <c r="K466" s="32">
        <v>700</v>
      </c>
      <c r="L466" s="32">
        <v>900</v>
      </c>
      <c r="M466" s="37"/>
      <c r="N466" s="46" t="s">
        <v>198</v>
      </c>
      <c r="AA466" s="5" t="s">
        <v>14</v>
      </c>
      <c r="AB466" t="s">
        <v>1239</v>
      </c>
    </row>
    <row r="467" spans="1:28" ht="12" customHeight="1" x14ac:dyDescent="0.25">
      <c r="A467" s="25">
        <v>465</v>
      </c>
      <c r="B467" s="12">
        <v>1994</v>
      </c>
      <c r="C467" s="10"/>
      <c r="D467" s="12"/>
      <c r="E467" s="47" t="str">
        <f t="shared" si="7"/>
        <v>Graham's, Vintage Port</v>
      </c>
      <c r="F467" s="30" t="s">
        <v>21</v>
      </c>
      <c r="G467" s="12" t="s">
        <v>17</v>
      </c>
      <c r="H467" s="12">
        <v>9</v>
      </c>
      <c r="I467" s="5" t="s">
        <v>18</v>
      </c>
      <c r="J467" s="21" t="s">
        <v>19</v>
      </c>
      <c r="K467" s="32">
        <v>180</v>
      </c>
      <c r="L467" s="32">
        <v>280</v>
      </c>
      <c r="M467" s="37" t="s">
        <v>745</v>
      </c>
      <c r="N467" s="46" t="s">
        <v>198</v>
      </c>
      <c r="AA467" s="5" t="s">
        <v>744</v>
      </c>
      <c r="AB467" t="s">
        <v>1240</v>
      </c>
    </row>
    <row r="468" spans="1:28" ht="12" customHeight="1" x14ac:dyDescent="0.25">
      <c r="A468" s="25">
        <v>466</v>
      </c>
      <c r="B468" s="12">
        <v>1994</v>
      </c>
      <c r="C468" s="10"/>
      <c r="D468" s="12"/>
      <c r="E468" s="47" t="str">
        <f t="shared" si="7"/>
        <v>Warre's, Vintage Port</v>
      </c>
      <c r="F468" s="30" t="s">
        <v>86</v>
      </c>
      <c r="G468" s="12" t="s">
        <v>17</v>
      </c>
      <c r="H468" s="12">
        <v>11</v>
      </c>
      <c r="I468" s="5" t="s">
        <v>18</v>
      </c>
      <c r="J468" s="21" t="s">
        <v>19</v>
      </c>
      <c r="K468" s="32">
        <v>300</v>
      </c>
      <c r="L468" s="32">
        <v>400</v>
      </c>
      <c r="M468" s="37" t="s">
        <v>745</v>
      </c>
      <c r="N468" s="46" t="s">
        <v>198</v>
      </c>
      <c r="AA468" s="5" t="s">
        <v>69</v>
      </c>
      <c r="AB468" t="s">
        <v>1241</v>
      </c>
    </row>
    <row r="469" spans="1:28" ht="12" customHeight="1" x14ac:dyDescent="0.25">
      <c r="A469" s="25">
        <v>467</v>
      </c>
      <c r="B469" s="12">
        <v>2016</v>
      </c>
      <c r="C469" s="10"/>
      <c r="D469" s="12"/>
      <c r="E469" s="47" t="str">
        <f t="shared" si="7"/>
        <v>Quinta do Noval, Nacional Port - In Bond</v>
      </c>
      <c r="F469" s="30" t="s">
        <v>61</v>
      </c>
      <c r="G469" s="12" t="s">
        <v>17</v>
      </c>
      <c r="H469" s="12">
        <v>1</v>
      </c>
      <c r="I469" s="5" t="s">
        <v>20</v>
      </c>
      <c r="J469" s="21" t="s">
        <v>23</v>
      </c>
      <c r="K469" s="32">
        <v>340</v>
      </c>
      <c r="L469" s="32">
        <v>440</v>
      </c>
      <c r="M469" s="37"/>
      <c r="N469" s="46"/>
      <c r="AA469" s="5" t="s">
        <v>746</v>
      </c>
      <c r="AB469" t="s">
        <v>1242</v>
      </c>
    </row>
    <row r="470" spans="1:28" ht="12" customHeight="1" x14ac:dyDescent="0.25">
      <c r="A470" s="25">
        <v>468</v>
      </c>
      <c r="B470" s="12">
        <v>1969</v>
      </c>
      <c r="C470" s="10"/>
      <c r="D470" s="12"/>
      <c r="E470" s="47" t="str">
        <f t="shared" si="7"/>
        <v>Blandy, Blandys Bual Madeira (Halves)</v>
      </c>
      <c r="F470" s="30" t="s">
        <v>88</v>
      </c>
      <c r="G470" s="12" t="s">
        <v>33</v>
      </c>
      <c r="H470" s="12">
        <v>4</v>
      </c>
      <c r="I470" s="5" t="s">
        <v>18</v>
      </c>
      <c r="J470" s="21" t="s">
        <v>19</v>
      </c>
      <c r="K470" s="32">
        <v>130</v>
      </c>
      <c r="L470" s="32">
        <v>170</v>
      </c>
      <c r="M470" s="37" t="s">
        <v>748</v>
      </c>
      <c r="N470" s="46" t="s">
        <v>123</v>
      </c>
      <c r="AA470" s="5" t="s">
        <v>747</v>
      </c>
      <c r="AB470" t="s">
        <v>1243</v>
      </c>
    </row>
    <row r="471" spans="1:28" ht="12" customHeight="1" x14ac:dyDescent="0.25">
      <c r="A471" s="25">
        <v>469</v>
      </c>
      <c r="B471" s="12">
        <v>1969</v>
      </c>
      <c r="C471" s="10"/>
      <c r="D471" s="12"/>
      <c r="E471" s="47" t="str">
        <f t="shared" si="7"/>
        <v>Blandy's, Bual Madeira - In Bond</v>
      </c>
      <c r="F471" s="30" t="s">
        <v>88</v>
      </c>
      <c r="G471" s="12" t="s">
        <v>17</v>
      </c>
      <c r="H471" s="12">
        <v>2</v>
      </c>
      <c r="I471" s="5" t="s">
        <v>18</v>
      </c>
      <c r="J471" s="21" t="s">
        <v>23</v>
      </c>
      <c r="K471" s="32">
        <v>200</v>
      </c>
      <c r="L471" s="32">
        <v>300</v>
      </c>
      <c r="M471" s="37" t="s">
        <v>750</v>
      </c>
      <c r="N471" s="46"/>
      <c r="AA471" s="5" t="s">
        <v>749</v>
      </c>
      <c r="AB471" t="s">
        <v>1244</v>
      </c>
    </row>
    <row r="472" spans="1:28" ht="12" customHeight="1" x14ac:dyDescent="0.25">
      <c r="A472" s="25">
        <v>470</v>
      </c>
      <c r="B472" s="12">
        <v>1980</v>
      </c>
      <c r="C472" s="10"/>
      <c r="D472" s="12"/>
      <c r="E472" s="47" t="str">
        <f t="shared" si="7"/>
        <v>Blandy's, Terrantez Madeira - In Bond</v>
      </c>
      <c r="F472" s="30" t="s">
        <v>88</v>
      </c>
      <c r="G472" s="12" t="s">
        <v>17</v>
      </c>
      <c r="H472" s="12">
        <v>2</v>
      </c>
      <c r="I472" s="5" t="s">
        <v>18</v>
      </c>
      <c r="J472" s="21" t="s">
        <v>23</v>
      </c>
      <c r="K472" s="32">
        <v>160</v>
      </c>
      <c r="L472" s="32">
        <v>210</v>
      </c>
      <c r="M472" s="37" t="s">
        <v>752</v>
      </c>
      <c r="N472" s="46"/>
      <c r="AA472" s="5" t="s">
        <v>751</v>
      </c>
      <c r="AB472" t="s">
        <v>1245</v>
      </c>
    </row>
    <row r="473" spans="1:28" ht="12" customHeight="1" x14ac:dyDescent="0.25">
      <c r="A473" s="25">
        <v>471</v>
      </c>
      <c r="B473" s="12">
        <v>1946</v>
      </c>
      <c r="C473" s="10"/>
      <c r="D473" s="12"/>
      <c r="E473" s="47" t="str">
        <f t="shared" si="7"/>
        <v>Toro Albala, Don PX Reserva, Montilla-Moriles</v>
      </c>
      <c r="F473" s="30" t="s">
        <v>754</v>
      </c>
      <c r="G473" s="12" t="s">
        <v>17</v>
      </c>
      <c r="H473" s="12">
        <v>1</v>
      </c>
      <c r="I473" s="5" t="s">
        <v>20</v>
      </c>
      <c r="J473" s="21" t="s">
        <v>19</v>
      </c>
      <c r="K473" s="32">
        <v>100</v>
      </c>
      <c r="L473" s="32">
        <v>200</v>
      </c>
      <c r="M473" s="37" t="s">
        <v>755</v>
      </c>
      <c r="N473" s="46" t="s">
        <v>123</v>
      </c>
      <c r="AA473" s="5" t="s">
        <v>753</v>
      </c>
      <c r="AB473" t="s">
        <v>1246</v>
      </c>
    </row>
    <row r="474" spans="1:28" ht="12" customHeight="1" x14ac:dyDescent="0.25">
      <c r="A474" s="25">
        <v>472</v>
      </c>
      <c r="B474" s="12" t="s">
        <v>26</v>
      </c>
      <c r="C474" s="10"/>
      <c r="D474" s="12"/>
      <c r="E474" s="47" t="str">
        <f t="shared" si="7"/>
        <v>Remy Martin, Louis XIII, Grande Champagne Cognac</v>
      </c>
      <c r="F474" s="30" t="s">
        <v>89</v>
      </c>
      <c r="G474" s="12" t="s">
        <v>29</v>
      </c>
      <c r="H474" s="12">
        <v>1</v>
      </c>
      <c r="I474" s="5" t="s">
        <v>24</v>
      </c>
      <c r="J474" s="21" t="s">
        <v>19</v>
      </c>
      <c r="K474" s="32">
        <v>1300</v>
      </c>
      <c r="L474" s="32">
        <v>1700</v>
      </c>
      <c r="M474" s="37"/>
      <c r="N474" s="46"/>
      <c r="AA474" s="5" t="s">
        <v>70</v>
      </c>
      <c r="AB474" t="s">
        <v>1247</v>
      </c>
    </row>
    <row r="475" spans="1:28" ht="12" customHeight="1" x14ac:dyDescent="0.25">
      <c r="A475" s="25">
        <v>473</v>
      </c>
      <c r="B475" s="12" t="s">
        <v>26</v>
      </c>
      <c r="C475" s="10"/>
      <c r="D475" s="12"/>
      <c r="E475" s="47" t="str">
        <f t="shared" si="7"/>
        <v>Tesseron, Lot 29 Exception XO, Grande Champagne Cognac (Magnum) - In Bond</v>
      </c>
      <c r="F475" s="30" t="s">
        <v>757</v>
      </c>
      <c r="G475" s="12" t="s">
        <v>22</v>
      </c>
      <c r="H475" s="12">
        <v>1</v>
      </c>
      <c r="I475" s="5" t="s">
        <v>24</v>
      </c>
      <c r="J475" s="21" t="s">
        <v>23</v>
      </c>
      <c r="K475" s="32">
        <v>270</v>
      </c>
      <c r="L475" s="32">
        <v>460</v>
      </c>
      <c r="M475" s="37"/>
      <c r="N475" s="46"/>
      <c r="AA475" s="5" t="s">
        <v>756</v>
      </c>
      <c r="AB475" t="s">
        <v>1248</v>
      </c>
    </row>
    <row r="476" spans="1:28" ht="12" customHeight="1" x14ac:dyDescent="0.25">
      <c r="A476" s="25">
        <v>474</v>
      </c>
      <c r="B476" s="12">
        <v>1985</v>
      </c>
      <c r="C476" s="10"/>
      <c r="D476" s="12"/>
      <c r="E476" s="47" t="str">
        <f t="shared" si="7"/>
        <v>Hine, Vintage Early Landed, Cognac</v>
      </c>
      <c r="F476" s="30" t="s">
        <v>28</v>
      </c>
      <c r="G476" s="12" t="s">
        <v>29</v>
      </c>
      <c r="H476" s="12">
        <v>6</v>
      </c>
      <c r="I476" s="5" t="s">
        <v>18</v>
      </c>
      <c r="J476" s="21" t="s">
        <v>19</v>
      </c>
      <c r="K476" s="32">
        <v>500</v>
      </c>
      <c r="L476" s="32">
        <v>700</v>
      </c>
      <c r="M476" s="37" t="s">
        <v>758</v>
      </c>
      <c r="N476" s="46"/>
      <c r="AA476" s="5" t="s">
        <v>27</v>
      </c>
      <c r="AB476" t="s">
        <v>1249</v>
      </c>
    </row>
    <row r="477" spans="1:28" ht="12" customHeight="1" x14ac:dyDescent="0.25">
      <c r="A477" s="25">
        <v>475</v>
      </c>
      <c r="B477" s="12">
        <v>1985</v>
      </c>
      <c r="C477" s="10"/>
      <c r="D477" s="12"/>
      <c r="E477" s="47" t="str">
        <f t="shared" si="7"/>
        <v>Hine, Vintage Early Landed, Cognac</v>
      </c>
      <c r="F477" s="30" t="s">
        <v>28</v>
      </c>
      <c r="G477" s="12" t="s">
        <v>29</v>
      </c>
      <c r="H477" s="12">
        <v>5</v>
      </c>
      <c r="I477" s="5" t="s">
        <v>18</v>
      </c>
      <c r="J477" s="21" t="s">
        <v>19</v>
      </c>
      <c r="K477" s="32">
        <v>440</v>
      </c>
      <c r="L477" s="32">
        <v>600</v>
      </c>
      <c r="M477" s="37" t="s">
        <v>759</v>
      </c>
      <c r="N477" s="46"/>
      <c r="AA477" s="5" t="s">
        <v>27</v>
      </c>
      <c r="AB477" t="s">
        <v>1250</v>
      </c>
    </row>
    <row r="478" spans="1:28" ht="12" customHeight="1" x14ac:dyDescent="0.25">
      <c r="A478" s="25">
        <v>476</v>
      </c>
      <c r="B478" s="12" t="s">
        <v>26</v>
      </c>
      <c r="C478" s="10"/>
      <c r="D478" s="12"/>
      <c r="E478" s="47" t="str">
        <f t="shared" si="7"/>
        <v>Delamain, Pleiade Collection Revelation Very Old Cask No 709-01, Grande Champagne Cognac - In Bond</v>
      </c>
      <c r="F478" s="30" t="s">
        <v>761</v>
      </c>
      <c r="G478" s="12" t="s">
        <v>29</v>
      </c>
      <c r="H478" s="12">
        <v>1</v>
      </c>
      <c r="I478" s="5" t="s">
        <v>24</v>
      </c>
      <c r="J478" s="21" t="s">
        <v>23</v>
      </c>
      <c r="K478" s="32">
        <v>70</v>
      </c>
      <c r="L478" s="32">
        <v>90</v>
      </c>
      <c r="M478" s="37" t="s">
        <v>762</v>
      </c>
      <c r="N478" s="46"/>
      <c r="AA478" s="5" t="s">
        <v>760</v>
      </c>
      <c r="AB478" t="s">
        <v>1251</v>
      </c>
    </row>
    <row r="479" spans="1:28" ht="12" customHeight="1" x14ac:dyDescent="0.25">
      <c r="A479" s="25">
        <v>477</v>
      </c>
      <c r="B479" s="12">
        <v>1996</v>
      </c>
      <c r="C479" s="10"/>
      <c r="D479" s="12"/>
      <c r="E479" s="47" t="str">
        <f t="shared" si="7"/>
        <v>Glenmorangie, Highland Single Malt Grand Vintage Malt Bond House No 1 Collection, Highlands</v>
      </c>
      <c r="F479" s="30" t="s">
        <v>764</v>
      </c>
      <c r="G479" s="12" t="s">
        <v>29</v>
      </c>
      <c r="H479" s="12">
        <v>1</v>
      </c>
      <c r="I479" s="5" t="s">
        <v>20</v>
      </c>
      <c r="J479" s="21" t="s">
        <v>19</v>
      </c>
      <c r="K479" s="32">
        <v>120</v>
      </c>
      <c r="L479" s="32">
        <v>180</v>
      </c>
      <c r="M479" s="37" t="s">
        <v>765</v>
      </c>
      <c r="N479" s="46" t="s">
        <v>123</v>
      </c>
      <c r="AA479" s="5" t="s">
        <v>763</v>
      </c>
      <c r="AB479" t="s">
        <v>1252</v>
      </c>
    </row>
    <row r="480" spans="1:28" ht="12" customHeight="1" x14ac:dyDescent="0.25">
      <c r="A480" s="25">
        <v>478</v>
      </c>
      <c r="B480" s="12" t="s">
        <v>26</v>
      </c>
      <c r="C480" s="10"/>
      <c r="D480" s="12"/>
      <c r="E480" s="47" t="str">
        <f t="shared" si="7"/>
        <v>Woodford Reserve, Straight Bourbon Masters Collection Select American Oak - In Bond</v>
      </c>
      <c r="F480" s="30" t="s">
        <v>767</v>
      </c>
      <c r="G480" s="12" t="s">
        <v>29</v>
      </c>
      <c r="H480" s="12">
        <v>1</v>
      </c>
      <c r="I480" s="5" t="s">
        <v>18</v>
      </c>
      <c r="J480" s="21" t="s">
        <v>23</v>
      </c>
      <c r="K480" s="32">
        <v>90</v>
      </c>
      <c r="L480" s="32">
        <v>130</v>
      </c>
      <c r="M480" s="37" t="s">
        <v>768</v>
      </c>
      <c r="N480" s="46"/>
      <c r="AA480" s="5" t="s">
        <v>766</v>
      </c>
      <c r="AB480" t="s">
        <v>1253</v>
      </c>
    </row>
    <row r="481" spans="1:28" ht="12" customHeight="1" x14ac:dyDescent="0.25">
      <c r="A481" s="25">
        <v>479</v>
      </c>
      <c r="B481" s="12" t="s">
        <v>26</v>
      </c>
      <c r="C481" s="10"/>
      <c r="D481" s="12"/>
      <c r="E481" s="47" t="str">
        <f t="shared" si="7"/>
        <v>Diageo, Blended Malt Whisky Collectivum XXVIII Special Release Bottled 2017 - In Bond</v>
      </c>
      <c r="F481" s="30" t="s">
        <v>770</v>
      </c>
      <c r="G481" s="12" t="s">
        <v>29</v>
      </c>
      <c r="H481" s="12">
        <v>1</v>
      </c>
      <c r="I481" s="5" t="s">
        <v>24</v>
      </c>
      <c r="J481" s="21" t="s">
        <v>23</v>
      </c>
      <c r="K481" s="32">
        <v>40</v>
      </c>
      <c r="L481" s="32">
        <v>50</v>
      </c>
      <c r="M481" s="37" t="s">
        <v>771</v>
      </c>
      <c r="N481" s="46"/>
      <c r="AA481" s="5" t="s">
        <v>769</v>
      </c>
      <c r="AB481" t="s">
        <v>1254</v>
      </c>
    </row>
    <row r="482" spans="1:28" ht="12" customHeight="1" x14ac:dyDescent="0.25">
      <c r="A482" s="25">
        <v>480</v>
      </c>
      <c r="B482" s="12">
        <v>1983</v>
      </c>
      <c r="C482" s="10"/>
      <c r="D482" s="12"/>
      <c r="E482" s="47" t="str">
        <f t="shared" si="7"/>
        <v>Jouanda, Grand Vintage, Bas Armagnac (Fine + Rare Selection) - In Bond</v>
      </c>
      <c r="F482" s="30" t="s">
        <v>773</v>
      </c>
      <c r="G482" s="12" t="s">
        <v>29</v>
      </c>
      <c r="H482" s="12">
        <v>1</v>
      </c>
      <c r="I482" s="5" t="s">
        <v>18</v>
      </c>
      <c r="J482" s="21" t="s">
        <v>23</v>
      </c>
      <c r="K482" s="32">
        <v>45</v>
      </c>
      <c r="L482" s="32">
        <v>60</v>
      </c>
      <c r="M482" s="37" t="s">
        <v>774</v>
      </c>
      <c r="N482" s="46"/>
      <c r="AA482" s="5" t="s">
        <v>772</v>
      </c>
      <c r="AB482" t="s">
        <v>1255</v>
      </c>
    </row>
    <row r="483" spans="1:28" ht="12" customHeight="1" x14ac:dyDescent="0.2">
      <c r="A483" s="26"/>
      <c r="B483" s="19"/>
      <c r="C483" s="17"/>
      <c r="D483" s="19"/>
      <c r="E483" s="28"/>
      <c r="F483" s="28"/>
      <c r="G483" s="19"/>
      <c r="H483" s="19"/>
      <c r="I483" s="18"/>
      <c r="J483" s="20"/>
      <c r="K483" s="34"/>
      <c r="L483" s="34"/>
      <c r="M483" s="42"/>
      <c r="N483" s="28"/>
    </row>
  </sheetData>
  <autoFilter ref="A2:N2" xr:uid="{D1A9000C-FBF2-4F1B-B225-27F1D765E7F5}"/>
  <mergeCells count="1">
    <mergeCell ref="A1:N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Concise Lot Listing</vt:lpstr>
      <vt:lpstr>Detailed Lot Listing</vt:lpstr>
      <vt:lpstr>'Concise Lot Listing'!Print_Area</vt:lpstr>
      <vt:lpstr>'Concise Lot Listing'!Print_Titles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Violette Jongbloed</dc:creator>
  <cp:lastModifiedBy>Victoria Billington</cp:lastModifiedBy>
  <cp:lastPrinted>2025-05-16T15:35:21Z</cp:lastPrinted>
  <dcterms:created xsi:type="dcterms:W3CDTF">2025-02-14T14:19:33Z</dcterms:created>
  <dcterms:modified xsi:type="dcterms:W3CDTF">2025-05-16T15:35:30Z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