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P:\Wine\"/>
    </mc:Choice>
  </mc:AlternateContent>
  <xr:revisionPtr revIDLastSave="0" documentId="13_ncr:1_{37CCD665-F7C8-499F-91AE-649220E9AC07}" xr6:coauthVersionLast="47" xr6:coauthVersionMax="47" xr10:uidLastSave="{00000000-0000-0000-0000-000000000000}"/>
  <bookViews>
    <workbookView xWindow="-120" yWindow="-120" windowWidth="29040" windowHeight="15840" activeTab="1" xr2:uid="{58F16872-2543-4BFE-92EB-CD3FA3EC8C82}"/>
  </bookViews>
  <sheets>
    <sheet name="Concise Lot Listing" sheetId="2" r:id="rId1"/>
    <sheet name="Detailed Lot Listing" sheetId="1" r:id="rId2"/>
    <sheet name="Sheet1" sheetId="3" state="hidden" r:id="rId3"/>
  </sheets>
  <definedNames>
    <definedName name="_xlnm._FilterDatabase" localSheetId="0" hidden="1">'Concise Lot Listing'!$A$2:$E$239</definedName>
    <definedName name="_xlnm._FilterDatabase" localSheetId="1" hidden="1">'Detailed Lot Listing'!$A$2:$L$238</definedName>
    <definedName name="_xlnm.Print_Area" localSheetId="0">'Concise Lot Listing'!$A$1:$E$239</definedName>
    <definedName name="_xlnm.Print_Area" localSheetId="1">'Detailed Lot Listing'!$A$1:$L$238</definedName>
    <definedName name="_xlnm.Print_Titles" localSheetId="0">'Concise Lot Listing'!$1:$2</definedName>
    <definedName name="_xlnm.Print_Titles" localSheetId="1">'Detailed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 i="2"/>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 i="3"/>
</calcChain>
</file>

<file path=xl/sharedStrings.xml><?xml version="1.0" encoding="utf-8"?>
<sst xmlns="http://schemas.openxmlformats.org/spreadsheetml/2006/main" count="6527" uniqueCount="1192">
  <si>
    <t>Y</t>
  </si>
  <si>
    <t>OCC</t>
  </si>
  <si>
    <t>75cl</t>
  </si>
  <si>
    <t>White</t>
  </si>
  <si>
    <t>Gladstone Vineyard, Sauvignon Blanc, Gladstone - In Bond</t>
  </si>
  <si>
    <t>Red</t>
  </si>
  <si>
    <t>Carlos Serres, Crianza, Rioja - In Bond</t>
  </si>
  <si>
    <t>En Segur, Sauvignon Blanc, Cotes du Tarn IGP - In Bond</t>
  </si>
  <si>
    <t>Rhone</t>
  </si>
  <si>
    <t>Vignobles et Compagnie, Cotes du Rhone Les Larcins - In Bond</t>
  </si>
  <si>
    <t>Languedoc Roussillon</t>
  </si>
  <si>
    <t>Chateau Saint-Roch, Kerbuccio, Maury Sec - In Bond</t>
  </si>
  <si>
    <t>Bordeaux</t>
  </si>
  <si>
    <t>Chateau Moulin de Bayron, Bordeaux Superieur - In Bond</t>
  </si>
  <si>
    <t>Chateau Montlandrie, Castillon-Cotes de Bordeaux - In Bond</t>
  </si>
  <si>
    <t>Chateau La Grande Clotte, Lussac-Saint-Emilion - In Bond</t>
  </si>
  <si>
    <t>OWC</t>
  </si>
  <si>
    <t>Saintayme, Saint-Emilion Grand Cru - In Bond</t>
  </si>
  <si>
    <t>Cayuse, Widowmaker Chamberlin Cabernet Sauvignon, Walla Walla Valley - In Bond</t>
  </si>
  <si>
    <t>California</t>
  </si>
  <si>
    <t>Littorai, Block E Pinot Noir, Wending Vineyard, Anderson Valley - In Bond</t>
  </si>
  <si>
    <t>Cristom, Louise Vineyard Pinot Noir, Eola-Amity Hills - In Bond</t>
  </si>
  <si>
    <t>N</t>
  </si>
  <si>
    <t>None</t>
  </si>
  <si>
    <t>South Australia</t>
  </si>
  <si>
    <t>Penfolds</t>
  </si>
  <si>
    <t>Mixed Case of Penfolds</t>
  </si>
  <si>
    <t>NV</t>
  </si>
  <si>
    <t>Presentation Box</t>
  </si>
  <si>
    <t>Henschke</t>
  </si>
  <si>
    <t>Henschke, Cyril Henschke Cabernet Sauvignon, Eden Valley - In Bond</t>
  </si>
  <si>
    <t>Penfolds, Bin 707 Cabernet Sauvignon, South Australia</t>
  </si>
  <si>
    <t>Penfolds, Grange, South Australia</t>
  </si>
  <si>
    <t>Chateau Musar, Red</t>
  </si>
  <si>
    <t>Garmon, Ribera del Duero DO - In Bond</t>
  </si>
  <si>
    <t>Catalunya</t>
  </si>
  <si>
    <t>Torres, Penedes, Mas La Plana - In Bond</t>
  </si>
  <si>
    <t>Aalto, PS, Ribera del Duero DO - In Bond</t>
  </si>
  <si>
    <t xml:space="preserve">Aalto, PS, Ribera del Duero DO - In Bond </t>
  </si>
  <si>
    <t>Mauro, Terreus, Castilla y Leon - In Bond</t>
  </si>
  <si>
    <t xml:space="preserve">Mauro, VS, Castilla y Leon - In Bond </t>
  </si>
  <si>
    <t>Mauro, VS, Castilla y Leon - In Bond</t>
  </si>
  <si>
    <t xml:space="preserve">Mauro, Terreus, Castilla y Leon - In Bond </t>
  </si>
  <si>
    <t>150cl</t>
  </si>
  <si>
    <t>CVNE, Reserva Vina Real, Rioja (Magnums) - In Bond</t>
  </si>
  <si>
    <t xml:space="preserve">Aalto, Ribera del Duero DO - In Bond </t>
  </si>
  <si>
    <t>Aalto, Ribera del Duero DO - In Bond</t>
  </si>
  <si>
    <t xml:space="preserve">San Roman, Toro DO - In Bond </t>
  </si>
  <si>
    <t/>
  </si>
  <si>
    <t>Vega Sicilia, Unico, Ribera del Duero DO</t>
  </si>
  <si>
    <t>Mixed Lot of Italian Whites</t>
  </si>
  <si>
    <t>Mixed Case of Italian Wines (Magnums)</t>
  </si>
  <si>
    <t>Piedmont</t>
  </si>
  <si>
    <t>Mauro Veglio, Barolo, Gattera - In Bond</t>
  </si>
  <si>
    <t>Tuscany</t>
  </si>
  <si>
    <t>Ornellaia</t>
  </si>
  <si>
    <t>Ornellaia, Ornellaia Vendemmia Artista Solare, Bolgheri - In Bond</t>
  </si>
  <si>
    <t>Alberelli di Giodo, Nerello Mascalese, Sicilia - In Bond</t>
  </si>
  <si>
    <t>Sette Ponti, Oreno, IGT - In Bond</t>
  </si>
  <si>
    <t>Pio Cesare, Barbaresco, Bricco - In Bond</t>
  </si>
  <si>
    <t>Giovanni Rosso, Barolo, Cerretta - In Bond</t>
  </si>
  <si>
    <t>Oddero, Barolo, Rocche di Castiglione (Magnum) - In Bond</t>
  </si>
  <si>
    <t>Giacomo Fenocchio, Barolo, Cannubi - In Bond</t>
  </si>
  <si>
    <t>Enzo Boglietti, Barolo, Arione - In Bond</t>
  </si>
  <si>
    <t>Bossi, Chianti Classico, Riserva Berardo - In Bond</t>
  </si>
  <si>
    <t>Gaja</t>
  </si>
  <si>
    <t>Gaja, Barolo, Dagromis - In Bond</t>
  </si>
  <si>
    <t>Isole e Olena, Chianti Classico, Gran Selezione - In Bond</t>
  </si>
  <si>
    <t>Isole e Olena, Chianti Classico, Gran Selezione (Magnums) - In Bond</t>
  </si>
  <si>
    <t>Slight label damage</t>
  </si>
  <si>
    <t>Sassicaia, Tenuta San Guido, Bolgheri</t>
  </si>
  <si>
    <t>Aldo Conterno, Barolo, Riserva Granbussia</t>
  </si>
  <si>
    <t>600cl</t>
  </si>
  <si>
    <t>Mas de Daumas Gassac, Rouge, Saint-Guilhem-le-Desert IGP (Imperial)</t>
  </si>
  <si>
    <t xml:space="preserve">Hermitage Blanc Mixed Lot </t>
  </si>
  <si>
    <t>Font Courtedune, Chateauneuf-du-Pape - In Bond</t>
  </si>
  <si>
    <t>Domaine de Fondreche, Ventoux, Divergente - In Bond</t>
  </si>
  <si>
    <t>Ferrand, Chateauneuf-du-Pape - In Bond</t>
  </si>
  <si>
    <t>Domaine de Fondreche, Ventoux, Il Etait Une Fois - In Bond</t>
  </si>
  <si>
    <t>le Clos du Caillou, Chateauneuf-du-Pape</t>
  </si>
  <si>
    <t>Packed in 2x6 OCC</t>
  </si>
  <si>
    <t>Clos du Mont-Olivet, Chateauneuf-du-Pape</t>
  </si>
  <si>
    <t>le Clos du Caillou, Chateauneuf-du-Pape, Les Safres Blanc - In Bond</t>
  </si>
  <si>
    <t>Faurie, Hermitage</t>
  </si>
  <si>
    <t>Domaine Jean Louis Chave, Hermitage, Rouge</t>
  </si>
  <si>
    <t>E. Guigal</t>
  </si>
  <si>
    <t>E. Guigal, Cote Rotie, La Landonne</t>
  </si>
  <si>
    <t>Mixed Case of Trimbach Riesling</t>
  </si>
  <si>
    <t>Burgundy</t>
  </si>
  <si>
    <t>Herve Azo</t>
  </si>
  <si>
    <t>Herve Azo, Chablis - In Bond</t>
  </si>
  <si>
    <t>Marcel Blanche Fevre, Chablis Grand Cru, Preuses - In Bond</t>
  </si>
  <si>
    <t>Domaine d'Henri, Chablis Premier Cru, Fourchaume Heritage - In Bond</t>
  </si>
  <si>
    <t>Jean-Philippe Fichet, Puligny-Montrachet Premier Cru, Les Referts - In Bond</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</si>
  <si>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</si>
  <si>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Bonneau du Martray, Corton-Charlemagne Grand Cru</t>
  </si>
  <si>
    <t>Domaine Louis Jadot, Gevrey-Chambertin Premier Cru, Combe au Moine - In Bond</t>
  </si>
  <si>
    <t>Henri Naudin-Ferrand (Claire Naudin), Ladoix Premier Cru, La Corvee - In Bond</t>
  </si>
  <si>
    <t>Stephane Magnien, Chambolle-Musigny Premier Cru, Les Sentiers - In Bond</t>
  </si>
  <si>
    <t>Rebourgeon Mure, Pommard Premier Cru, Les Arvelets - In Bond</t>
  </si>
  <si>
    <t>Domaine Joseph Voillot, Volnay Premier Cru, Fremiets - In Bond</t>
  </si>
  <si>
    <t>Domaine Sylvain Cathiard, Vosne-Romanee Premier Cru, En Orveaux - In Bond</t>
  </si>
  <si>
    <t>Tollot Beaut, Corton Grand Cru, Rouge - In Bond</t>
  </si>
  <si>
    <t>Domaine Georges Roumier, Bonnes Mares Grand Cru - In Bond</t>
  </si>
  <si>
    <t>Domaine Albert Bichot (Pavillon), Pommard Premier Cru, Les Rugiens - In Bond</t>
  </si>
  <si>
    <t xml:space="preserve">Jane Eyre, Savigny-les-Beaune Premier Cru, Les Vergelesses </t>
  </si>
  <si>
    <t>Jane Eyre, Savigny-les-Beaune Premier Cru, Les Vergelesses</t>
  </si>
  <si>
    <t>Henri Naudin-Ferrand (Claire Naudin), Aloxe Corton - In Bond</t>
  </si>
  <si>
    <t>Domaine Armand Rousseau, Gevrey-Chambertin Premier Cru, Les Cazetiers</t>
  </si>
  <si>
    <t xml:space="preserve">Domaine Armand Rousseau, Gevrey-Chambertin Premier Cru, Lavaut Saint-Jacques </t>
  </si>
  <si>
    <t>Albert Bichot, Clos de la Roche Grand Cru - In Bond</t>
  </si>
  <si>
    <t>Albert Bichot, Bonnes Mares Grand Cru - In Bond</t>
  </si>
  <si>
    <t>Maison Ilan, Charmes-Chambertin Grand Cru, Aux Charmes Hauts - In Bond</t>
  </si>
  <si>
    <t>Maison Jessiaume, Chambertin Grand Cru - In Bond</t>
  </si>
  <si>
    <t>Domaine Armand Rousseau, Chambertin-Clos de Beze Grand Cru</t>
  </si>
  <si>
    <t>Domaine Faiveley</t>
  </si>
  <si>
    <t>Domaine Faiveley, Nuits-Saint-Georges - In Bond</t>
  </si>
  <si>
    <t>Simon Bize, Latricieres-Chambertin Grand Cru - In Bond</t>
  </si>
  <si>
    <t>Domaine de la Romanee-Conti, Echezeaux Grand Cru</t>
  </si>
  <si>
    <t>Drouhin Laroze, Chambertin-Clos de Beze</t>
  </si>
  <si>
    <t>Domaine Ponsot</t>
  </si>
  <si>
    <t>Domaine Ponsot, Clos de la Roche Grand Cru, Cuvee Vieilles Vignes</t>
  </si>
  <si>
    <t>Domaine Comte Georges de Vogue, Chambolle-Musigny Grand Cru, Vieilles Vignes</t>
  </si>
  <si>
    <t>Mixed Case from Pomerol &amp; Saint-Emilion</t>
  </si>
  <si>
    <t>Mixed Lot of Pauillac</t>
  </si>
  <si>
    <t>Chateau du Moulin Rouge, Haut-Medoc - In Bond</t>
  </si>
  <si>
    <t>Les Allees de Cantemerle, Haut-Medoc - In Bond</t>
  </si>
  <si>
    <t>Chateau Anthonic, Moulis en Medoc - In Bond</t>
  </si>
  <si>
    <t>37.5cl</t>
  </si>
  <si>
    <t>Chateau Grand Mayne Grand Cru Classe, Saint-Emilion Grand Cru (Half Bottles)</t>
  </si>
  <si>
    <t>Chateau Brane-Cantenac 2eme Cru Classe, Margaux - In Bond</t>
  </si>
  <si>
    <t>Pagodes de Cos, Saint-Estephe - In Bond</t>
  </si>
  <si>
    <t>Chateau Batailley 5eme Cru Classe, Pauillac (Half Bottles) - In Bond</t>
  </si>
  <si>
    <t>Chateau Haut-Bages Liberal 5eme Cru Classe, Pauillac - In Bond</t>
  </si>
  <si>
    <t>Chateau Haut-Bailly Cru Classe, Pessac-Leognan - In Bond</t>
  </si>
  <si>
    <t>Chateau Cheval Blanc Premier Grand Cru Classe A, Saint-Emilion Grand Cru</t>
  </si>
  <si>
    <t>Packed in 2x6 OWC</t>
  </si>
  <si>
    <t xml:space="preserve">Chateau Haut-Bailly Cru Classe, Pessac-Leognan </t>
  </si>
  <si>
    <t xml:space="preserve">Chateau Margaux Premier Cru Classe, Margaux </t>
  </si>
  <si>
    <t xml:space="preserve">Chateau Clinet, Pomerol - In Bond </t>
  </si>
  <si>
    <t>Chateau Fleur Cardinale Grand Cru Classe, Saint-Emilion Grand Cru - In Bond</t>
  </si>
  <si>
    <t>Chateau La Tour du Pin, Saint-Emilion Grand Cru - In Bond</t>
  </si>
  <si>
    <t>Chateau Larrivet Haut-Brion, Pessac-Leognan - In Bond</t>
  </si>
  <si>
    <t>Chateau Palmer 3eme Cru Classe, Margaux</t>
  </si>
  <si>
    <t xml:space="preserve">Chateau Lafleur, Pomerol </t>
  </si>
  <si>
    <t>Chateau Gloria, Saint-Julien</t>
  </si>
  <si>
    <t>Carruades de Lafite, Pauillac</t>
  </si>
  <si>
    <t>Chateau Margaux Premier Cru Classe, Margaux</t>
  </si>
  <si>
    <t>Chateau Lafon-Rochet 4eme Cru Classe, Saint-Estephe - In Bond</t>
  </si>
  <si>
    <t>Chateau Latour Premier Cru Classe, Pauillac</t>
  </si>
  <si>
    <t>Chateau Calon Segur 3eme Cru Classe, Saint-Estephe</t>
  </si>
  <si>
    <t>Petrus, Pomerol - In Bond</t>
  </si>
  <si>
    <t>Chateau Ausone Premier Grand Cru Classe A, Saint-Emilion Grand Cru - In Bond</t>
  </si>
  <si>
    <t>Chateau du Glana, Saint-Julien</t>
  </si>
  <si>
    <t>Les Tourelles de Longueville, Pauillac</t>
  </si>
  <si>
    <t xml:space="preserve">Chateau Pavie Premier Grand Cru Classe A, Saint-Emilion Grand Cru </t>
  </si>
  <si>
    <t>Le Dome, Saint-Emilion</t>
  </si>
  <si>
    <t>Pavillon Rouge du Chateau Margaux, Margaux</t>
  </si>
  <si>
    <t xml:space="preserve">Carruades de Lafite, Pauillac </t>
  </si>
  <si>
    <t>Chateau Pichon Longueville Comtesse de Lalande 2eme Cru Classe, Pauillac</t>
  </si>
  <si>
    <t>Chateau Beychevelle 4eme Cru Classe, Saint-Julien</t>
  </si>
  <si>
    <t>Chateau Ducru Beaucaillou 2eme Cru Classe, Saint-Julien</t>
  </si>
  <si>
    <t>Chateau d'Yquem Premier Cru Superieur, Sauternes (Half Bottles) - In Bond</t>
  </si>
  <si>
    <t>Chateau Coutet, Premier Cru Classe, Barsac (Half Bottles)</t>
  </si>
  <si>
    <t>Chateau Rieussec, Premier Cru Classe, Sauternes (Half Bottles)</t>
  </si>
  <si>
    <t>Champagne</t>
  </si>
  <si>
    <t>Aubry, Nombre d'Or Campanae Veteres Vites Brut - In Bond</t>
  </si>
  <si>
    <t>Mas del Serral (Pepe Raventos), Ancestral Mas Brut Nature, Catalunya - In Bond</t>
  </si>
  <si>
    <t>Robert Fleury, Bolero Extra Brut - In Bond</t>
  </si>
  <si>
    <t>Paul Bara, Grand Millesime Grand Cru - In Bond</t>
  </si>
  <si>
    <t>Diebolt Vallois, Blanc de Blancs - In Bond</t>
  </si>
  <si>
    <t>70cl</t>
  </si>
  <si>
    <t>Sirius The Dalmore, Single Malt  Scotch Whisky</t>
  </si>
  <si>
    <t>Sirius Fettercairn, Single Malt Scotch Whisky</t>
  </si>
  <si>
    <t>Madeira</t>
  </si>
  <si>
    <t>Justino Henriques, Verdelho Madeira</t>
  </si>
  <si>
    <t>Port</t>
  </si>
  <si>
    <t>Da Silva, Vinho Do Porto Reserva</t>
  </si>
  <si>
    <t>Graham's 10 Year Old Tawny Port (4.5 litres)</t>
  </si>
  <si>
    <t>Quinta do Vesuvio</t>
  </si>
  <si>
    <t>Quinta do Vesuvio, Douro - In Bond</t>
  </si>
  <si>
    <t>Taylor's</t>
  </si>
  <si>
    <t>Taylor's, Vintage Port - In Bond</t>
  </si>
  <si>
    <t>Delaforce</t>
  </si>
  <si>
    <t>Delaforce, Vintage Port (Magnums) - In Bond</t>
  </si>
  <si>
    <t>Churchills, Vintage Port - In Bond</t>
  </si>
  <si>
    <t>Churchill's, Quinta da Aqua Alta Vintage Port</t>
  </si>
  <si>
    <t>Croft, Vintage Port</t>
  </si>
  <si>
    <t>Graham's</t>
  </si>
  <si>
    <t>Graham's, Vintage Port - In Bond</t>
  </si>
  <si>
    <t>In Bond</t>
  </si>
  <si>
    <t>Provenance</t>
  </si>
  <si>
    <t>Quantity in Bottles</t>
  </si>
  <si>
    <t>Packaging</t>
  </si>
  <si>
    <t>Volume Label</t>
  </si>
  <si>
    <t>Colour</t>
  </si>
  <si>
    <t>Region</t>
  </si>
  <si>
    <t>Low Estimate</t>
  </si>
  <si>
    <t>Description</t>
  </si>
  <si>
    <t>Producer</t>
  </si>
  <si>
    <t>Name</t>
  </si>
  <si>
    <t>Vintage</t>
  </si>
  <si>
    <t>Lot Number</t>
  </si>
  <si>
    <t>High Estimate</t>
  </si>
  <si>
    <t>Primary Item URL</t>
  </si>
  <si>
    <t>https://auctions.dreweatts.com/auctions/8791/drewea1-10428/lot-details/fffb1722-ac00-4884-9e50-b0f300a06624</t>
  </si>
  <si>
    <t>https://auctions.dreweatts.com/auctions/8791/drewea1-10428/lot-details/04058126-fa8b-4fb1-9016-b0f300a069c4</t>
  </si>
  <si>
    <t>https://auctions.dreweatts.com/auctions/8791/drewea1-10428/lot-details/dbbce653-0e8f-4ae7-a7da-b0f300a06cf9</t>
  </si>
  <si>
    <t>https://auctions.dreweatts.com/auctions/8791/drewea1-10428/lot-details/226dc834-8827-45f8-b3c6-b0f300a06f01</t>
  </si>
  <si>
    <t>https://auctions.dreweatts.com/auctions/8791/drewea1-10428/lot-details/b0345cda-29a1-4e8d-baa2-b0f300a0710e</t>
  </si>
  <si>
    <t>https://auctions.dreweatts.com/auctions/8791/drewea1-10428/lot-details/97a4090c-b6b2-4bab-9c15-b0f300a0731b</t>
  </si>
  <si>
    <t>https://auctions.dreweatts.com/auctions/8791/drewea1-10428/lot-details/7863d91d-c06a-45dd-a6dc-b0f300a074eb</t>
  </si>
  <si>
    <t>https://auctions.dreweatts.com/auctions/8791/drewea1-10428/lot-details/598ccf2d-ff86-409d-8140-b0f300a076c9</t>
  </si>
  <si>
    <t>https://auctions.dreweatts.com/auctions/8791/drewea1-10428/lot-details/08d6e7cf-6612-4115-be92-b0f300a077a1</t>
  </si>
  <si>
    <t>https://auctions.dreweatts.com/auctions/8791/drewea1-10428/lot-details/20ac88f5-80f5-4dca-bab1-b0f300a07878</t>
  </si>
  <si>
    <t>https://auctions.dreweatts.com/auctions/8791/drewea1-10428/lot-details/5f08aca5-42dc-4646-b81f-b0f300a07ab9</t>
  </si>
  <si>
    <t>https://auctions.dreweatts.com/auctions/8791/drewea1-10428/lot-details/5b15a30b-1296-4a44-baba-b0f300a07cb4</t>
  </si>
  <si>
    <t>https://auctions.dreweatts.com/auctions/8791/drewea1-10428/lot-details/5d1e525b-e5f3-4f2d-b0c6-b0f300a07ea4</t>
  </si>
  <si>
    <t>https://auctions.dreweatts.com/auctions/8791/drewea1-10428/lot-details/34aa9efd-1b92-4346-9fd6-b0f300a07ff6</t>
  </si>
  <si>
    <t>https://auctions.dreweatts.com/auctions/8791/drewea1-10428/lot-details/a3ee6cf6-a03c-4c29-a02a-b0f300a080d2</t>
  </si>
  <si>
    <t>https://auctions.dreweatts.com/auctions/8791/drewea1-10428/lot-details/3fb91c5d-13a1-4a6f-ada3-b0f300a081ae</t>
  </si>
  <si>
    <t>https://auctions.dreweatts.com/auctions/8791/drewea1-10428/lot-details/627c429d-f353-4c57-8c9e-b0f300a083ea</t>
  </si>
  <si>
    <t>https://auctions.dreweatts.com/auctions/8791/drewea1-10428/lot-details/2d25b2c0-300f-4899-b539-b0f300a0860e</t>
  </si>
  <si>
    <t>https://auctions.dreweatts.com/auctions/8791/drewea1-10428/lot-details/ed28fa1c-ab18-4da2-ba86-b0f300a08817</t>
  </si>
  <si>
    <t>https://auctions.dreweatts.com/auctions/8791/drewea1-10428/lot-details/f52c035c-feb8-437f-9da4-b0f300a08a24</t>
  </si>
  <si>
    <t>https://auctions.dreweatts.com/auctions/8791/drewea1-10428/lot-details/77617bfb-4ce5-4288-9b2f-b0f300a08bf4</t>
  </si>
  <si>
    <t>https://auctions.dreweatts.com/auctions/8791/drewea1-10428/lot-details/bca06a85-3f74-45cf-a815-b0f300a08d95</t>
  </si>
  <si>
    <t>https://auctions.dreweatts.com/auctions/8791/drewea1-10428/lot-details/129ddede-9531-447c-84ef-b0f300a08fa6</t>
  </si>
  <si>
    <t>https://auctions.dreweatts.com/auctions/8791/drewea1-10428/lot-details/6311210b-b9f8-474f-9051-b0f300a0907c</t>
  </si>
  <si>
    <t>https://auctions.dreweatts.com/auctions/8791/drewea1-10428/lot-details/e3ba90a7-a02a-486f-83e3-b0f300a0926a</t>
  </si>
  <si>
    <t>https://auctions.dreweatts.com/auctions/8791/drewea1-10428/lot-details/43fb92a9-aaf4-4e1b-a8f4-b0f300a09582</t>
  </si>
  <si>
    <t>https://auctions.dreweatts.com/auctions/8791/drewea1-10428/lot-details/55d23d25-4d27-4432-99da-b0f300a097e5</t>
  </si>
  <si>
    <t>https://auctions.dreweatts.com/auctions/8791/drewea1-10428/lot-details/9b3061c2-1199-419c-ab52-b0f300a09a4c</t>
  </si>
  <si>
    <t>https://auctions.dreweatts.com/auctions/8791/drewea1-10428/lot-details/ea8a7481-0359-46b5-a89e-b0f300a09ca7</t>
  </si>
  <si>
    <t>https://auctions.dreweatts.com/auctions/8791/drewea1-10428/lot-details/d070eb27-cd56-4561-b5e3-b0f300a09f74</t>
  </si>
  <si>
    <t>https://auctions.dreweatts.com/auctions/8791/drewea1-10428/lot-details/932fb517-b956-4b40-8d65-b0f300a0a148</t>
  </si>
  <si>
    <t>https://auctions.dreweatts.com/auctions/8791/drewea1-10428/lot-details/39afcb99-493c-4028-af0e-b0f300a0a351</t>
  </si>
  <si>
    <t>https://auctions.dreweatts.com/auctions/8791/drewea1-10428/lot-details/fe4122d9-e2ab-4f8c-8fd6-b0f300a0a541</t>
  </si>
  <si>
    <t>https://auctions.dreweatts.com/auctions/8791/drewea1-10428/lot-details/cadc5e86-dc52-416f-b3b4-b0f300a0a737</t>
  </si>
  <si>
    <t>https://auctions.dreweatts.com/auctions/8791/drewea1-10428/lot-details/31812151-58dd-49d6-83b5-b0f300a0a931</t>
  </si>
  <si>
    <t>https://auctions.dreweatts.com/auctions/8791/drewea1-10428/lot-details/352bc602-2ce6-469f-8aca-b0f300a0aa1a</t>
  </si>
  <si>
    <t>https://auctions.dreweatts.com/auctions/8791/drewea1-10428/lot-details/40803887-ff30-43e6-bae0-b0f300a0ac0b</t>
  </si>
  <si>
    <t>https://auctions.dreweatts.com/auctions/8791/drewea1-10428/lot-details/8b71b35f-3474-45c8-8ec5-b0f300a0ad0a</t>
  </si>
  <si>
    <t>https://auctions.dreweatts.com/auctions/8791/drewea1-10428/lot-details/6fc7034c-3979-46ec-aa54-b0f300a0adfc</t>
  </si>
  <si>
    <t>https://auctions.dreweatts.com/auctions/8791/drewea1-10428/lot-details/3d7c8a9e-8169-418d-879e-b0f300a0b00e</t>
  </si>
  <si>
    <t>https://auctions.dreweatts.com/auctions/8791/drewea1-10428/lot-details/c68dd6b6-1dac-472f-8e24-b0f300a0b2b7</t>
  </si>
  <si>
    <t>https://auctions.dreweatts.com/auctions/8791/drewea1-10428/lot-details/93f08cb5-fb60-43c8-9817-b0f300a0b505</t>
  </si>
  <si>
    <t>https://auctions.dreweatts.com/auctions/8791/drewea1-10428/lot-details/d64fa5c6-7dca-4950-bcd5-b0f300a0b6e3</t>
  </si>
  <si>
    <t>https://auctions.dreweatts.com/auctions/8791/drewea1-10428/lot-details/9558113e-849f-4871-9caa-b0f300a0b8c0</t>
  </si>
  <si>
    <t>https://auctions.dreweatts.com/auctions/8791/drewea1-10428/lot-details/c14ad899-df60-4b57-af76-b0f300a0ba66</t>
  </si>
  <si>
    <t>https://auctions.dreweatts.com/auctions/8791/drewea1-10428/lot-details/971aa5b0-fefe-4d79-b909-b0f300a0bc17</t>
  </si>
  <si>
    <t>https://auctions.dreweatts.com/auctions/8791/drewea1-10428/lot-details/94f8281f-9345-410e-a404-b0f300a0bde2</t>
  </si>
  <si>
    <t>https://auctions.dreweatts.com/auctions/8791/drewea1-10428/lot-details/677b146f-3532-437b-90e6-b0f300a0c00b</t>
  </si>
  <si>
    <t>https://auctions.dreweatts.com/auctions/8791/drewea1-10428/lot-details/63b56fd1-efd3-4bcc-bb96-b0f300a0c0de</t>
  </si>
  <si>
    <t>https://auctions.dreweatts.com/auctions/8791/drewea1-10428/lot-details/fbd35ed5-7693-4ca3-84d7-b0f300a0c1b0</t>
  </si>
  <si>
    <t>https://auctions.dreweatts.com/auctions/8791/drewea1-10428/lot-details/8e79fc2b-c737-497b-b4d1-b0f300a0c3a1</t>
  </si>
  <si>
    <t>https://auctions.dreweatts.com/auctions/8791/drewea1-10428/lot-details/9c85a117-528d-4b59-952c-b0f300a0c563</t>
  </si>
  <si>
    <t>https://auctions.dreweatts.com/auctions/8791/drewea1-10428/lot-details/e6ad9a14-b87e-4395-89dd-b0f300a0c739</t>
  </si>
  <si>
    <t>https://auctions.dreweatts.com/auctions/8791/drewea1-10428/lot-details/278bc806-aed7-4844-aec5-b0f300a0c938</t>
  </si>
  <si>
    <t>https://auctions.dreweatts.com/auctions/8791/drewea1-10428/lot-details/458ae614-0d7d-4047-89c2-b0f300a0cad0</t>
  </si>
  <si>
    <t>https://auctions.dreweatts.com/auctions/8791/drewea1-10428/lot-details/ef78aa2d-953f-4e92-bcf1-b0f300a0ccca</t>
  </si>
  <si>
    <t>https://auctions.dreweatts.com/auctions/8791/drewea1-10428/lot-details/6c2898cc-6b17-40b2-b2b1-b0f300a0ced3</t>
  </si>
  <si>
    <t>https://auctions.dreweatts.com/auctions/8791/drewea1-10428/lot-details/34cee5ea-f1ae-4124-9dec-b0f300a0d08e</t>
  </si>
  <si>
    <t>https://auctions.dreweatts.com/auctions/8791/drewea1-10428/lot-details/2826aa1a-aeb4-4c8f-b624-b0f300a0d20a</t>
  </si>
  <si>
    <t>https://auctions.dreweatts.com/auctions/8791/drewea1-10428/lot-details/6e792cef-fdb8-4b2a-bde5-b0f300a0d406</t>
  </si>
  <si>
    <t>https://auctions.dreweatts.com/auctions/8791/drewea1-10428/lot-details/1c57cd6f-0722-4eed-9c72-b0f300a0d5d6</t>
  </si>
  <si>
    <t>https://auctions.dreweatts.com/auctions/8791/drewea1-10428/lot-details/7b93fe5f-d1fc-4810-9a52-b0f300a0d7cb</t>
  </si>
  <si>
    <t>https://auctions.dreweatts.com/auctions/8791/drewea1-10428/lot-details/6bd11920-40be-441d-90bb-b0f300a0d9b3</t>
  </si>
  <si>
    <t>https://auctions.dreweatts.com/auctions/8791/drewea1-10428/lot-details/73b475c3-2da8-48cf-a0e2-b0f300a0db70</t>
  </si>
  <si>
    <t>https://auctions.dreweatts.com/auctions/8791/drewea1-10428/lot-details/91b1e1f6-15aa-4ada-995e-b0f300a0dd31</t>
  </si>
  <si>
    <t>https://auctions.dreweatts.com/auctions/8791/drewea1-10428/lot-details/3ab2cf5d-f002-460f-97c1-b0f300a0ded5</t>
  </si>
  <si>
    <t>https://auctions.dreweatts.com/auctions/8791/drewea1-10428/lot-details/997ee70c-7e76-4175-8169-b0f300a0e082</t>
  </si>
  <si>
    <t>https://auctions.dreweatts.com/auctions/8791/drewea1-10428/lot-details/445fe30d-e494-4d88-a556-b0f300a0e23c</t>
  </si>
  <si>
    <t>https://auctions.dreweatts.com/auctions/8791/drewea1-10428/lot-details/2e86ac63-97ac-486b-acf1-b0f300a0e44d</t>
  </si>
  <si>
    <t>https://auctions.dreweatts.com/auctions/8791/drewea1-10428/lot-details/e7577576-b41f-4cf7-b60c-b0f300a0e618</t>
  </si>
  <si>
    <t>https://auctions.dreweatts.com/auctions/8791/drewea1-10428/lot-details/2399aec4-c6be-4bd2-b220-b0f300a0e804</t>
  </si>
  <si>
    <t>https://auctions.dreweatts.com/auctions/8791/drewea1-10428/lot-details/1a1c04e0-cb68-4ea9-b6ca-b0f300a0ea41</t>
  </si>
  <si>
    <t>https://auctions.dreweatts.com/auctions/8791/drewea1-10428/lot-details/7bf455f7-943c-4c70-976b-b0f300a0ec24</t>
  </si>
  <si>
    <t>https://auctions.dreweatts.com/auctions/8791/drewea1-10428/lot-details/fa7b7b7c-6f4e-4a6e-bd67-b0f300a0ee19</t>
  </si>
  <si>
    <t>https://auctions.dreweatts.com/auctions/8791/drewea1-10428/lot-details/7435cb3f-d444-4980-ac5d-b0f300a0f084</t>
  </si>
  <si>
    <t>https://auctions.dreweatts.com/auctions/8791/drewea1-10428/lot-details/795362b2-313f-4db7-b1be-b0f300a0f254</t>
  </si>
  <si>
    <t>https://auctions.dreweatts.com/auctions/8791/drewea1-10428/lot-details/3a757f5b-327d-433b-a787-b0f300a0f49e</t>
  </si>
  <si>
    <t>https://auctions.dreweatts.com/auctions/8791/drewea1-10428/lot-details/ef307196-c6c5-48bf-b4d2-b0f300a0f6e4</t>
  </si>
  <si>
    <t>https://auctions.dreweatts.com/auctions/8791/drewea1-10428/lot-details/2b45d10d-da5e-4ce1-9f1d-b0f300a0f8fb</t>
  </si>
  <si>
    <t>https://auctions.dreweatts.com/auctions/8791/drewea1-10428/lot-details/fa1ee51f-ee7e-4e70-b76a-b0f300a0fb24</t>
  </si>
  <si>
    <t>https://auctions.dreweatts.com/auctions/8791/drewea1-10428/lot-details/60ca3367-7220-4cc5-8690-b0f300a0fd23</t>
  </si>
  <si>
    <t>https://auctions.dreweatts.com/auctions/8791/drewea1-10428/lot-details/22e06ed1-4059-4eb3-ad14-b0f300a0ff21</t>
  </si>
  <si>
    <t>https://auctions.dreweatts.com/auctions/8791/drewea1-10428/lot-details/7b6c21c0-c5c7-4d56-be95-b0f300a100f5</t>
  </si>
  <si>
    <t>https://auctions.dreweatts.com/auctions/8791/drewea1-10428/lot-details/a3458441-e4fb-4a20-9f3a-b0f300a1025b</t>
  </si>
  <si>
    <t>https://auctions.dreweatts.com/auctions/8791/drewea1-10428/lot-details/29fc6246-1990-4e46-a2db-b0f300a10323</t>
  </si>
  <si>
    <t>https://auctions.dreweatts.com/auctions/8791/drewea1-10428/lot-details/cd18ff2e-3737-482c-af53-b0f300a10416</t>
  </si>
  <si>
    <t>https://auctions.dreweatts.com/auctions/8791/drewea1-10428/lot-details/90a2c9d9-b3e7-4d2d-bc36-b0f300a1067c</t>
  </si>
  <si>
    <t>https://auctions.dreweatts.com/auctions/8791/drewea1-10428/lot-details/d7d156d8-c1c2-4a5a-870f-b0f300a107d8</t>
  </si>
  <si>
    <t>https://auctions.dreweatts.com/auctions/8791/drewea1-10428/lot-details/d0707df2-3bdc-4148-b5e0-b0f300a10a3c</t>
  </si>
  <si>
    <t>https://auctions.dreweatts.com/auctions/8791/drewea1-10428/lot-details/8056cb12-d26d-4113-8568-b0f300a10c0e</t>
  </si>
  <si>
    <t>https://auctions.dreweatts.com/auctions/8791/drewea1-10428/lot-details/e8565622-83a0-42bd-bed1-b0f300a10da1</t>
  </si>
  <si>
    <t>https://auctions.dreweatts.com/auctions/8791/drewea1-10428/lot-details/127114c0-be1a-4f6c-9619-b0f300a10f18</t>
  </si>
  <si>
    <t>https://auctions.dreweatts.com/auctions/8791/drewea1-10428/lot-details/920430b0-7f5f-4cc6-bf99-b0f300a11196</t>
  </si>
  <si>
    <t>https://auctions.dreweatts.com/auctions/8791/drewea1-10428/lot-details/78c9570b-11a3-41b5-87b5-b0f300a1136f</t>
  </si>
  <si>
    <t>https://auctions.dreweatts.com/auctions/8791/drewea1-10428/lot-details/4ad26ee4-7a28-4a51-be86-b0f300a11565</t>
  </si>
  <si>
    <t>https://auctions.dreweatts.com/auctions/8791/drewea1-10428/lot-details/faeabf6c-821e-4c71-a0a6-b0f300a11780</t>
  </si>
  <si>
    <t>https://auctions.dreweatts.com/auctions/8791/drewea1-10428/lot-details/d974939a-5fbc-4f0a-b82e-b0f300a11996</t>
  </si>
  <si>
    <t>https://auctions.dreweatts.com/auctions/8791/drewea1-10428/lot-details/1c23e2d2-bd29-490e-a71d-b0f300a11b25</t>
  </si>
  <si>
    <t>https://auctions.dreweatts.com/auctions/8791/drewea1-10428/lot-details/c4473f99-31ad-4bcf-b708-b0f300a11ceb</t>
  </si>
  <si>
    <t>https://auctions.dreweatts.com/auctions/8791/drewea1-10428/lot-details/77840b2f-6b55-4989-9b2c-b0f300a11eef</t>
  </si>
  <si>
    <t>https://auctions.dreweatts.com/auctions/8791/drewea1-10428/lot-details/bb1f8a9d-4b9d-46b7-a51a-b0f300a120c4</t>
  </si>
  <si>
    <t>https://auctions.dreweatts.com/auctions/8791/drewea1-10428/lot-details/fdb1b9f7-ce2d-4772-aedd-b0f300a122d1</t>
  </si>
  <si>
    <t>https://auctions.dreweatts.com/auctions/8791/drewea1-10428/lot-details/f97f88b3-1fb6-47ac-9503-b0f300a1251a</t>
  </si>
  <si>
    <t>https://auctions.dreweatts.com/auctions/8791/drewea1-10428/lot-details/636cc0a0-5edd-4904-beed-b0f300a1268c</t>
  </si>
  <si>
    <t>https://auctions.dreweatts.com/auctions/8791/drewea1-10428/lot-details/27b6669c-0688-474c-80ff-b0f300a12886</t>
  </si>
  <si>
    <t>https://auctions.dreweatts.com/auctions/8791/drewea1-10428/lot-details/4b3e089c-3384-4220-8e1c-b0f300a12a31</t>
  </si>
  <si>
    <t>https://auctions.dreweatts.com/auctions/8791/drewea1-10428/lot-details/88d04b2b-2088-4f67-a06e-b0f300a12c46</t>
  </si>
  <si>
    <t>https://auctions.dreweatts.com/auctions/8791/drewea1-10428/lot-details/96312184-b6eb-41ce-920d-b0f300a12e53</t>
  </si>
  <si>
    <t>https://auctions.dreweatts.com/auctions/8791/drewea1-10428/lot-details/6af2d8dc-52c6-434b-aa52-b0f300a130cc</t>
  </si>
  <si>
    <t>https://auctions.dreweatts.com/auctions/8791/drewea1-10428/lot-details/2f2ec66d-08ee-4a1e-9da2-b0f300a132d4</t>
  </si>
  <si>
    <t>https://auctions.dreweatts.com/auctions/8791/drewea1-10428/lot-details/99301086-fb66-4c19-b0cf-b0f300a134f9</t>
  </si>
  <si>
    <t>https://auctions.dreweatts.com/auctions/8791/drewea1-10428/lot-details/14148698-a780-42ab-ac8d-b0f300a13858</t>
  </si>
  <si>
    <t>https://auctions.dreweatts.com/auctions/8791/drewea1-10428/lot-details/3edb769c-7967-49b8-9998-b0f300a13a73</t>
  </si>
  <si>
    <t>https://auctions.dreweatts.com/auctions/8791/drewea1-10428/lot-details/8759f0b7-9a35-4d80-a814-b0f300a13c9d</t>
  </si>
  <si>
    <t>https://auctions.dreweatts.com/auctions/8791/drewea1-10428/lot-details/55377575-6f68-4a70-8926-b0f300a13ed0</t>
  </si>
  <si>
    <t>https://auctions.dreweatts.com/auctions/8791/drewea1-10428/lot-details/dc904e6f-4661-4f34-a077-b0f300a140fe</t>
  </si>
  <si>
    <t>https://auctions.dreweatts.com/auctions/8791/drewea1-10428/lot-details/1dded106-db3c-4eb2-a33b-b0f300a14314</t>
  </si>
  <si>
    <t>https://auctions.dreweatts.com/auctions/8791/drewea1-10428/lot-details/b9234796-bba3-4e7b-a6f5-b0f300a14500</t>
  </si>
  <si>
    <t>https://auctions.dreweatts.com/auctions/8791/drewea1-10428/lot-details/d3270116-482f-4bdb-ae30-b0f300a145ca</t>
  </si>
  <si>
    <t>https://auctions.dreweatts.com/auctions/8791/drewea1-10428/lot-details/4b53d05a-f6c4-4d13-bedb-b0f300a1468e</t>
  </si>
  <si>
    <t>https://auctions.dreweatts.com/auctions/8791/drewea1-10428/lot-details/f9dbeb19-1337-4b83-ad2b-b0f300a14758</t>
  </si>
  <si>
    <t>https://auctions.dreweatts.com/auctions/8791/drewea1-10428/lot-details/36596629-ba35-443a-9f7b-b0f300a14813</t>
  </si>
  <si>
    <t>https://auctions.dreweatts.com/auctions/8791/drewea1-10428/lot-details/b184d650-983b-4d8c-b464-b0f300a148dd</t>
  </si>
  <si>
    <t>https://auctions.dreweatts.com/auctions/8791/drewea1-10428/lot-details/f216cd87-eab1-45da-a7d2-b0f300a149cc</t>
  </si>
  <si>
    <t>https://auctions.dreweatts.com/auctions/8791/drewea1-10428/lot-details/3f0c14c7-3c81-4359-9009-b0f300a14a87</t>
  </si>
  <si>
    <t>https://auctions.dreweatts.com/auctions/8791/drewea1-10428/lot-details/4aac9121-338b-4616-9c6d-b0f300a14ccc</t>
  </si>
  <si>
    <t>https://auctions.dreweatts.com/auctions/8791/drewea1-10428/lot-details/5660364d-936f-4f81-a13b-b0f300a14eec</t>
  </si>
  <si>
    <t>https://auctions.dreweatts.com/auctions/8791/drewea1-10428/lot-details/6519f9ee-f0cd-4d6b-9ff6-b0f300a150e2</t>
  </si>
  <si>
    <t>https://auctions.dreweatts.com/auctions/8791/drewea1-10428/lot-details/282bfc8b-7a0d-455e-85d7-b0f300a152dc</t>
  </si>
  <si>
    <t>https://auctions.dreweatts.com/auctions/8791/drewea1-10428/lot-details/eee09845-9e70-40c7-9fbd-b0f300a154e0</t>
  </si>
  <si>
    <t>https://auctions.dreweatts.com/auctions/8791/drewea1-10428/lot-details/5eab3a4a-1433-4de5-9128-b0f300a156e9</t>
  </si>
  <si>
    <t>https://auctions.dreweatts.com/auctions/8791/drewea1-10428/lot-details/a9fa7e7b-95ab-477f-9c90-b0f300a158f4</t>
  </si>
  <si>
    <t>https://auctions.dreweatts.com/auctions/8791/drewea1-10428/lot-details/139b9e61-6207-4d73-8348-b0f300a15af3</t>
  </si>
  <si>
    <t>https://auctions.dreweatts.com/auctions/8791/drewea1-10428/lot-details/835478b1-4eb4-4b2d-9c13-b0f300a15ce0</t>
  </si>
  <si>
    <t>https://auctions.dreweatts.com/auctions/8791/drewea1-10428/lot-details/2b5a9f11-9478-4bfe-ac01-b0f300a15e61</t>
  </si>
  <si>
    <t>https://auctions.dreweatts.com/auctions/8791/drewea1-10428/lot-details/e2bf3c6f-c785-4f45-8310-b0f300a15f4b</t>
  </si>
  <si>
    <t>https://auctions.dreweatts.com/auctions/8791/drewea1-10428/lot-details/a864a10c-a6c5-4585-a23c-b0f300a16018</t>
  </si>
  <si>
    <t>https://auctions.dreweatts.com/auctions/8791/drewea1-10428/lot-details/24867ed8-2977-45f2-a369-b0f300a161cc</t>
  </si>
  <si>
    <t>https://auctions.dreweatts.com/auctions/8791/drewea1-10428/lot-details/58b98b92-dcdf-4690-bb24-b0f300a1633a</t>
  </si>
  <si>
    <t>https://auctions.dreweatts.com/auctions/8791/drewea1-10428/lot-details/e5771c90-3436-44d9-850d-b0f300a164fc</t>
  </si>
  <si>
    <t>https://auctions.dreweatts.com/auctions/8791/drewea1-10428/lot-details/07b07f41-3938-4994-bd01-b0f300a16677</t>
  </si>
  <si>
    <t>https://auctions.dreweatts.com/auctions/8791/drewea1-10428/lot-details/12c723b2-eaf5-483f-881b-b0f300a16855</t>
  </si>
  <si>
    <t>https://auctions.dreweatts.com/auctions/8791/drewea1-10428/lot-details/c98efb48-913f-4ed1-9d08-b0f300a16a11</t>
  </si>
  <si>
    <t>https://auctions.dreweatts.com/auctions/8791/drewea1-10428/lot-details/ed2be36a-0026-4f3d-94b7-b0f300a16be5</t>
  </si>
  <si>
    <t>https://auctions.dreweatts.com/auctions/8791/drewea1-10428/lot-details/e8a1a5a6-a1c5-4d0b-83fc-b0f300a16d58</t>
  </si>
  <si>
    <t>https://auctions.dreweatts.com/auctions/8791/drewea1-10428/lot-details/71cabe42-ba6d-4e91-a939-b0f300a16f23</t>
  </si>
  <si>
    <t>https://auctions.dreweatts.com/auctions/8791/drewea1-10428/lot-details/e45b4115-0672-4982-b43e-b0f300a1712b</t>
  </si>
  <si>
    <t>https://auctions.dreweatts.com/auctions/8791/drewea1-10428/lot-details/1dca6f03-5b93-400d-a3bd-b0f300a17346</t>
  </si>
  <si>
    <t>https://auctions.dreweatts.com/auctions/8791/drewea1-10428/lot-details/457737e7-5e3e-4bf4-97b3-b0f300a1760f</t>
  </si>
  <si>
    <t>https://auctions.dreweatts.com/auctions/8791/drewea1-10428/lot-details/92f3e658-5a4e-45ca-8cc5-b0f300a1799c</t>
  </si>
  <si>
    <t>https://auctions.dreweatts.com/auctions/8791/drewea1-10428/lot-details/756b003a-0a62-421d-86a5-b0f300a17c83</t>
  </si>
  <si>
    <t>https://auctions.dreweatts.com/auctions/8791/drewea1-10428/lot-details/fb0621ad-77ca-4396-8365-b0f300a17e8b</t>
  </si>
  <si>
    <t>https://auctions.dreweatts.com/auctions/8791/drewea1-10428/lot-details/4d9006ce-9b77-42a0-ad6b-b0f300a17ff9</t>
  </si>
  <si>
    <t>https://auctions.dreweatts.com/auctions/8791/drewea1-10428/lot-details/88336aa8-edef-47da-b416-b0f300a181ce</t>
  </si>
  <si>
    <t>https://auctions.dreweatts.com/auctions/8791/drewea1-10428/lot-details/c2ab1047-0aae-4e89-b85a-b0f300a18349</t>
  </si>
  <si>
    <t>https://auctions.dreweatts.com/auctions/8791/drewea1-10428/lot-details/39a55874-7143-4a2f-954f-b0f300a18527</t>
  </si>
  <si>
    <t>https://auctions.dreweatts.com/auctions/8791/drewea1-10428/lot-details/6aed154d-87a3-44e5-a1d7-b0f300a186ff</t>
  </si>
  <si>
    <t>https://auctions.dreweatts.com/auctions/8791/drewea1-10428/lot-details/7107a6da-ea74-4670-acd0-b0f300a18920</t>
  </si>
  <si>
    <t>https://auctions.dreweatts.com/auctions/8791/drewea1-10428/lot-details/fc192432-5a3b-4103-b168-b0f300a18ae7</t>
  </si>
  <si>
    <t>https://auctions.dreweatts.com/auctions/8791/drewea1-10428/lot-details/08c27dfe-7138-481b-bfc3-b0f300a18c90</t>
  </si>
  <si>
    <t>https://auctions.dreweatts.com/auctions/8791/drewea1-10428/lot-details/05cd3d1c-5fdf-4923-b874-b0f300a18e6b</t>
  </si>
  <si>
    <t>https://auctions.dreweatts.com/auctions/8791/drewea1-10428/lot-details/0611280c-c19d-4b16-b8d0-b0f300a18fec</t>
  </si>
  <si>
    <t>https://auctions.dreweatts.com/auctions/8791/drewea1-10428/lot-details/a1efd356-347a-4582-b28a-b0f300a19194</t>
  </si>
  <si>
    <t>https://auctions.dreweatts.com/auctions/8791/drewea1-10428/lot-details/0b77955e-10f4-43eb-b204-b0f300a1938b</t>
  </si>
  <si>
    <t>https://auctions.dreweatts.com/auctions/8791/drewea1-10428/lot-details/4a315ba5-4028-4979-8c21-b0f300a19516</t>
  </si>
  <si>
    <t>https://auctions.dreweatts.com/auctions/8791/drewea1-10428/lot-details/77275f23-f0ea-44aa-b684-b0f300a196cc</t>
  </si>
  <si>
    <t>https://auctions.dreweatts.com/auctions/8791/drewea1-10428/lot-details/d6823970-30c6-435f-8b71-b0f300a1989e</t>
  </si>
  <si>
    <t>https://auctions.dreweatts.com/auctions/8791/drewea1-10428/lot-details/28df11fe-fd65-479b-9afe-b0f300a19a6e</t>
  </si>
  <si>
    <t>https://auctions.dreweatts.com/auctions/8791/drewea1-10428/lot-details/026a9d1c-74b5-4b6a-98cf-b0f300a19c69</t>
  </si>
  <si>
    <t>https://auctions.dreweatts.com/auctions/8791/drewea1-10428/lot-details/abc8abf7-db0a-4541-845a-b0f300a19e08</t>
  </si>
  <si>
    <t>https://auctions.dreweatts.com/auctions/8791/drewea1-10428/lot-details/394c2740-63ed-4131-922a-b0f300a19fc1</t>
  </si>
  <si>
    <t>https://auctions.dreweatts.com/auctions/8791/drewea1-10428/lot-details/a7e55a4d-0a26-4ea0-ba93-b0f300a1a17b</t>
  </si>
  <si>
    <t>https://auctions.dreweatts.com/auctions/8791/drewea1-10428/lot-details/7dc4d2eb-881e-496b-9057-b0f300a1a321</t>
  </si>
  <si>
    <t>https://auctions.dreweatts.com/auctions/8791/drewea1-10428/lot-details/e6d29a7a-38f1-42f6-a40e-b0f300a1a4ad</t>
  </si>
  <si>
    <t>https://auctions.dreweatts.com/auctions/8791/drewea1-10428/lot-details/1cdb705b-3fa1-47c9-9c76-b0f300a1a670</t>
  </si>
  <si>
    <t>https://auctions.dreweatts.com/auctions/8791/drewea1-10428/lot-details/23249298-1b9c-49a6-b2d8-b0f300a1a813</t>
  </si>
  <si>
    <t>https://auctions.dreweatts.com/auctions/8791/drewea1-10428/lot-details/7f9191ff-a32e-49f9-8313-b0f300a1a9e5</t>
  </si>
  <si>
    <t>https://auctions.dreweatts.com/auctions/8791/drewea1-10428/lot-details/88719919-1ca5-4641-a679-b0f300a1ac0f</t>
  </si>
  <si>
    <t>https://auctions.dreweatts.com/auctions/8791/drewea1-10428/lot-details/d92fd795-5ea6-42d8-b635-b0f300a1add2</t>
  </si>
  <si>
    <t>https://auctions.dreweatts.com/auctions/8791/drewea1-10428/lot-details/2190fedd-8d5e-4bc4-890c-b0f300a1af65</t>
  </si>
  <si>
    <t>https://auctions.dreweatts.com/auctions/8791/drewea1-10428/lot-details/9a53d896-d98f-497e-a701-b0f300a1b118</t>
  </si>
  <si>
    <t>https://auctions.dreweatts.com/auctions/8791/drewea1-10428/lot-details/5a782991-49d6-453e-9852-b0f300a1b325</t>
  </si>
  <si>
    <t>https://auctions.dreweatts.com/auctions/8791/drewea1-10428/lot-details/9d323deb-c093-45f3-b7e6-b0f300a1b4e4</t>
  </si>
  <si>
    <t>https://auctions.dreweatts.com/auctions/8791/drewea1-10428/lot-details/25787822-0ceb-4053-a586-b0f300a1b680</t>
  </si>
  <si>
    <t>https://auctions.dreweatts.com/auctions/8791/drewea1-10428/lot-details/7ac1ff6d-1218-4759-acfc-b0f300a1b824</t>
  </si>
  <si>
    <t>https://auctions.dreweatts.com/auctions/8791/drewea1-10428/lot-details/48668856-5cb3-4001-8a34-b0f300a1b9b4</t>
  </si>
  <si>
    <t>https://auctions.dreweatts.com/auctions/8791/drewea1-10428/lot-details/103d4baf-2938-4e2c-b6f5-b0f300a1bbad</t>
  </si>
  <si>
    <t>https://auctions.dreweatts.com/auctions/8791/drewea1-10428/lot-details/41423f8f-669c-4057-a812-b0f300a1bd2a</t>
  </si>
  <si>
    <t>https://auctions.dreweatts.com/auctions/8791/drewea1-10428/lot-details/f530aff5-8a48-4464-bb8d-b0f300a1bef1</t>
  </si>
  <si>
    <t>https://auctions.dreweatts.com/auctions/8791/drewea1-10428/lot-details/9357dda4-2660-4e49-97b6-b0f300a1c106</t>
  </si>
  <si>
    <t>https://auctions.dreweatts.com/auctions/8791/drewea1-10428/lot-details/6d9a2c9a-457b-4746-a627-b0f300a1c408</t>
  </si>
  <si>
    <t>https://auctions.dreweatts.com/auctions/8791/drewea1-10428/lot-details/bc13253f-4a7b-4f64-9149-b0f300a1c5db</t>
  </si>
  <si>
    <t>https://auctions.dreweatts.com/auctions/8791/drewea1-10428/lot-details/d5e57bc1-1eee-4252-9a47-b0f300a1c7f8</t>
  </si>
  <si>
    <t>https://auctions.dreweatts.com/auctions/8791/drewea1-10428/lot-details/b4e5e319-472d-4b9d-a31f-b0f300a1c99d</t>
  </si>
  <si>
    <t>https://auctions.dreweatts.com/auctions/8791/drewea1-10428/lot-details/7770dc29-6720-431d-b20f-b0f300a1cb3a</t>
  </si>
  <si>
    <t>https://auctions.dreweatts.com/auctions/8791/drewea1-10428/lot-details/8de6b0ac-8b26-46c0-a52a-b0f300a1cd05</t>
  </si>
  <si>
    <t>https://auctions.dreweatts.com/auctions/8791/drewea1-10428/lot-details/a537ff67-521d-48d5-95da-b0f300a1cec1</t>
  </si>
  <si>
    <t>https://auctions.dreweatts.com/auctions/8791/drewea1-10428/lot-details/6584166b-63f8-4754-b10e-b0f300a1d064</t>
  </si>
  <si>
    <t>https://auctions.dreweatts.com/auctions/8791/drewea1-10428/lot-details/3963acd4-3067-4c3b-84fe-b0f300a1d259</t>
  </si>
  <si>
    <t>https://auctions.dreweatts.com/auctions/8791/drewea1-10428/lot-details/9ea5444c-ea1f-445e-887e-b0f300a1d410</t>
  </si>
  <si>
    <t>https://auctions.dreweatts.com/auctions/8791/drewea1-10428/lot-details/c9b08e99-2b48-4be5-be6d-b0f300a1d58e</t>
  </si>
  <si>
    <t>https://auctions.dreweatts.com/auctions/8791/drewea1-10428/lot-details/8b6d54ac-6c76-4edf-a9c6-b0f300a1d759</t>
  </si>
  <si>
    <t>https://auctions.dreweatts.com/auctions/8791/drewea1-10428/lot-details/8c44227d-749b-40a4-85d4-b0f300a1d91b</t>
  </si>
  <si>
    <t>https://auctions.dreweatts.com/auctions/8791/drewea1-10428/lot-details/ba66682b-1eb4-4b96-b456-b0f300a1db0c</t>
  </si>
  <si>
    <t>https://auctions.dreweatts.com/auctions/8791/drewea1-10428/lot-details/97cd4535-2246-4d37-8e85-b0f300a1dce6</t>
  </si>
  <si>
    <t>https://auctions.dreweatts.com/auctions/8791/drewea1-10428/lot-details/b1742e46-4a19-4699-8bfb-b0f300a1dfc1</t>
  </si>
  <si>
    <t>https://auctions.dreweatts.com/auctions/8791/drewea1-10428/lot-details/a5d22918-dec6-400a-8a8d-b0f300a1e183</t>
  </si>
  <si>
    <t>https://auctions.dreweatts.com/auctions/8791/drewea1-10428/lot-details/d40dbfea-e775-4a44-9029-b0f300a1e239</t>
  </si>
  <si>
    <t>https://auctions.dreweatts.com/auctions/8791/drewea1-10428/lot-details/1d10b748-b582-4d01-927c-b0f300a1e42f</t>
  </si>
  <si>
    <t>https://auctions.dreweatts.com/auctions/8791/drewea1-10428/lot-details/6005ef2e-a4d2-4ff7-99ec-b0f300a1e641</t>
  </si>
  <si>
    <t>https://auctions.dreweatts.com/auctions/8791/drewea1-10428/lot-details/8bfd8d64-0055-41f6-952e-b0f300a1e82d</t>
  </si>
  <si>
    <t>https://auctions.dreweatts.com/auctions/8791/drewea1-10428/lot-details/6223351a-4e73-4873-bc26-b0f300a1e99b</t>
  </si>
  <si>
    <t>https://auctions.dreweatts.com/auctions/8791/drewea1-10428/lot-details/45968621-a346-439c-b111-b0f300a1eb6f</t>
  </si>
  <si>
    <t>https://auctions.dreweatts.com/auctions/8791/drewea1-10428/lot-details/2538788d-9e18-4fed-9902-b0f300a1ed03</t>
  </si>
  <si>
    <t>https://auctions.dreweatts.com/auctions/8791/drewea1-10428/lot-details/ffda78a6-2259-489e-a5cb-b0f300a1eee9</t>
  </si>
  <si>
    <t>https://auctions.dreweatts.com/auctions/8791/drewea1-10428/lot-details/714c1c22-2ef9-45ae-aa6a-b0f300a1f0b5</t>
  </si>
  <si>
    <t>https://auctions.dreweatts.com/auctions/8791/drewea1-10428/lot-details/c162e464-b852-410a-9af0-b0f300a1f277</t>
  </si>
  <si>
    <t>https://auctions.dreweatts.com/auctions/8791/drewea1-10428/lot-details/b0a1ac9b-33ad-4df8-8886-b0f300a1f428</t>
  </si>
  <si>
    <t>https://auctions.dreweatts.com/auctions/8791/drewea1-10428/lot-details/41df61dd-c750-4cd9-8361-b0f300a1f5d6</t>
  </si>
  <si>
    <t>https://auctions.dreweatts.com/auctions/8791/drewea1-10428/lot-details/5e5c8684-ce64-4ff8-a55f-b0f300a1f7a5</t>
  </si>
  <si>
    <t>https://auctions.dreweatts.com/auctions/8791/drewea1-10428/lot-details/626aea12-7005-4679-8178-b0f300a1f989</t>
  </si>
  <si>
    <t>https://auctions.dreweatts.com/auctions/8791/drewea1-10428/lot-details/ee94d29c-cdba-47be-9d2c-b0f300a1fb70</t>
  </si>
  <si>
    <t>https://auctions.dreweatts.com/auctions/8791/drewea1-10428/lot-details/d50a642e-8b02-45fa-8fc4-b0f300a1fd6e</t>
  </si>
  <si>
    <t>https://auctions.dreweatts.com/auctions/8791/drewea1-10428/lot-details/db5e5973-7d08-42c9-aed5-b0f300a1ff43</t>
  </si>
  <si>
    <t>https://auctions.dreweatts.com/auctions/8791/drewea1-10428/lot-details/b41d4b1e-aadf-400a-b42f-b0f300a20111</t>
  </si>
  <si>
    <t>https://auctions.dreweatts.com/auctions/8791/drewea1-10428/lot-details/148608d8-86a1-41c2-89a1-b0f300a202ea</t>
  </si>
  <si>
    <t>https://auctions.dreweatts.com/auctions/8791/drewea1-10428/lot-details/ab94338a-5efc-4ed5-9b1b-b0f300a204ec</t>
  </si>
  <si>
    <t>https://auctions.dreweatts.com/auctions/8791/drewea1-10428/lot-details/7ffc5206-12b8-43e3-a71d-b0f300a20a50</t>
  </si>
  <si>
    <t>https://auctions.dreweatts.com/auctions/8791/drewea1-10428/lot-details/f1e6d2d5-1138-417a-bb5d-b0f300a20c3c</t>
  </si>
  <si>
    <t>https://auctions.dreweatts.com/auctions/8791/drewea1-10428/lot-details/c8179884-036f-4463-b5b7-b0f300a20e42</t>
  </si>
  <si>
    <t>https://auctions.dreweatts.com/auctions/8791/drewea1-10428/lot-details/325701a1-7579-48ed-8e25-b0f300a2109a</t>
  </si>
  <si>
    <t>https://auctions.dreweatts.com/auctions/8791/drewea1-10428/lot-details/30fc5723-404b-45dc-a812-b0f300a21278</t>
  </si>
  <si>
    <t>https://auctions.dreweatts.com/auctions/8791/drewea1-10428/lot-details/66e356e8-461b-46ea-a220-b0f300a214d9</t>
  </si>
  <si>
    <t>https://auctions.dreweatts.com/auctions/8791/drewea1-10428/lot-details/9c27f332-aa4a-4fd7-bc8f-b0f300a2167f</t>
  </si>
  <si>
    <t>https://auctions.dreweatts.com/auctions/8791/drewea1-10428/lot-details/da441509-609a-4d80-8b88-b0f300a2186e</t>
  </si>
  <si>
    <t>https://auctions.dreweatts.com/auctions/8791/drewea1-10428/lot-details/5f00ae04-66d4-4aa3-b90f-b0f300a21a61</t>
  </si>
  <si>
    <t>https://auctions.dreweatts.com/auctions/8791/drewea1-10428/lot-details/912a4b6f-a606-444d-8842-b0f300a21c67</t>
  </si>
  <si>
    <t>Graham's, Vintage Port</t>
  </si>
  <si>
    <t>Label stained.</t>
  </si>
  <si>
    <t>Owned by a member of the Symington family and stored with Private Reserves, before transfer to LCB Eton Park.</t>
  </si>
  <si>
    <t>Sandeman, Vintage Port</t>
  </si>
  <si>
    <t>Sandeman</t>
  </si>
  <si>
    <t>This was not a declared vintage, but Sandeman's bottled a pipe of the vintage which was only offered to staff and agents, bottled in 1974. 
Some wax capsules damaged.</t>
  </si>
  <si>
    <t>Delaforce, Vintage Port</t>
  </si>
  <si>
    <t>Dow's, Vintage Port</t>
  </si>
  <si>
    <t>Dow's</t>
  </si>
  <si>
    <t>Purchased en primeur from Berry Bros. &amp; Rudd, moved to a private temperature-controlled storage in 2010.</t>
  </si>
  <si>
    <t>3 labels slightly stained and soiled.</t>
  </si>
  <si>
    <t>2 labels soiled, 1 slightly nicked, 1 capsule corroded.</t>
  </si>
  <si>
    <t>Cockburn's, Vintage Port</t>
  </si>
  <si>
    <t>Cockburn's</t>
  </si>
  <si>
    <t>Label and capsule damage, 1 bottle has a missing label.</t>
  </si>
  <si>
    <t>Quinta de la Rosa, Vintage Port</t>
  </si>
  <si>
    <t>Quinta de la Rosa</t>
  </si>
  <si>
    <t>Bottled in 1993 Bottle label designed by vendor for the Port House.</t>
  </si>
  <si>
    <t>Bottled in 1994. Bottled label designed by the vendor for the Port House.</t>
  </si>
  <si>
    <t>Morgan, Vintage Port</t>
  </si>
  <si>
    <t>Morgan</t>
  </si>
  <si>
    <t>Morgan Brothers port was founded by a London wine merchant that moved to Oporto in 1715. It remained in the Morgan family until 1952 when it was purchased by Croft. In 2001, Croft was sold to The Symington Family but Diageo, the owner of Croft, retained the brand name Morgan. Diageo maintained a library of ports and released some for sale with Christie's shortly afterwards. This case was originally purchased then.</t>
  </si>
  <si>
    <t>Previously stored in a country house stone cellar for the past 16 years.</t>
  </si>
  <si>
    <t>Quinta do Vesuvio, Vesuvio Port</t>
  </si>
  <si>
    <t>OCC water damaged.</t>
  </si>
  <si>
    <t>Quinta do Noval Nacional, Vintage Port</t>
  </si>
  <si>
    <t>Quinta do Noval Nacional</t>
  </si>
  <si>
    <t>Packed in original gift box.</t>
  </si>
  <si>
    <t>Fonseca, Vintage Port - In Bond</t>
  </si>
  <si>
    <t>Fonseca, Vintage</t>
  </si>
  <si>
    <t>Warre's, Vintage Port - In Bond</t>
  </si>
  <si>
    <t>Warre's</t>
  </si>
  <si>
    <t>Mixed Case of Vintage Port (Mixed Formats)</t>
  </si>
  <si>
    <t>Previously owned by the Head Wine Buyer of Ellis of Richmond and part of a lifetime collection.</t>
  </si>
  <si>
    <t>Dow's Vintage Port - In Bond</t>
  </si>
  <si>
    <t>Ramos Pinto, Ramos Pinto</t>
  </si>
  <si>
    <t>Ramos Pinto</t>
  </si>
  <si>
    <t>Stored in a fine Lincolnshire cellar for 30 years.</t>
  </si>
  <si>
    <t>1963/1975 Mixed Case of Port</t>
  </si>
  <si>
    <t>1958/1994 Mixed Case of Vintage and Colheita Port</t>
  </si>
  <si>
    <t>Domaine Bory, Rivesaltes</t>
  </si>
  <si>
    <t>Domaine Bory</t>
  </si>
  <si>
    <t>Vin doux naturel</t>
  </si>
  <si>
    <t>Domaines et Terroirs du Sud, Maury, Languedoc</t>
  </si>
  <si>
    <t>Domaines et Terroirs du Sud</t>
  </si>
  <si>
    <t>17% abv, vin doux naturel</t>
  </si>
  <si>
    <t>Blandy's, Grand Cama Lobos Solera 1864, Madeira</t>
  </si>
  <si>
    <t>Blandy's</t>
  </si>
  <si>
    <t>Label damaged badly.</t>
  </si>
  <si>
    <t>Cognac</t>
  </si>
  <si>
    <t>Hine, Vintage Early Landed, Cognac</t>
  </si>
  <si>
    <t>Hine</t>
  </si>
  <si>
    <t>Landed in 1990, bottled in 2006, private strip label states "Bottled from cask 209 May 2006 for Hunter Thompson".</t>
  </si>
  <si>
    <t>Acquired in cask from Bristol Spirits Ltd. in 1988, it was subsequently bottled in May 2006 under the supervision of Bernard Hine. The cases were transferred to London City Bond where they have been held ever since.</t>
  </si>
  <si>
    <t>Scotland</t>
  </si>
  <si>
    <t>Knockando, Extra Old Reserve</t>
  </si>
  <si>
    <t>Knockando</t>
  </si>
  <si>
    <t>Midleton, Very Rare Irish Whiskey</t>
  </si>
  <si>
    <t>Midleton</t>
  </si>
  <si>
    <t>Bottled in 2012. Bottle No: 003054.</t>
  </si>
  <si>
    <t>Dom Perignon</t>
  </si>
  <si>
    <t>This bottle looks in fine condition, the colour is light and bright with an obvious mousse. Perfect for an important anniversary next year. The bottle is packed in the original gift box, however, this is badly damaged.</t>
  </si>
  <si>
    <t>Presented in original gift box.</t>
  </si>
  <si>
    <t>Bollinger, La Grande Annee - In Bond</t>
  </si>
  <si>
    <t>Bollinger</t>
  </si>
  <si>
    <t>Dom Perignon - In Bond</t>
  </si>
  <si>
    <t>2008/2012 Mixed Case of Champagne</t>
  </si>
  <si>
    <t>Bollinger, Special Cuvee - In Bond</t>
  </si>
  <si>
    <t>Rose</t>
  </si>
  <si>
    <t>Mixed Case of Rose Champagne</t>
  </si>
  <si>
    <t>Hampshire</t>
  </si>
  <si>
    <t>Hambledon, Classic Cuvee Brut, England - In Bond</t>
  </si>
  <si>
    <t>Hambledon</t>
  </si>
  <si>
    <t>1996/2014 Mixed Case of Vintage Champagne and English Sparkling</t>
  </si>
  <si>
    <t>Chateau d'Yquem Premier Cru Superieur, Sauternes</t>
  </si>
  <si>
    <t>Purchased and stored through The Wine Society until transfer for this sale.</t>
  </si>
  <si>
    <t>M. Chapoutier, Hermitage, Vin de Paille (Half) - In Bond</t>
  </si>
  <si>
    <t>M. Chapoutier</t>
  </si>
  <si>
    <t>Chateau La Tour Blanche Premier Cru Classe, Sauternes</t>
  </si>
  <si>
    <t>Tokaji</t>
  </si>
  <si>
    <t>Dereszla, Aszu 5 Puttonyos, Tokaj (Half Litre) - In Bond</t>
  </si>
  <si>
    <t>Dereszla</t>
  </si>
  <si>
    <t>50cl</t>
  </si>
  <si>
    <t>Chateau d'Yquem Premier Cru Superieur, Sauternes (Halves)</t>
  </si>
  <si>
    <t>Property of a late knowledgeable and generous collector who acquired these wines through reputable UK merchants and kept them in the cellar of a fine Hampshire country house for sharing with family and guests.</t>
  </si>
  <si>
    <t>Chateau Climens Premier Cru Classe, Barsac</t>
  </si>
  <si>
    <t>Chateau Suduiraut Premier Cru Classe, Sauternes</t>
  </si>
  <si>
    <t>Chateau Filhot 2eme Cru Classe, Sauternes (Halves) - In Bond</t>
  </si>
  <si>
    <t>The Wine Society's Sauternes Mixed Case</t>
  </si>
  <si>
    <t>Chateau La Tour Blanche Premier Cru Classe, Sauternes - In Bond</t>
  </si>
  <si>
    <t>Chateau Guiraud Premier Cru Classe, Sauternes (Halves)</t>
  </si>
  <si>
    <t>Chateau Leoville Las Cases 2eme Cru Classe, Saint-Julien</t>
  </si>
  <si>
    <t>Originally part of a private collection and stored in Octavian for the previous 15 years.</t>
  </si>
  <si>
    <t>Clos La Rose, Saint-Emilion Grand Cru</t>
  </si>
  <si>
    <t>1 VTS, 2 TS, 3 HS, 2 H/MS, 1 capsule with small hole on top, 1 cork depressed.</t>
  </si>
  <si>
    <t>Acquired at auction in France and stored in a UK private cellar for the past decade.</t>
  </si>
  <si>
    <t>Chateau Talbot 4eme Cru Classe, Saint-Julien</t>
  </si>
  <si>
    <t>Slight capsule damage.</t>
  </si>
  <si>
    <t>1 bottle TS, 1 bottle MS.</t>
  </si>
  <si>
    <t>3 bottles TS, 3 bottles BN.</t>
  </si>
  <si>
    <t>Chateau Leoville Poyferre 2eme Cru Classe, Saint-Julien</t>
  </si>
  <si>
    <t>Argentinian import label. We are unaware if these wines have been to Argentina.</t>
  </si>
  <si>
    <t>1 TS, stained labels.</t>
  </si>
  <si>
    <t>Chateau Pavie Premier Grand Cru Classe A, Saint-Emilion Grand Cru</t>
  </si>
  <si>
    <t>1 damaged label.</t>
  </si>
  <si>
    <t>Chateau Lascombes 2eme Cru Classe, Margaux</t>
  </si>
  <si>
    <t>Label staining and capsule damage.</t>
  </si>
  <si>
    <t>Ducru-Beaucaillou 2eme Cru Classe, Saint-Julien</t>
  </si>
  <si>
    <t>Labels badly damaged.</t>
  </si>
  <si>
    <t xml:space="preserve"> Originally part of a private collection and stored in Octavian for the previous 15 years.</t>
  </si>
  <si>
    <t>Argentinian import labels . We are unaware if these wines have been to Argentina.</t>
  </si>
  <si>
    <t>3 bottles TS</t>
  </si>
  <si>
    <t xml:space="preserve"> Originally part of a private collection and stored in Octavian.</t>
  </si>
  <si>
    <t>Chateau La Fleur-Petrus, Pomerol</t>
  </si>
  <si>
    <t>2 bottles have label damage, 1 bottle TS.</t>
  </si>
  <si>
    <t>Chateau Latour a Pomerol, Pomerol</t>
  </si>
  <si>
    <t>1 VTS, 1 TS, labels very slightly soiled.</t>
  </si>
  <si>
    <t>4 labels slightly stained, 1 label slightly damaged.</t>
  </si>
  <si>
    <t>Chateau Batailley 5eme Cru Classe, Pauillac</t>
  </si>
  <si>
    <t>4 bottles BN.</t>
  </si>
  <si>
    <t>Chateau Figeac Premier Grand Cru Classe B, Saint-Emilion Grand Cru</t>
  </si>
  <si>
    <t>1 label slightly damaged.</t>
  </si>
  <si>
    <t>Cos d'Estournel 2eme Cru Classe, Saint-Estephe</t>
  </si>
  <si>
    <t>Pichon Longueville Comtesse Lalande 2eme Cru Classe, Pauillac</t>
  </si>
  <si>
    <t>1 capsule damaged, 1 bottle T/S.</t>
  </si>
  <si>
    <t>Chateau Mouton Rothschild Premier Cru Classe, Pauillac</t>
  </si>
  <si>
    <t>Chateau de Fieuzal Cru Classe, Pessac-Leognan</t>
  </si>
  <si>
    <t>3 labels nicked and scuffed.</t>
  </si>
  <si>
    <t>Stored in a UK private cellar for the past decade.</t>
  </si>
  <si>
    <t>Chateau Giscours 3eme Cru Classe, Margaux (Magnums)</t>
  </si>
  <si>
    <t>Labels soiled and damaged.</t>
  </si>
  <si>
    <t>Chateau Haut-Batailley 5eme Cru Classe, Pauillac</t>
  </si>
  <si>
    <t>Labels slightly soiled.</t>
  </si>
  <si>
    <t>Acquired at auction on the Continent and stored in a UK private cellar for the past decade.</t>
  </si>
  <si>
    <t>Chateau Pichon Baron 2eme Cru Classe, Pauillac (Magnum)</t>
  </si>
  <si>
    <t>Labels soiled.</t>
  </si>
  <si>
    <t>Chateau Haut-Brion Premier Cru Classe, Pessac-Leognan</t>
  </si>
  <si>
    <t>Clos du Marquis, Saint-Julien</t>
  </si>
  <si>
    <t>Chateau Troplong Mondot Premier Grand Cru Classe B, Saint-Emilion Grand Cru</t>
  </si>
  <si>
    <t>Previously stored in a fine country house cellar in Suffolk.</t>
  </si>
  <si>
    <t>Chateau Gruaud Larose 2eme Cru Classe, Saint-Julien</t>
  </si>
  <si>
    <t>1 label water damaged, OCC water damaged.</t>
  </si>
  <si>
    <t>Chateau Smith Haut Lafitte Cru Classe, Pessac-Leognan</t>
  </si>
  <si>
    <t>1 bottle has a damaged label.</t>
  </si>
  <si>
    <t>Clos Rene, Pomerol</t>
  </si>
  <si>
    <t>Chateau Lafite Rothschild Premier Cru Classe, Pauillac</t>
  </si>
  <si>
    <t>Chateau La Mission Haut-Brion Cru Classe, Pessac-Leognan</t>
  </si>
  <si>
    <t>Chateau Tertre Roteboeuf, Saint-Emilion Grand Cru</t>
  </si>
  <si>
    <t>Chateau Montrose 2eme Cru Classe, Saint-Estephe - In Bond</t>
  </si>
  <si>
    <t>Chateau Calon Segur 3eme Cru Classe, Saint-Estephe - In Bond</t>
  </si>
  <si>
    <t>Chateau Duhart-Milon 4eme Cru Classe, Pauillac - In Bond</t>
  </si>
  <si>
    <t>Chateau d'Armailhac 5eme Cru Classe, Pauillac - In Bond</t>
  </si>
  <si>
    <t>Chateau Clerc Milon 5eme Cru Classe, Pauillac - In Bond</t>
  </si>
  <si>
    <t>Le Pin, Pomerol (Double Magnum) - In Bond</t>
  </si>
  <si>
    <t>300cl</t>
  </si>
  <si>
    <t>Previously stored with Berry Bros. &amp; Rudd since first release.</t>
  </si>
  <si>
    <t>Chateau Gazin, Pomerol - In Bond</t>
  </si>
  <si>
    <t>Chateau Gruaud Larose 2eme Cru Classe, Saint-Julien - In Bond</t>
  </si>
  <si>
    <t>Chateau Leoville Poyferre 2eme Cru Classe, Saint-Julien - In Bond</t>
  </si>
  <si>
    <t>Chateau Malescot St. Exupery 3eme Cru Classe, Margaux - In Bond</t>
  </si>
  <si>
    <t>Chateau Batailley 5eme Cru Classe, Pauillac - In Bond</t>
  </si>
  <si>
    <t>Chateau Gloria, Saint-Julien - In Bond</t>
  </si>
  <si>
    <t>Chateau Pavie Macquin Premier Grand Cru Classe B, Saint-Emilion Grand Cru - In Bond</t>
  </si>
  <si>
    <t>Chateau Clinet, Pomerol - In Bond</t>
  </si>
  <si>
    <t>La Parde Haut-Bailly, Pessac-Leognan</t>
  </si>
  <si>
    <t>Pavillon Rouge du Chateau Margaux, Margaux - In Bond</t>
  </si>
  <si>
    <t>2 labels nicked at bottom edge.</t>
  </si>
  <si>
    <t>Chateau Haut-Bages Liberal 5eme Cru Classe, Pauillac</t>
  </si>
  <si>
    <t>Chateau Smith Haut Lafitte Cru Classe, Pessac-Leognan - In Bond</t>
  </si>
  <si>
    <t>Domaine de Chevalier Cru Classe, Pessac-Leognan - In Bond</t>
  </si>
  <si>
    <t>Clos du Marquis, Saint-Julien - In Bond</t>
  </si>
  <si>
    <t>Clos des Quatre Vents, Margaux</t>
  </si>
  <si>
    <t>Chateau Chasse-Spleen, Moulis en Medoc</t>
  </si>
  <si>
    <t>Chateau Cambon la Pelouse, Haut-Medoc (Magnums)</t>
  </si>
  <si>
    <t>Chateau Charmail, Haut-Medoc</t>
  </si>
  <si>
    <t>Chateau Pierre de Lune, Saint-Emilion - In Bond</t>
  </si>
  <si>
    <t>Segla, Margaux</t>
  </si>
  <si>
    <t>The Wine Society slip labels</t>
  </si>
  <si>
    <t>Chateau Cissac, Haut-Medoc</t>
  </si>
  <si>
    <t>Chateau Capbern Gasqueton, Saint-Estephe</t>
  </si>
  <si>
    <t>Chateau Puy-Blanquet, Saint-Emilion Grand Cru</t>
  </si>
  <si>
    <t>Chateau Lafleur-Gazin, Pomerol</t>
  </si>
  <si>
    <t>Carruades de Lafite, Pauillac - In Bond</t>
  </si>
  <si>
    <t>L'If, Saint-Emilion (Double Magnum)</t>
  </si>
  <si>
    <t>Chateau Pichon Baron 2eme Cru Classe, Pauillac (Imperial)</t>
  </si>
  <si>
    <t>Chateau Talbot 4eme Cru Classe, Saint-Julien - In Bond</t>
  </si>
  <si>
    <t>Domaine de Chevalier Cru Classe, Pessac-Leognan (Double Magnum)</t>
  </si>
  <si>
    <t>Chateau Canon la Gaffeliere Premier Grand Cru Classe B, Saint-Emilion Grand Cru - In Bond</t>
  </si>
  <si>
    <t>Chateau Canon Premier Grand Cru Classe B, Saint-Emilion Grand Cru</t>
  </si>
  <si>
    <t>Chateau Leoville Poyferre 2eme Cru Classe, Saint-Julien (Imperial)</t>
  </si>
  <si>
    <t>Chateau L'Eglise-Clinet, Pomerol (Double Magnum)</t>
  </si>
  <si>
    <t>Chateau Leoville Barton 2eme Cru Classe, Saint-Julien - In Bond</t>
  </si>
  <si>
    <t>Chateau Beaumont, Haut-Medoc</t>
  </si>
  <si>
    <t>Chateau La Conseillante, Pomerol</t>
  </si>
  <si>
    <t>Chateau Beychevelle 4eme Cru Classe, Saint-Julien - In Bond</t>
  </si>
  <si>
    <t>Chateau Figeac Premier Grand Cru Classe B, Saint-Emilion Grand Cru (Imperial)</t>
  </si>
  <si>
    <t>1978/1982 Chateau Lagrange 3eme Cru Classe, Saint-Julien</t>
  </si>
  <si>
    <t>1978 Chateau Lagrange 3eme Cru Classe, Saint-Julien 
Argentinian import labels. We are unaware if these wines have been to Argentina
3x75cl 
1982 Chateau Lagrange 3eme Cru Classe, Saint-Julien 
6x75cl 
Total 9x75cl 
Labels damaged, 1 bottle TS.</t>
  </si>
  <si>
    <t>Chateau D'Aiguilhe, Castillon-Cotes de Bordeaux</t>
  </si>
  <si>
    <t>Clos Puy Arnaud, Castillon-Cotes de Bordeaux (Magnums) - In Bond</t>
  </si>
  <si>
    <t>1988/2012 Mixed Case of Bordeaux</t>
  </si>
  <si>
    <t>Chateau de Chantegrive, Caroline, Graves - In Bond</t>
  </si>
  <si>
    <t>Domaine Chevalier Blanc, Pessac-Leognan - In Bond</t>
  </si>
  <si>
    <t>Domaine Michel Lafarge, Volnay</t>
  </si>
  <si>
    <t>Domaine Michel</t>
  </si>
  <si>
    <t>Label damage</t>
  </si>
  <si>
    <t>Domaine Ponsot, Clos de la Roche Grand Cru, Cuvee Vieilles Vignes - In Bond</t>
  </si>
  <si>
    <t>Perrot-Minot, Gevrey-Chambertin - In Bond</t>
  </si>
  <si>
    <t>Perrot-Minot</t>
  </si>
  <si>
    <t>Domaine Michel Magnien, Charmes-Chambertin Grand Cru</t>
  </si>
  <si>
    <t>Domaine Michel Magnien</t>
  </si>
  <si>
    <t>Property of a passionate collector and stored in a traditional underground cellar in Kent before recent transfer to professional storage due to relocation abroad.</t>
  </si>
  <si>
    <t>Louis Jadot, Moulin-a-Vent, Rochegres - In Bond</t>
  </si>
  <si>
    <t>Louis Jadot</t>
  </si>
  <si>
    <t>Claudie Jobard, Pommard Premier Cru, Charmots - In Bond</t>
  </si>
  <si>
    <t>Claudie Jobard</t>
  </si>
  <si>
    <t>Henri de Villamont, Volnay Santenots Premier Cru</t>
  </si>
  <si>
    <t>Henri de Villamont</t>
  </si>
  <si>
    <t>Several labels slightly soiled.</t>
  </si>
  <si>
    <t>Domaine Faiveley, Mercurey Premier Cru, Clos des Myglands - In Bond</t>
  </si>
  <si>
    <t>Domaine Faiveley, Echezeaux Grand Cru</t>
  </si>
  <si>
    <t>Domaine Clos de la Chapelle, Volnay Premier Cru - In Bond</t>
  </si>
  <si>
    <t>Domaine Clos de la Chapelle</t>
  </si>
  <si>
    <t>Domaine Faiveley, Corton Grand Cru, Clos des Cortons Faiveley</t>
  </si>
  <si>
    <t>Domaine de Montille, Pommard Premier Cru, Les Rugiens Bas</t>
  </si>
  <si>
    <t>Domaine de Montille</t>
  </si>
  <si>
    <t>From a private collector, stored professionally.</t>
  </si>
  <si>
    <t>Domaine Jean-Marc Bouley, Bourgogne, Hautes Cotes de Beaune Rouge - In Bond</t>
  </si>
  <si>
    <t>Domaine Jean-Marc Bouley</t>
  </si>
  <si>
    <t>Domaine Bruno Clair, Chambertin-Clos de Beze Grand Cru - In Bond</t>
  </si>
  <si>
    <t>Domaine Bruno</t>
  </si>
  <si>
    <t>Serafin Pere et Fils, Charmes-Chambertin Grand Cru - In Bond</t>
  </si>
  <si>
    <t>Serafin Pere</t>
  </si>
  <si>
    <t>Violot Guillemard, Pommard, En Brescul - In Bond</t>
  </si>
  <si>
    <t>Violot Guillemard</t>
  </si>
  <si>
    <t>Laroze de Drouhin, Bourgogne, Pinot Noir - In Bond</t>
  </si>
  <si>
    <t>Laroze de</t>
  </si>
  <si>
    <t>Domaine Louis Boillot, Gevrey-Chambertin, Les Evocelles - In Bond</t>
  </si>
  <si>
    <t>Domaine Louis</t>
  </si>
  <si>
    <t>Philippe Pacalet, Moulin-a-Vent - In Bond</t>
  </si>
  <si>
    <t>Philippe Pacalet</t>
  </si>
  <si>
    <t>Marc-Soyard, Domaine de la Cras, Bourgogne Rouge Montre Cul - In Bond</t>
  </si>
  <si>
    <t>Marc-Soyard</t>
  </si>
  <si>
    <t>Domaine de la Commaraine, Pommard Premier Cru, Clos de la Commaraine - In Bond</t>
  </si>
  <si>
    <t>Domaine de Commaraine</t>
  </si>
  <si>
    <t>Foillard, Morgon, Cote Py - In Bond</t>
  </si>
  <si>
    <t>Foillard</t>
  </si>
  <si>
    <t>Francois Parent, Pommard Premier Cru, Les Epenots</t>
  </si>
  <si>
    <t>Francois Parent</t>
  </si>
  <si>
    <t>C. Thiriet, Volnay, Les Grands Champs - In Bond</t>
  </si>
  <si>
    <t>C. Thiriet</t>
  </si>
  <si>
    <t>Henri Prudhon &amp; Fils, Saint-Aubin, Saint Aubin Rouges Gorges</t>
  </si>
  <si>
    <t>Henri Prudhon &amp; Fils</t>
  </si>
  <si>
    <t>C. Thiriet, Cote de Nuits-Villages, Aux Montagnes - In Bond</t>
  </si>
  <si>
    <t>Henri Rebourseau, Gevrey-Chambertin Premier Cru, Fonteny - In Bond</t>
  </si>
  <si>
    <t>Henri Rebourseau</t>
  </si>
  <si>
    <t>2011/2014 Vertical of Domaine Arnoux-Lachaux, Nuits-Saint-Georges, Rouge</t>
  </si>
  <si>
    <t>Domaine Arnoux-Lachaux</t>
  </si>
  <si>
    <t>2001/2002 Mixed Case of Burgundy</t>
  </si>
  <si>
    <t>Vincent Girardin, Batard-Montrachet Grand Cru - In Bond</t>
  </si>
  <si>
    <t>Vincent Girardin</t>
  </si>
  <si>
    <t>Domaine Billaud-Simon, Chablis Premier Cru, Montee de Tonnerre - In Bond</t>
  </si>
  <si>
    <t>Domaine Billaud-Simon</t>
  </si>
  <si>
    <t>Domaine Francois Raveneau, Chablis Premier Cru, Vaillons</t>
  </si>
  <si>
    <t>Domaine Francois Raveneau</t>
  </si>
  <si>
    <t>Domaine Francois Raveneau, Chablis Grand Cru, Blanchot</t>
  </si>
  <si>
    <t>Franck Grux, Meursault, Les Meix Chavaux - In Bond</t>
  </si>
  <si>
    <t>Franck Grux</t>
  </si>
  <si>
    <t>Chateau du Clos, Pouilly-Fuisse, Hommage Leonard Chandon</t>
  </si>
  <si>
    <t>Chateau du Clos</t>
  </si>
  <si>
    <t>Domaine Leflaive, Batard-Montrachet Grand Cru - In Bond</t>
  </si>
  <si>
    <t>Domaine Leflaive</t>
  </si>
  <si>
    <t>Olivier Leflaive, Puligny-Montrachet Premier Cru, Les Pucelles</t>
  </si>
  <si>
    <t>Olivier Leflaive</t>
  </si>
  <si>
    <t>Pierre-Yves Colin-Morey, Puligny-Montrachet Premier Cru, Les Garennes</t>
  </si>
  <si>
    <t>Pierre-Yves Colin-Morey</t>
  </si>
  <si>
    <t>Pierre-Yves Colin-Morey, Puligny-Montrachet Premier Cru, Les Champ Gains</t>
  </si>
  <si>
    <t>Philippe Colin, Montagny Premier Cru, Sous Les Feilles</t>
  </si>
  <si>
    <t>Philippe Colin</t>
  </si>
  <si>
    <t>4 labels slightly damaged.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</si>
  <si>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Previously stored at an Oxford college since first release.</t>
  </si>
  <si>
    <t>Caroline Morey, Chassagne-Montrachet, Chambrees</t>
  </si>
  <si>
    <t>Caroline Morey</t>
  </si>
  <si>
    <t>Olivier Leflaive, Bourgogne, Oncle Vincent</t>
  </si>
  <si>
    <t>C. Thiriet, Vezelay, Champs Cervin - In Bond</t>
  </si>
  <si>
    <t>Olivier Leflaive, Bourgogne, Setilles Blanc</t>
  </si>
  <si>
    <t>Jura</t>
  </si>
  <si>
    <t>Guillaume Overnoy, Savagnin Sous Voile, Cotes du Jura - In Bond</t>
  </si>
  <si>
    <t>Guillaume Overnoy</t>
  </si>
  <si>
    <t>Maison Chapoutier, Hermitage, Ermitage Blanc L'oree (Magnums) - In Bond</t>
  </si>
  <si>
    <t>Maison Chapoutier</t>
  </si>
  <si>
    <t>Domaine de la Mordoree, Lirac, La Reine des Bois Rouge - In Bond</t>
  </si>
  <si>
    <t>Domaine de de la Mordoree</t>
  </si>
  <si>
    <t>E. Guigal, Cote Rotie, Assortment - In Bond</t>
  </si>
  <si>
    <t>Paul Jaboulet Aine, Hermitage, La Chapelle Rouge</t>
  </si>
  <si>
    <t>Paul Jaboulet Aine</t>
  </si>
  <si>
    <t>Cros de la Mure, Chateauneuf-du-Pape - In Bond</t>
  </si>
  <si>
    <t>Cros de la Mure</t>
  </si>
  <si>
    <t>Delas, Hermitage, Les Bessards - In Bond</t>
  </si>
  <si>
    <t>Delas</t>
  </si>
  <si>
    <t>Bonneau, Les Rouliers, VdF - In Bond</t>
  </si>
  <si>
    <t>Henri Bonneau</t>
  </si>
  <si>
    <t>1993/1995/1997 Jean-Pierre Boisson (Pere Caboche), Chateauneuf-du-Pape</t>
  </si>
  <si>
    <t>Jean-Pierre Boisson (Pere Caboche)</t>
  </si>
  <si>
    <t>Loire</t>
  </si>
  <si>
    <t>Domaine du Bel Air (Gauthier), Bourgueil, Marsaules - In Bond</t>
  </si>
  <si>
    <t>Domaine du Bel Air (Gauthier)</t>
  </si>
  <si>
    <t>Domaine du Bel Air (Gauthier), Bourgueil, Vingt Lieux Dits - In Bond</t>
  </si>
  <si>
    <t>Lisini, Brunello di Montalcino, Riserva</t>
  </si>
  <si>
    <t>Lisini</t>
  </si>
  <si>
    <t xml:space="preserve"> Originally purchased from a restaurant cellar near Verona in 2015 and subsequently professionally stored in the UK.</t>
  </si>
  <si>
    <t>Biondi-Santi, Brunello di Montalcino, Riserva</t>
  </si>
  <si>
    <t>Biondi-Santi</t>
  </si>
  <si>
    <t>Fuligni, Brunello di Montalcino, Riserva</t>
  </si>
  <si>
    <t>Fuligni</t>
  </si>
  <si>
    <t>Campogiovanni, Brunello di Montalcino</t>
  </si>
  <si>
    <t>Campogiovanni</t>
  </si>
  <si>
    <t>1 wax capsule damaged.</t>
  </si>
  <si>
    <t>Bartolo Mascarello, Barolo</t>
  </si>
  <si>
    <t>Bartolo Mascarello</t>
  </si>
  <si>
    <t>Trinoro, Palazzi, IGT (Magnums)</t>
  </si>
  <si>
    <t>Trinoro</t>
  </si>
  <si>
    <t>Previously stored at Octavian.</t>
  </si>
  <si>
    <t>Mixed Case of Produttori del Barbaresco Riserva, Asili, Pora &amp; Rio Sordo</t>
  </si>
  <si>
    <t>Produttori del Barbaresco</t>
  </si>
  <si>
    <t>Ca'Marcanda (Gaja), Magari, Bolgheri DOC - In Bond</t>
  </si>
  <si>
    <t>Ca'Marcanda</t>
  </si>
  <si>
    <t>Ornellaia, Bolgheri - In Bond</t>
  </si>
  <si>
    <t>Bibi Graetz, Soffocone Vincigliata, IGT - In Bond</t>
  </si>
  <si>
    <t>Bibi Graetz</t>
  </si>
  <si>
    <t>Gaja, Barbaresco - In Bond</t>
  </si>
  <si>
    <t>Montevertine, Le Pergole Torte, Toscana IGT - In Bond</t>
  </si>
  <si>
    <t>Montevertine</t>
  </si>
  <si>
    <t>Marchesi Antinori, Tignanello, IGT - In Bond</t>
  </si>
  <si>
    <t>Marchesi Antinori</t>
  </si>
  <si>
    <t>Il Poggione, Brunello di Montalcino (Double Magnums) - In Bond</t>
  </si>
  <si>
    <t>Il Poggione</t>
  </si>
  <si>
    <t>Poliziano, Vino Nobile di Montepulciano - In Bond</t>
  </si>
  <si>
    <t>Poliziano</t>
  </si>
  <si>
    <t>Brancaia, Tre, IGT - In Bond</t>
  </si>
  <si>
    <t>Brancaia</t>
  </si>
  <si>
    <t>Brezza, Barolo, Sarmassa Bricco - In Bond</t>
  </si>
  <si>
    <t>Brezza</t>
  </si>
  <si>
    <t>Antinori (Guado Tasso), Il Bruciato, IGT - In Bond</t>
  </si>
  <si>
    <t>Antinori</t>
  </si>
  <si>
    <t>Azelia, Barolo, San Rocco - In Bond</t>
  </si>
  <si>
    <t>Azelia</t>
  </si>
  <si>
    <t>Petrolo, Galatrona, IGT - In Bond</t>
  </si>
  <si>
    <t>Petrolo</t>
  </si>
  <si>
    <t>Casanova di Neri, Brunello di Montalcino, Tenuta Nuova - In Bond</t>
  </si>
  <si>
    <t>Casanova di Neri</t>
  </si>
  <si>
    <t>Casanova di Neri, Brunello di Montalcino - In Bond</t>
  </si>
  <si>
    <t>Castello Banfi, Brunello di Montalcino, Poggio Mura - In Bond</t>
  </si>
  <si>
    <t>Castello Banfi</t>
  </si>
  <si>
    <t>Produttori del Barbaresco, Barbaresco - In Bond</t>
  </si>
  <si>
    <t>Pira Figli, Barolo, Mosconi Chiara Boschis - In Bond</t>
  </si>
  <si>
    <t>Pira Figli</t>
  </si>
  <si>
    <t>San Polino, Brunello di Montalcino, Helichrysum - In Bond</t>
  </si>
  <si>
    <t>San Polino</t>
  </si>
  <si>
    <t>G.B. Burlotto, Barolo, Monvigliero - In Bond</t>
  </si>
  <si>
    <t>G.B. Burlotto</t>
  </si>
  <si>
    <t>1981/1990 Biondi-Santi, Brunello di Montalcino</t>
  </si>
  <si>
    <t>Barraida</t>
  </si>
  <si>
    <t>Dom Silvano, Vinhas Alta Vinea Reserva Tinto, Bairrada (Double Magnum)</t>
  </si>
  <si>
    <t>Dom Silvano</t>
  </si>
  <si>
    <t>100% Sangiovese from the Bairrada region in central Portugal.</t>
  </si>
  <si>
    <t>Rotllan Torra, Priorat, Amadis - In Bond</t>
  </si>
  <si>
    <t>Rotllan Torra</t>
  </si>
  <si>
    <t>Coastal Region</t>
  </si>
  <si>
    <t>Vergelegen, Reserve Cabernet Sauvignon, Stellenbosch - In Bond</t>
  </si>
  <si>
    <t>Vergelegen</t>
  </si>
  <si>
    <t>Kanonkop, Paul Sauer, Stellenbosch - In Bond</t>
  </si>
  <si>
    <t>Kanonkop</t>
  </si>
  <si>
    <t>Raats, MR Mvemve Raats Compostella, Stellenbosch - In Bond</t>
  </si>
  <si>
    <t>Raats</t>
  </si>
  <si>
    <t>Sadie Family, Palladius, Swartland - In Bond</t>
  </si>
  <si>
    <t>Sadie Family</t>
  </si>
  <si>
    <t>Penfolds, Bin 389 Cabernet Shiraz, South Australia - In Bond</t>
  </si>
  <si>
    <t>d'Arenberg, The Laughing Magpie Shiraz Viognier, McLaren Vale - In Bond</t>
  </si>
  <si>
    <t>d'Arenberg</t>
  </si>
  <si>
    <t>Mitolo, G.A.M. Shiraz, McLaren Vale - In Bond</t>
  </si>
  <si>
    <t>Mitolo</t>
  </si>
  <si>
    <t>Henschke, Mount Edelstone Vineyard, Eden Valley - In Bond</t>
  </si>
  <si>
    <t>Henschke, Hill of Grace Vineyard, Eden Valley - In Bond</t>
  </si>
  <si>
    <t>Charles Melton, Nine Popes, Barossa Valley - In Bond</t>
  </si>
  <si>
    <t>Charles Melton</t>
  </si>
  <si>
    <t>Christian Moueix, Dominus Cabernet Sauvignon, Napa Valley (Magnums) - In Bond</t>
  </si>
  <si>
    <t>Christian Moueix</t>
  </si>
  <si>
    <t>Alban Vineyards, Reva Alban Estate Syrah, Edna Valley</t>
  </si>
  <si>
    <t>Alban Vineyards</t>
  </si>
  <si>
    <t>Dominus, Napanook, Napa Valley</t>
  </si>
  <si>
    <t>Dominus</t>
  </si>
  <si>
    <t>OWC lid damaged.</t>
  </si>
  <si>
    <t xml:space="preserve"> Purchased directly from the producers in California in 2010, subsequently stored in a private, temperature-controlled cellar in the UK</t>
  </si>
  <si>
    <t>Nine Suns, Houyi Red, Napa Valley</t>
  </si>
  <si>
    <t>Nine Suns</t>
  </si>
  <si>
    <t>Packed in 2x3</t>
  </si>
  <si>
    <t>Vineyard 29, Aida Estate Cabernet Sauvignon, St. Helena</t>
  </si>
  <si>
    <t>Vineyard 29</t>
  </si>
  <si>
    <t>Vineyard 29, 29 Estate Franc, St. Helena</t>
  </si>
  <si>
    <t>Vineyard 29, Cru Cabernet Sauvignon, Napa Valley</t>
  </si>
  <si>
    <t>2014/2015 Ridge Lytton Estate, Petite Sirah</t>
  </si>
  <si>
    <t>Ridge</t>
  </si>
  <si>
    <t>Central Valley</t>
  </si>
  <si>
    <t>Almaviva, Puente Alto, Maipo Valley - In Bond</t>
  </si>
  <si>
    <t>Almaviva</t>
  </si>
  <si>
    <t>Mendoza</t>
  </si>
  <si>
    <t>Clos de Los Siete, Mendoza - In Bond</t>
  </si>
  <si>
    <t>Clos de Los Siete</t>
  </si>
  <si>
    <t>2016 Dow's, Vintage Port 1x150cl 
2016 Quinta do Vesuvio 1x225cl 
Total 1x150cl and 1x225cl</t>
  </si>
  <si>
    <t>Bottled in 1979.
Label stained.</t>
  </si>
  <si>
    <t>1963 Croft, Vintage Port 1 MS 3x75cl 
1970 Fonseca, Vintage Port 1x75cl 
1975 Cockburn's, Vintage Port 1x75cl 
Total 5x75 
Label damage.</t>
  </si>
  <si>
    <t xml:space="preserve">1958 Burmister, Colheita Port Bottling date not noted on the label 1x75cl 
1963 Romanez, Colheita Port Bottling date not noted on the label 1x75cl 
1983 Calem, Vintage Port Bottled in 1985 1x75cl 
1983 Graham's, Vintage Port Bottled in 1985 1x75cl 
1983 Dow's, Vintage Port Bottled in 1985 3x75cl 
1983 Warre's, Vintage Port Bottled in 1985 1x75cl 
1994 Calem, Vintage Port Bottled in 1996 1x75cl 
Total 9x75cl 
Labels damaged.
A colheita port is an aged Tawny port using grapes from a single vintage. By law, colheita's are to mature in wooden casks for at least seven years, although in practice ageing tends to be for up to 50 years. </t>
  </si>
  <si>
    <t>Distilled &amp; bottled by Justerini and Brooks in 1990. 
Packed in original gift box.</t>
  </si>
  <si>
    <t>Packed in individual presentation boxes.</t>
  </si>
  <si>
    <t>2008 Gabriel-Pagin Premier Cru, Blanc de Blancs 1x75cl 
2008 Saint-Reol Grand Cru, Elegance Brut Millesime 1x75cl 
2008 Louis de Chatet, Emotion Blanc de Blancs Millesime 1x75cl 
Joseph Loriot-Pagel Cuvee de Reserve Brut Millesime 1x75cl 
2011 Michel Genet, Biographie Blanc de Blancs Grand Cru 1x75cl 
2012 Nicolas Feuillatte, Blanc de Blancs 1x75cl 
Total 6x75cl 
Slight label damage</t>
  </si>
  <si>
    <t>Barnaut, Authentique Rose Grand Cru 1x75cl 
Gruet, Rose 1x75cl 
De Watere, Rose Premier Cru 1x75cl 
Laurent Perrier, Cuvee Rose Brut 1x75cl 
Allouchery-Perseval, Le Rose Premier Cru 1x75cl 
Guy Charbaut, Brut Rose Premier Cru 1x75cl 
Total 6x75cl 
Slight label damage to front and back labels.</t>
  </si>
  <si>
    <t>2005 Clos Haut-Peyraguey Premier Cru Classe, Sauternes 2x75cl 
2005 Chateau de Rayne Vigneau Premier Cru Classe, Sauternes 2x75cl 
2005 Chateau Doisy Daene 2eme Cru Classe, Barsac 2x75cl 
2005 Chateau La Tour Blanche Premier Cru Classe, Sauternes 2x75cl 
2005 Chateau Rieussec Premier Cru Classe, Sauternes 2x75cl 
2005 Chateau Sigalas Rabaud Premier Cru Classe, Sauternes 2x75cl 
Total 12x75cl</t>
  </si>
  <si>
    <t>Bottled by Cruz et Fils Freres.
Labels damaged, 1 bottle TS.</t>
  </si>
  <si>
    <t>1988 Chateau Leydet-Figeac, Saint-Emilion 1x75cl 
1994 Chateau Latour-Martillac Cru Classe, Pessac-Leognan 1x75cl 
1999 Chateau Tertre Roteboeuf, Saint-Emilion Grand Cru 1x75cl 
2001 Chateau Batailley 5eme Cru Classe, Pauillac 1x75cl 
2009 Chateau Gloria, Saint-Julien 1x75cl 
2012 La Petite Eglise, Pomerol 1x75cl 
Total 6x75cl</t>
  </si>
  <si>
    <t>2011 Domaine Arnoux-Lachaux, Nuits-Saint-Georges, Rouge 3x75cl 
2014 Domaine Arnoux-Lachaux, Nuits-Saint-Georges, Rouge 1x75cl 
Total 4x75cl</t>
  </si>
  <si>
    <t>2001 Dubreuil-Fontaine, Corton Grand Cru, Les Bressandes 5x75cl 
2002 Michele &amp; Patrice Rion, Nuits-Saint-George Premier Cru, Clos des Argillieres 4x75cl 
Total 9x75cl 
Label damage</t>
  </si>
  <si>
    <t>2001 Dubreuil-Fontaine, Volnay 6x75cl 
2002 Domaine Dubreuil-Fontaine Premier Cru, Pernand Ile des Vergelesses 2x75cl 
Total 8x75cl 
Slight label damage</t>
  </si>
  <si>
    <t>Slight label damage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</si>
  <si>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Labels slightly damaged.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</si>
  <si>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1 bottle has damaged to the wax capsule.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</si>
  <si>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Dreweatts are very strict about the provenance of wine we offer for sale, but also conscious that White Wines can be subject to levels of pre-oxidation, especially those produced between 1990-2008. Please be aware that Dreweatts, as per our terms and conditions, cannot offer a refund against any wine purchased that is out of condition.</t>
  </si>
  <si>
    <t>Packed in individual OWCs
Dreweatts are very strict about the provenance of wine we offer for sale, but also conscious that White Wines can be subject to levels of pre-oxidation, especially those produced between 1990-2008. Please be aware that Dreweatts, as per our terms and conditions, cannot offer a refund against any wine purchased that is out of condition.</t>
  </si>
  <si>
    <t>2005 E. Guigal, Cote Rotie, La Landonne 1x75cl 
2005 E. Guigal, Cote Rotie, La Turque 1x75cl 
2005 E. Guigal, Cote Rotie, La Mouline 1x75cl 
Total 3x75cl 
IN BOND</t>
  </si>
  <si>
    <t>1986 Mont Redon, Chateauneuf-du-Pape 1x75cl 
1993 Jean-Pierre Boisson (Pere Caboche), Chateauneuf-du-Pape 4x75cl 
1995 Jean-Pierre Boisson (Pere Caboche), Chateauneuf-du-Pape 1x75cl 
1997 Jean-Pierre Boisson (Pere Caboche), Chateauneuf-du-Pape 6x75cl 
Total 12x75cl
Labels slightly damaged.</t>
  </si>
  <si>
    <t>1997 Produttori del Barbaresco, Barbaresco, Asili Riserva 2x75cl 
1997 Produttori del Barbaresco, Barbaresco, Pora Riserva 2x75cl 
1997 Produttori del Barbaresco, Barbaresco, Rio Sordo Riserva 2x75cl 
Total 6x75cl</t>
  </si>
  <si>
    <t xml:space="preserve">Wax capsules slightly damaged, packed in individual OWC within 1 outer OCC. </t>
  </si>
  <si>
    <t>1981 Biondi-Santi, Brunello di Montalcino 1x75cl 
1985 Biondi-Santi, Brunello di Montalcino 1x75cl 
1990 Biondi-Santi, Brunello di Montalcino 2x75cl 
Total 4x75cl</t>
  </si>
  <si>
    <t>Packed in 2x6 OWC (1 damaged)</t>
  </si>
  <si>
    <t>OWC slightly damaged.</t>
  </si>
  <si>
    <t>Packed in individual OWC's inside an OCC.</t>
  </si>
  <si>
    <t>2014 Ridge Lytton Estate, Petite Sirah 1x75cl 
2015 Ridge Lytton Estate, Petite Sirah 5x75cl 
Total 6x75cl</t>
  </si>
  <si>
    <r>
      <t xml:space="preserve">Dreweatts | Fine Wine, Champagne, Vintage Port and Spirits ( Sale 14662)
Live Online Auction taking place at Forum Auctions | 28 May 2024 | 10.30am GMT
</t>
    </r>
    <r>
      <rPr>
        <b/>
        <i/>
        <sz val="10"/>
        <rFont val="Calibri"/>
        <family val="2"/>
      </rPr>
      <t>DISCLAIMER: This document is provided for information only and is non-binding.  
Bidders should refer to the lot details in the online catalogue on dreweatts.com prior to placing any bids.</t>
    </r>
  </si>
  <si>
    <t>https://auctions.dreweatts.com/auctions/8917/drewea1-10456/lot-details/b30af778-371a-412a-92a9-b1700139a100</t>
  </si>
  <si>
    <t>https://auctions.dreweatts.com/auctions/8917/drewea1-10456/lot-details/2140d6fb-61e8-4a2b-862a-b1700139a1ff</t>
  </si>
  <si>
    <t>https://auctions.dreweatts.com/auctions/8917/drewea1-10456/lot-details/8a3347bd-305e-4d39-8a7b-b1700139a40b</t>
  </si>
  <si>
    <t>https://auctions.dreweatts.com/auctions/8917/drewea1-10456/lot-details/7e3f6f63-bed8-44b2-9247-b1700139a5f6</t>
  </si>
  <si>
    <t>https://auctions.dreweatts.com/auctions/8917/drewea1-10456/lot-details/abadd989-dc16-4f32-8617-b1700139a790</t>
  </si>
  <si>
    <t>https://auctions.dreweatts.com/auctions/8917/drewea1-10456/lot-details/4c9247c1-fc83-403e-ba5a-b1700139a926</t>
  </si>
  <si>
    <t>https://auctions.dreweatts.com/auctions/8917/drewea1-10456/lot-details/804c3aa8-f285-407f-8a16-b1700139ab67</t>
  </si>
  <si>
    <t>https://auctions.dreweatts.com/auctions/8917/drewea1-10456/lot-details/2ca80802-1603-46d9-a955-b1700139ad94</t>
  </si>
  <si>
    <t>https://auctions.dreweatts.com/auctions/8917/drewea1-10456/lot-details/86ce0693-3690-4a8f-b00c-b1700139af08</t>
  </si>
  <si>
    <t>https://auctions.dreweatts.com/auctions/8917/drewea1-10456/lot-details/76f7eaf9-4022-4634-8568-b1700139b0e0</t>
  </si>
  <si>
    <t>https://auctions.dreweatts.com/auctions/8917/drewea1-10456/lot-details/fc55ae8f-3110-4a47-abc2-b1700139b2c7</t>
  </si>
  <si>
    <t>https://auctions.dreweatts.com/auctions/8917/drewea1-10456/lot-details/bf0ade24-c56a-46fc-8b6a-b1700139b42e</t>
  </si>
  <si>
    <t>https://auctions.dreweatts.com/auctions/8917/drewea1-10456/lot-details/00e45002-a691-40f4-896b-b1700139b601</t>
  </si>
  <si>
    <t>https://auctions.dreweatts.com/auctions/8917/drewea1-10456/lot-details/e1e7d364-38f3-4f1b-a217-b1700139b7f7</t>
  </si>
  <si>
    <t>https://auctions.dreweatts.com/auctions/8917/drewea1-10456/lot-details/2980ceb8-7556-4117-8582-b1700139b978</t>
  </si>
  <si>
    <t>https://auctions.dreweatts.com/auctions/8917/drewea1-10456/lot-details/fb65fc8e-dfb4-457e-85ab-b1700139bb34</t>
  </si>
  <si>
    <t>https://auctions.dreweatts.com/auctions/8917/drewea1-10456/lot-details/4a6fab5f-0138-42a2-b46d-b1700139bd33</t>
  </si>
  <si>
    <t>https://auctions.dreweatts.com/auctions/8917/drewea1-10456/lot-details/9b690753-2e06-474e-a18a-b1700139be8f</t>
  </si>
  <si>
    <t>https://auctions.dreweatts.com/auctions/8917/drewea1-10456/lot-details/d21c1dbb-8e6f-47c3-9ae8-b1700139c14e</t>
  </si>
  <si>
    <t>https://auctions.dreweatts.com/auctions/8917/drewea1-10456/lot-details/cb1a3651-4749-4e9e-b28b-b1700139c2fc</t>
  </si>
  <si>
    <t>https://auctions.dreweatts.com/auctions/8917/drewea1-10456/lot-details/5329969e-d2fa-4903-8d74-b1700139c4df</t>
  </si>
  <si>
    <t>https://auctions.dreweatts.com/auctions/8917/drewea1-10456/lot-details/78190fc1-21c8-41f8-9a97-b1700139c68b</t>
  </si>
  <si>
    <t>https://auctions.dreweatts.com/auctions/8917/drewea1-10456/lot-details/683818eb-c693-4c34-9326-b1700139c87f</t>
  </si>
  <si>
    <t>https://auctions.dreweatts.com/auctions/8917/drewea1-10456/lot-details/d6b869e5-4125-4c95-aaf8-b1700139ca62</t>
  </si>
  <si>
    <t>https://auctions.dreweatts.com/auctions/8917/drewea1-10456/lot-details/c1a4d1cc-2c81-426c-9027-b1700139cdbc</t>
  </si>
  <si>
    <t>https://auctions.dreweatts.com/auctions/8917/drewea1-10456/lot-details/814620c2-e89f-4c5d-860d-b1700139cf87</t>
  </si>
  <si>
    <t>https://auctions.dreweatts.com/auctions/8917/drewea1-10456/lot-details/504f906c-49b5-421c-9479-b1700139d16e</t>
  </si>
  <si>
    <t>https://auctions.dreweatts.com/auctions/8917/drewea1-10456/lot-details/14f350aa-1a26-4483-bf03-b1700139d2bd</t>
  </si>
  <si>
    <t>https://auctions.dreweatts.com/auctions/8917/drewea1-10456/lot-details/4619967c-1003-41d6-b1d4-b1700139d474</t>
  </si>
  <si>
    <t>https://auctions.dreweatts.com/auctions/8917/drewea1-10456/lot-details/23a493ad-801a-46e4-b427-b1700139d685</t>
  </si>
  <si>
    <t>https://auctions.dreweatts.com/auctions/8917/drewea1-10456/lot-details/582fe654-9435-433e-b286-b1700139d978</t>
  </si>
  <si>
    <t>https://auctions.dreweatts.com/auctions/8917/drewea1-10456/lot-details/30ff2887-90d9-40d2-905a-b1700139dad3</t>
  </si>
  <si>
    <t>https://auctions.dreweatts.com/auctions/8917/drewea1-10456/lot-details/c7de4118-a99e-4e09-af6c-b1700139dbc4</t>
  </si>
  <si>
    <t>https://auctions.dreweatts.com/auctions/8917/drewea1-10456/lot-details/1b9328d6-076c-42df-abae-b1700139ddd6</t>
  </si>
  <si>
    <t>https://auctions.dreweatts.com/auctions/8917/drewea1-10456/lot-details/c670757e-2d7f-4f7a-97e1-b1700139e0ae</t>
  </si>
  <si>
    <t>https://auctions.dreweatts.com/auctions/8917/drewea1-10456/lot-details/bf51965f-41dd-4600-bccf-b1700139e240</t>
  </si>
  <si>
    <t>https://auctions.dreweatts.com/auctions/8917/drewea1-10456/lot-details/68196079-03b1-433c-adbc-b1700139e42c</t>
  </si>
  <si>
    <t>https://auctions.dreweatts.com/auctions/8917/drewea1-10456/lot-details/c8e39625-594f-4f99-9446-b1700139e5ae</t>
  </si>
  <si>
    <t>https://auctions.dreweatts.com/auctions/8917/drewea1-10456/lot-details/5d69e946-e931-4333-b0b0-b1700139e697</t>
  </si>
  <si>
    <t>https://auctions.dreweatts.com/auctions/8917/drewea1-10456/lot-details/5e7e6207-b66b-49b2-afdf-b1700139e7d1</t>
  </si>
  <si>
    <t>https://auctions.dreweatts.com/auctions/8917/drewea1-10456/lot-details/b658c07e-1240-4109-bce9-b1700139e944</t>
  </si>
  <si>
    <t>https://auctions.dreweatts.com/auctions/8917/drewea1-10456/lot-details/bf0fefc1-0cd7-46c7-9493-b1700139ea24</t>
  </si>
  <si>
    <t>https://auctions.dreweatts.com/auctions/8917/drewea1-10456/lot-details/c1ac6b88-bb6b-48f7-b7be-b1700139ec1e</t>
  </si>
  <si>
    <t>https://auctions.dreweatts.com/auctions/8917/drewea1-10456/lot-details/5e2dfe03-2ec4-41ba-935b-b1700139ee1e</t>
  </si>
  <si>
    <t>https://auctions.dreweatts.com/auctions/8917/drewea1-10456/lot-details/2b058b0c-5fa4-4998-b960-b1700139efa7</t>
  </si>
  <si>
    <t>https://auctions.dreweatts.com/auctions/8917/drewea1-10456/lot-details/4d566424-8451-4955-936c-b1700139f177</t>
  </si>
  <si>
    <t>https://auctions.dreweatts.com/auctions/8917/drewea1-10456/lot-details/5587f4e7-3024-44ce-ad0c-b1700139f360</t>
  </si>
  <si>
    <t>https://auctions.dreweatts.com/auctions/8917/drewea1-10456/lot-details/3ffcf7bb-db58-484b-89ef-b1700139f4d1</t>
  </si>
  <si>
    <t>https://auctions.dreweatts.com/auctions/8917/drewea1-10456/lot-details/77087b83-f730-4de9-accf-b1700139f6d9</t>
  </si>
  <si>
    <t>https://auctions.dreweatts.com/auctions/8917/drewea1-10456/lot-details/eb0f44e3-6daf-4276-8431-b1700139f8cb</t>
  </si>
  <si>
    <t>https://auctions.dreweatts.com/auctions/8917/drewea1-10456/lot-details/05a7a871-64f0-49ab-8b25-b1700139fa92</t>
  </si>
  <si>
    <t>https://auctions.dreweatts.com/auctions/8917/drewea1-10456/lot-details/374a1e4c-5425-40a4-8fb9-b1700139fbec</t>
  </si>
  <si>
    <t>https://auctions.dreweatts.com/auctions/8917/drewea1-10456/lot-details/5e9ee071-8855-46c7-aa2f-b1700139fcfd</t>
  </si>
  <si>
    <t>https://auctions.dreweatts.com/auctions/8917/drewea1-10456/lot-details/88c52f75-220f-492e-ad3e-b1700139fe73</t>
  </si>
  <si>
    <t>https://auctions.dreweatts.com/auctions/8917/drewea1-10456/lot-details/e70846fd-fb79-4b30-be77-b1700139ff60</t>
  </si>
  <si>
    <t>https://auctions.dreweatts.com/auctions/8917/drewea1-10456/lot-details/a4979f62-720f-4436-9031-b170013a0189</t>
  </si>
  <si>
    <t>https://auctions.dreweatts.com/auctions/8917/drewea1-10456/lot-details/b7f5a576-8943-4005-83a5-b170013a02cf</t>
  </si>
  <si>
    <t>https://auctions.dreweatts.com/auctions/8917/drewea1-10456/lot-details/5f166fea-b9b0-4e1b-aa3d-b170013a04bf</t>
  </si>
  <si>
    <t>https://auctions.dreweatts.com/auctions/8917/drewea1-10456/lot-details/67608eae-fa05-4b64-89f7-b170013a06c6</t>
  </si>
  <si>
    <t>https://auctions.dreweatts.com/auctions/8917/drewea1-10456/lot-details/21acbb59-16c3-4e52-9db0-b170013a0852</t>
  </si>
  <si>
    <t>https://auctions.dreweatts.com/auctions/8917/drewea1-10456/lot-details/ce25bc33-7730-4719-8805-b170013a0a05</t>
  </si>
  <si>
    <t>https://auctions.dreweatts.com/auctions/8917/drewea1-10456/lot-details/9d926fb1-190d-48bd-a4e2-b170013a0c23</t>
  </si>
  <si>
    <t>https://auctions.dreweatts.com/auctions/8917/drewea1-10456/lot-details/d375c97d-ce0f-4353-9722-b170013a0d5f</t>
  </si>
  <si>
    <t>https://auctions.dreweatts.com/auctions/8917/drewea1-10456/lot-details/6898568c-eebc-4977-ab83-b170013a0fb7</t>
  </si>
  <si>
    <t>https://auctions.dreweatts.com/auctions/8917/drewea1-10456/lot-details/495e57ef-21a4-4c01-bd89-b170013a11e5</t>
  </si>
  <si>
    <t>https://auctions.dreweatts.com/auctions/8917/drewea1-10456/lot-details/dd38b70a-d9e8-438f-b3e9-b170013a1483</t>
  </si>
  <si>
    <t>https://auctions.dreweatts.com/auctions/8917/drewea1-10456/lot-details/a0f928a2-2582-4075-bb2b-b170013a1653</t>
  </si>
  <si>
    <t>https://auctions.dreweatts.com/auctions/8917/drewea1-10456/lot-details/7dd774b0-33c4-4f7d-92a4-b170013a1842</t>
  </si>
  <si>
    <t>https://auctions.dreweatts.com/auctions/8917/drewea1-10456/lot-details/d175916c-167e-46ee-9883-b170013a19a9</t>
  </si>
  <si>
    <t>https://auctions.dreweatts.com/auctions/8917/drewea1-10456/lot-details/a527a101-0fa2-4257-9b60-b170013a1b61</t>
  </si>
  <si>
    <t>https://auctions.dreweatts.com/auctions/8917/drewea1-10456/lot-details/3ca465e4-3a97-43c4-b108-b170013a1d04</t>
  </si>
  <si>
    <t>https://auctions.dreweatts.com/auctions/8917/drewea1-10456/lot-details/f222cc37-0e7c-4203-b51f-b170013a1e62</t>
  </si>
  <si>
    <t>https://auctions.dreweatts.com/auctions/8917/drewea1-10456/lot-details/bb0dfdf7-106f-4085-8b12-b170013a2040</t>
  </si>
  <si>
    <t>https://auctions.dreweatts.com/auctions/8917/drewea1-10456/lot-details/60f3fbf6-5238-45da-9b5e-b170013a2226</t>
  </si>
  <si>
    <t>https://auctions.dreweatts.com/auctions/8917/drewea1-10456/lot-details/0e0605ab-cf0b-4a95-a0e3-b170013a23ae</t>
  </si>
  <si>
    <t>https://auctions.dreweatts.com/auctions/8917/drewea1-10456/lot-details/647a00a3-dbf4-4574-97d8-b170013a254f</t>
  </si>
  <si>
    <t>https://auctions.dreweatts.com/auctions/8917/drewea1-10456/lot-details/8ab48acb-22af-40bc-a591-b170013a26cc</t>
  </si>
  <si>
    <t>https://auctions.dreweatts.com/auctions/8917/drewea1-10456/lot-details/176e5eaa-f13a-4342-9b02-b170013a283e</t>
  </si>
  <si>
    <t>https://auctions.dreweatts.com/auctions/8917/drewea1-10456/lot-details/ab906746-5a83-4aea-8f02-b170013a29fa</t>
  </si>
  <si>
    <t>https://auctions.dreweatts.com/auctions/8917/drewea1-10456/lot-details/5fe5fe32-5e85-409c-9efe-b170013a2c13</t>
  </si>
  <si>
    <t>https://auctions.dreweatts.com/auctions/8917/drewea1-10456/lot-details/daa2ff3b-8efc-469d-9776-b170013a2d80</t>
  </si>
  <si>
    <t>https://auctions.dreweatts.com/auctions/8917/drewea1-10456/lot-details/3d110fe3-d9d9-43c2-8ac5-b170013a2fe1</t>
  </si>
  <si>
    <t>https://auctions.dreweatts.com/auctions/8917/drewea1-10456/lot-details/c818f76d-d54c-42de-961d-b170013a3185</t>
  </si>
  <si>
    <t>https://auctions.dreweatts.com/auctions/8917/drewea1-10456/lot-details/57ad1b06-7aa4-4a0f-a6ff-b170013a336a</t>
  </si>
  <si>
    <t>https://auctions.dreweatts.com/auctions/8917/drewea1-10456/lot-details/08458dcd-0482-4633-a4b0-b170013a34c0</t>
  </si>
  <si>
    <t>https://auctions.dreweatts.com/auctions/8917/drewea1-10456/lot-details/fd20dd3d-578c-4648-af5e-b170013a364a</t>
  </si>
  <si>
    <t>https://auctions.dreweatts.com/auctions/8917/drewea1-10456/lot-details/d6bc4cee-623e-4c65-bd39-b170013a3944</t>
  </si>
  <si>
    <t>https://auctions.dreweatts.com/auctions/8917/drewea1-10456/lot-details/dc389c47-a163-4670-a788-b170013a3b24</t>
  </si>
  <si>
    <t>https://auctions.dreweatts.com/auctions/8917/drewea1-10456/lot-details/3e46135c-f7bf-4867-af34-b170013a3cb2</t>
  </si>
  <si>
    <t>https://auctions.dreweatts.com/auctions/8917/drewea1-10456/lot-details/98839d68-cc74-43da-89fc-b170013a3f37</t>
  </si>
  <si>
    <t>https://auctions.dreweatts.com/auctions/8917/drewea1-10456/lot-details/38ca365b-48dd-40a7-9d70-b170013a4141</t>
  </si>
  <si>
    <t>https://auctions.dreweatts.com/auctions/8917/drewea1-10456/lot-details/ec0b378f-7947-47b6-8cc4-b170013a42c7</t>
  </si>
  <si>
    <t>https://auctions.dreweatts.com/auctions/8917/drewea1-10456/lot-details/2437f8d7-aa1d-4564-85dc-b170013a43ec</t>
  </si>
  <si>
    <t>https://auctions.dreweatts.com/auctions/8917/drewea1-10456/lot-details/d7005a4c-f382-4f1d-996d-b170013a45de</t>
  </si>
  <si>
    <t>https://auctions.dreweatts.com/auctions/8917/drewea1-10456/lot-details/78801c0a-45f8-4689-8029-b170013a473a</t>
  </si>
  <si>
    <t>https://auctions.dreweatts.com/auctions/8917/drewea1-10456/lot-details/b648deed-2234-41d7-93d7-b170013a48f0</t>
  </si>
  <si>
    <t>https://auctions.dreweatts.com/auctions/8917/drewea1-10456/lot-details/9b839e62-abb8-4294-97a2-b170013a4ac7</t>
  </si>
  <si>
    <t>https://auctions.dreweatts.com/auctions/8917/drewea1-10456/lot-details/0880b212-cdbd-4c71-a26c-b170013a4c48</t>
  </si>
  <si>
    <t>https://auctions.dreweatts.com/auctions/8917/drewea1-10456/lot-details/05a0919d-0b6e-4e0f-91e5-b170013a4e21</t>
  </si>
  <si>
    <t>https://auctions.dreweatts.com/auctions/8917/drewea1-10456/lot-details/1c7c3eb0-dfc4-4b65-b5ab-b170013a4fe6</t>
  </si>
  <si>
    <t>https://auctions.dreweatts.com/auctions/8917/drewea1-10456/lot-details/229284cb-9883-443a-80ae-b170013a5195</t>
  </si>
  <si>
    <t>https://auctions.dreweatts.com/auctions/8917/drewea1-10456/lot-details/ceae9416-9da2-4732-94c2-b170013a5387</t>
  </si>
  <si>
    <t>https://auctions.dreweatts.com/auctions/8917/drewea1-10456/lot-details/fb11884f-204c-4009-ae27-b170013a54ec</t>
  </si>
  <si>
    <t>https://auctions.dreweatts.com/auctions/8917/drewea1-10456/lot-details/8a71934a-6024-4c88-989d-b170013a56ca</t>
  </si>
  <si>
    <t>https://auctions.dreweatts.com/auctions/8917/drewea1-10456/lot-details/2df223f8-b16a-40d6-87a4-b170013a5881</t>
  </si>
  <si>
    <t>https://auctions.dreweatts.com/auctions/8917/drewea1-10456/lot-details/4ede72a3-8f57-4e6c-9288-b170013a5a57</t>
  </si>
  <si>
    <t>https://auctions.dreweatts.com/auctions/8917/drewea1-10456/lot-details/5a5d69f2-8195-4eee-909e-b170013a5bb2</t>
  </si>
  <si>
    <t>https://auctions.dreweatts.com/auctions/8917/drewea1-10456/lot-details/0c5ac8c4-af71-43d1-aaf7-b170013a5d7c</t>
  </si>
  <si>
    <t>https://auctions.dreweatts.com/auctions/8917/drewea1-10456/lot-details/fe19abcd-21de-4aad-9349-b170013a5f9c</t>
  </si>
  <si>
    <t>https://auctions.dreweatts.com/auctions/8917/drewea1-10456/lot-details/99004b27-8cfc-419c-8696-b170013a6184</t>
  </si>
  <si>
    <t>https://auctions.dreweatts.com/auctions/8917/drewea1-10456/lot-details/01a17a9a-0166-486f-a164-b170013a62ee</t>
  </si>
  <si>
    <t>https://auctions.dreweatts.com/auctions/8917/drewea1-10456/lot-details/0cb030a6-43ed-4966-99aa-b170013a6484</t>
  </si>
  <si>
    <t>https://auctions.dreweatts.com/auctions/8917/drewea1-10456/lot-details/c0fa34bf-5f7c-460e-b8f7-b170013a6667</t>
  </si>
  <si>
    <t>https://auctions.dreweatts.com/auctions/8917/drewea1-10456/lot-details/e9bf8779-e31c-499c-bd6e-b170013a67e4</t>
  </si>
  <si>
    <t>https://auctions.dreweatts.com/auctions/8917/drewea1-10456/lot-details/37ab0a1e-3877-48f6-a074-b170013a699b</t>
  </si>
  <si>
    <t>https://auctions.dreweatts.com/auctions/8917/drewea1-10456/lot-details/a9bd0dd7-41c1-4553-80d1-b170013a6ae8</t>
  </si>
  <si>
    <t>https://auctions.dreweatts.com/auctions/8917/drewea1-10456/lot-details/bf5289e5-25a0-4a40-879f-b170013a6cd9</t>
  </si>
  <si>
    <t>https://auctions.dreweatts.com/auctions/8917/drewea1-10456/lot-details/d6dc1c7b-76b0-4bd2-830a-b170013a6e38</t>
  </si>
  <si>
    <t>https://auctions.dreweatts.com/auctions/8917/drewea1-10456/lot-details/e5d77a69-d07b-4590-a4a8-b170013a6fed</t>
  </si>
  <si>
    <t>https://auctions.dreweatts.com/auctions/8917/drewea1-10456/lot-details/1a3922e0-6f52-498c-971f-b170013a71d9</t>
  </si>
  <si>
    <t>https://auctions.dreweatts.com/auctions/8917/drewea1-10456/lot-details/fea6c3d2-4ad7-4f00-847f-b170013a7358</t>
  </si>
  <si>
    <t>https://auctions.dreweatts.com/auctions/8917/drewea1-10456/lot-details/aa19a3cc-93c6-44e9-b7da-b170013a7512</t>
  </si>
  <si>
    <t>https://auctions.dreweatts.com/auctions/8917/drewea1-10456/lot-details/805cfd72-aae4-44ec-a7a2-b170013a76f9</t>
  </si>
  <si>
    <t>https://auctions.dreweatts.com/auctions/8917/drewea1-10456/lot-details/5dcab050-d531-458c-ad9e-b170013a7879</t>
  </si>
  <si>
    <t>https://auctions.dreweatts.com/auctions/8917/drewea1-10456/lot-details/7e939378-e31c-4224-bb97-b170013a7a24</t>
  </si>
  <si>
    <t>https://auctions.dreweatts.com/auctions/8917/drewea1-10456/lot-details/b36bd009-8b76-43cb-a9a1-b170013a7c0c</t>
  </si>
  <si>
    <t>https://auctions.dreweatts.com/auctions/8917/drewea1-10456/lot-details/4f918814-b7e1-437b-811c-b170013a7df7</t>
  </si>
  <si>
    <t>https://auctions.dreweatts.com/auctions/8917/drewea1-10456/lot-details/3124ca6d-7b59-423b-b99e-b170013a7f6e</t>
  </si>
  <si>
    <t>https://auctions.dreweatts.com/auctions/8917/drewea1-10456/lot-details/ad43dc21-84ec-42f2-bc95-b170013a8198</t>
  </si>
  <si>
    <t>https://auctions.dreweatts.com/auctions/8917/drewea1-10456/lot-details/53b6ce96-7b8e-43a9-9d35-b170013a8431</t>
  </si>
  <si>
    <t>https://auctions.dreweatts.com/auctions/8917/drewea1-10456/lot-details/92cb5868-8ac2-4eaa-81e6-b170013a859a</t>
  </si>
  <si>
    <t>https://auctions.dreweatts.com/auctions/8917/drewea1-10456/lot-details/12a81a6e-0ac0-49f9-b7a8-b170013a88cf</t>
  </si>
  <si>
    <t>https://auctions.dreweatts.com/auctions/8917/drewea1-10456/lot-details/0ab631e6-0971-4c91-8690-b170013a8aa9</t>
  </si>
  <si>
    <t>https://auctions.dreweatts.com/auctions/8917/drewea1-10456/lot-details/8425be81-2191-439e-b230-b170013a8c3b</t>
  </si>
  <si>
    <t>https://auctions.dreweatts.com/auctions/8917/drewea1-10456/lot-details/3a35947a-8040-4c1e-84a3-b170013a8ebe</t>
  </si>
  <si>
    <t>https://auctions.dreweatts.com/auctions/8917/drewea1-10456/lot-details/bc2172c1-969e-420a-9534-b170013a90b9</t>
  </si>
  <si>
    <t>https://auctions.dreweatts.com/auctions/8917/drewea1-10456/lot-details/ef028dd0-ff7a-4fa1-af01-b170013a9273</t>
  </si>
  <si>
    <t>https://auctions.dreweatts.com/auctions/8917/drewea1-10456/lot-details/9b8cb0c3-dc1a-4f76-b7c8-b170013a9474</t>
  </si>
  <si>
    <t>https://auctions.dreweatts.com/auctions/8917/drewea1-10456/lot-details/80cb1cc9-a255-4295-8555-b170013a9533</t>
  </si>
  <si>
    <t>https://auctions.dreweatts.com/auctions/8917/drewea1-10456/lot-details/803907e3-5d6a-4d3b-8572-b170013a96d5</t>
  </si>
  <si>
    <t>https://auctions.dreweatts.com/auctions/8917/drewea1-10456/lot-details/2f4107d0-2f80-4cbf-a63f-b170013a98c3</t>
  </si>
  <si>
    <t>https://auctions.dreweatts.com/auctions/8917/drewea1-10456/lot-details/dd4d294a-d9fd-4a22-a4ff-b170013a9a20</t>
  </si>
  <si>
    <t>https://auctions.dreweatts.com/auctions/8917/drewea1-10456/lot-details/3719e227-d6b9-485a-b9d6-b170013a9bcc</t>
  </si>
  <si>
    <t>https://auctions.dreweatts.com/auctions/8917/drewea1-10456/lot-details/f68da303-02bf-4ea5-84f5-b170013a9dff</t>
  </si>
  <si>
    <t>https://auctions.dreweatts.com/auctions/8917/drewea1-10456/lot-details/3161d1a8-50ec-4c6b-8b46-b170013a9f6a</t>
  </si>
  <si>
    <t>https://auctions.dreweatts.com/auctions/8917/drewea1-10456/lot-details/4fb7e46e-673c-4fcc-b857-b170013aa187</t>
  </si>
  <si>
    <t>https://auctions.dreweatts.com/auctions/8917/drewea1-10456/lot-details/d5c70082-d60c-410f-8c92-b170013aa387</t>
  </si>
  <si>
    <t>https://auctions.dreweatts.com/auctions/8917/drewea1-10456/lot-details/bea539ea-a301-41d8-b446-b170013aa413</t>
  </si>
  <si>
    <t>https://auctions.dreweatts.com/auctions/8917/drewea1-10456/lot-details/ab049e3d-66b8-4e7a-84a2-b170013aa5df</t>
  </si>
  <si>
    <t>https://auctions.dreweatts.com/auctions/8917/drewea1-10456/lot-details/f43e1b92-1910-4a65-b6a7-b170013aa73c</t>
  </si>
  <si>
    <t>https://auctions.dreweatts.com/auctions/8917/drewea1-10456/lot-details/42ac0f68-c05d-40f6-910e-b170013aa907</t>
  </si>
  <si>
    <t>https://auctions.dreweatts.com/auctions/8917/drewea1-10456/lot-details/8fdfed53-bd2e-452e-aa29-b170013aaa0b</t>
  </si>
  <si>
    <t>https://auctions.dreweatts.com/auctions/8917/drewea1-10456/lot-details/47669257-b277-4aef-8b49-b170013aabb6</t>
  </si>
  <si>
    <t>https://auctions.dreweatts.com/auctions/8917/drewea1-10456/lot-details/8cb74fdb-18e9-44ba-8cd1-b170013aad47</t>
  </si>
  <si>
    <t>https://auctions.dreweatts.com/auctions/8917/drewea1-10456/lot-details/12690c55-7e00-43cc-810a-b170013aae54</t>
  </si>
  <si>
    <t>https://auctions.dreweatts.com/auctions/8917/drewea1-10456/lot-details/0f660d0e-a3a2-47cd-9c76-b170013aafd7</t>
  </si>
  <si>
    <t>https://auctions.dreweatts.com/auctions/8917/drewea1-10456/lot-details/01b9569d-3497-4275-a2a5-b170013ab1ac</t>
  </si>
  <si>
    <t>https://auctions.dreweatts.com/auctions/8917/drewea1-10456/lot-details/7c9e12af-0a05-4c3b-9089-b170013ab3d7</t>
  </si>
  <si>
    <t>https://auctions.dreweatts.com/auctions/8917/drewea1-10456/lot-details/922f6191-0844-48c6-8aca-b170013ab462</t>
  </si>
  <si>
    <t>https://auctions.dreweatts.com/auctions/8917/drewea1-10456/lot-details/00f0e1b9-b4e7-4b81-845a-b170013ab530</t>
  </si>
  <si>
    <t>https://auctions.dreweatts.com/auctions/8917/drewea1-10456/lot-details/55dca90f-c555-424d-bde1-b170013ab6df</t>
  </si>
  <si>
    <t>https://auctions.dreweatts.com/auctions/8917/drewea1-10456/lot-details/9fe7732c-aeb9-4f27-9946-b170013ab8e9</t>
  </si>
  <si>
    <t>https://auctions.dreweatts.com/auctions/8917/drewea1-10456/lot-details/6c9e0a43-ced6-4d18-917d-b170013aba43</t>
  </si>
  <si>
    <t>https://auctions.dreweatts.com/auctions/8917/drewea1-10456/lot-details/135d3985-7e1f-435a-bc91-b170013abbf2</t>
  </si>
  <si>
    <t>https://auctions.dreweatts.com/auctions/8917/drewea1-10456/lot-details/5bd54917-5bc8-45a8-b7bb-b170013abf02</t>
  </si>
  <si>
    <t>https://auctions.dreweatts.com/auctions/8917/drewea1-10456/lot-details/7d10917e-0697-460b-aa56-b170013abf7b</t>
  </si>
  <si>
    <t>https://auctions.dreweatts.com/auctions/8917/drewea1-10456/lot-details/dbe3161d-95c8-41bf-affb-b170013ac16c</t>
  </si>
  <si>
    <t>https://auctions.dreweatts.com/auctions/8917/drewea1-10456/lot-details/60a6f4b1-8c85-4a51-bd7e-b170013ac2d0</t>
  </si>
  <si>
    <t>https://auctions.dreweatts.com/auctions/8917/drewea1-10456/lot-details/812e05ee-e663-4b02-8543-b170013ac492</t>
  </si>
  <si>
    <t>https://auctions.dreweatts.com/auctions/8917/drewea1-10456/lot-details/b8ffd1ab-15e2-4824-b6b8-b170013ac671</t>
  </si>
  <si>
    <t>https://auctions.dreweatts.com/auctions/8917/drewea1-10456/lot-details/bd0f2e5a-baab-4c70-b405-b170013ac6ea</t>
  </si>
  <si>
    <t>https://auctions.dreweatts.com/auctions/8917/drewea1-10456/lot-details/657bedc8-90c2-42b8-b449-b170013ac8c9</t>
  </si>
  <si>
    <t>https://auctions.dreweatts.com/auctions/8917/drewea1-10456/lot-details/a80702ac-3411-420c-962d-b170013ac946</t>
  </si>
  <si>
    <t>https://auctions.dreweatts.com/auctions/8917/drewea1-10456/lot-details/e22d35cc-4f4d-4ff6-936c-b170013acb1c</t>
  </si>
  <si>
    <t>https://auctions.dreweatts.com/auctions/8917/drewea1-10456/lot-details/f78fcac1-2245-47b5-96fe-b170013acc8e</t>
  </si>
  <si>
    <t>https://auctions.dreweatts.com/auctions/8917/drewea1-10456/lot-details/2f5f118b-f6fa-4848-9043-b170013ace70</t>
  </si>
  <si>
    <t>https://auctions.dreweatts.com/auctions/8917/drewea1-10456/lot-details/92bb844f-3aed-4f85-bcad-b170013ad066</t>
  </si>
  <si>
    <t>https://auctions.dreweatts.com/auctions/8917/drewea1-10456/lot-details/33df195c-b4ac-4059-867a-b170013ad207</t>
  </si>
  <si>
    <t>https://auctions.dreweatts.com/auctions/8917/drewea1-10456/lot-details/54406927-70ac-4a74-a303-b170013ad3fd</t>
  </si>
  <si>
    <t>https://auctions.dreweatts.com/auctions/8917/drewea1-10456/lot-details/1f119df8-c04a-404c-b230-b170013ad5fc</t>
  </si>
  <si>
    <t>https://auctions.dreweatts.com/auctions/8917/drewea1-10456/lot-details/ca878c29-75ad-4ba2-9164-b170013ad7d6</t>
  </si>
  <si>
    <t>https://auctions.dreweatts.com/auctions/8917/drewea1-10456/lot-details/719948c4-72e4-46d5-8c0c-b170013ad919</t>
  </si>
  <si>
    <t>https://auctions.dreweatts.com/auctions/8917/drewea1-10456/lot-details/71c47dc5-755b-473c-8853-b170013adadb</t>
  </si>
  <si>
    <t>https://auctions.dreweatts.com/auctions/8917/drewea1-10456/lot-details/169bd1a7-bbd0-4aef-b7e1-b170013adc72</t>
  </si>
  <si>
    <t>https://auctions.dreweatts.com/auctions/8917/drewea1-10456/lot-details/33ad1b14-3aa4-4105-9976-b170013ade5f</t>
  </si>
  <si>
    <t>https://auctions.dreweatts.com/auctions/8917/drewea1-10456/lot-details/eb41efbf-775e-4d4d-a9ee-b170013ae07a</t>
  </si>
  <si>
    <t>https://auctions.dreweatts.com/auctions/8917/drewea1-10456/lot-details/28ba53c0-27da-4347-9ba6-b170013ae232</t>
  </si>
  <si>
    <t>https://auctions.dreweatts.com/auctions/8917/drewea1-10456/lot-details/ca289a3b-973a-4932-9046-b170013ae410</t>
  </si>
  <si>
    <t>https://auctions.dreweatts.com/auctions/8917/drewea1-10456/lot-details/4604b283-3346-4e70-8477-b170013ae622</t>
  </si>
  <si>
    <t>https://auctions.dreweatts.com/auctions/8917/drewea1-10456/lot-details/af289e6f-e83b-4916-8c37-b170013c6588</t>
  </si>
  <si>
    <t>https://auctions.dreweatts.com/auctions/8917/drewea1-10456/lot-details/d91cba9b-2bd8-445d-a6d0-b170013ae821</t>
  </si>
  <si>
    <t>https://auctions.dreweatts.com/auctions/8917/drewea1-10456/lot-details/b5c2971c-2805-4417-a65b-b170013ae99d</t>
  </si>
  <si>
    <t>https://auctions.dreweatts.com/auctions/8917/drewea1-10456/lot-details/608c727b-32b6-4976-8e4e-b170013aeb01</t>
  </si>
  <si>
    <t>https://auctions.dreweatts.com/auctions/8917/drewea1-10456/lot-details/43065801-69e6-4f65-b756-b170013aec7d</t>
  </si>
  <si>
    <t>https://auctions.dreweatts.com/auctions/8917/drewea1-10456/lot-details/8b08cd43-6dcf-420f-a312-b170013aee11</t>
  </si>
  <si>
    <t>https://auctions.dreweatts.com/auctions/8917/drewea1-10456/lot-details/96af62a7-cf87-4e39-a748-b170013af021</t>
  </si>
  <si>
    <t>https://auctions.dreweatts.com/auctions/8917/drewea1-10456/lot-details/d33969ff-e848-4914-bf30-b170013af173</t>
  </si>
  <si>
    <t>https://auctions.dreweatts.com/auctions/8917/drewea1-10456/lot-details/32ce9c58-70f2-44a9-9d30-b170013af33f</t>
  </si>
  <si>
    <t>https://auctions.dreweatts.com/auctions/8917/drewea1-10456/lot-details/c574d8ea-82e6-4c4c-86cc-b170013af4f3</t>
  </si>
  <si>
    <t>https://auctions.dreweatts.com/auctions/8917/drewea1-10456/lot-details/230bb608-3c34-4698-b74d-b170013af71b</t>
  </si>
  <si>
    <t>https://auctions.dreweatts.com/auctions/8917/drewea1-10456/lot-details/8ab139da-0b3d-4664-ad60-b170013af8c1</t>
  </si>
  <si>
    <t>https://auctions.dreweatts.com/auctions/8917/drewea1-10456/lot-details/d140f7f9-6eab-4a8c-8c85-b170013afa43</t>
  </si>
  <si>
    <t>https://auctions.dreweatts.com/auctions/8917/drewea1-10456/lot-details/776ef52a-fcdf-422a-8a6e-b170013afbf4</t>
  </si>
  <si>
    <t>https://auctions.dreweatts.com/auctions/8917/drewea1-10456/lot-details/74647fc1-5243-464d-a35d-b170013afdb5</t>
  </si>
  <si>
    <t>https://auctions.dreweatts.com/auctions/8917/drewea1-10456/lot-details/ba5228b8-0898-44f6-9a11-b170013affc9</t>
  </si>
  <si>
    <t>https://auctions.dreweatts.com/auctions/8917/drewea1-10456/lot-details/e5979e95-7404-4c98-90f0-b170013b015b</t>
  </si>
  <si>
    <t>https://auctions.dreweatts.com/auctions/8917/drewea1-10456/lot-details/0a189014-79e9-4377-81dc-b170013b0305</t>
  </si>
  <si>
    <t>https://auctions.dreweatts.com/auctions/8917/drewea1-10456/lot-details/6485db8a-3388-455c-8806-b170013b04b4</t>
  </si>
  <si>
    <t>https://auctions.dreweatts.com/auctions/8917/drewea1-10456/lot-details/aa2571a2-ba66-4955-b25b-b170013b0683</t>
  </si>
  <si>
    <t>https://auctions.dreweatts.com/auctions/8917/drewea1-10456/lot-details/a18d5559-d955-4c92-ba86-b170013b0876</t>
  </si>
  <si>
    <t>https://auctions.dreweatts.com/auctions/8917/drewea1-10456/lot-details/d6e01444-a7ae-4283-8414-b170013b08f8</t>
  </si>
  <si>
    <t>https://auctions.dreweatts.com/auctions/8917/drewea1-10456/lot-details/c573ea4b-54ed-4cbc-904e-b170013b0b2c</t>
  </si>
  <si>
    <t>https://auctions.dreweatts.com/auctions/8917/drewea1-10456/lot-details/772b87c6-2ef3-4d73-bfc9-b170013b0cab</t>
  </si>
  <si>
    <t>https://auctions.dreweatts.com/auctions/8917/drewea1-10456/lot-details/8a162d10-c72a-40ec-bb53-b170013b0e21</t>
  </si>
  <si>
    <t>https://auctions.dreweatts.com/auctions/8917/drewea1-10456/lot-details/a24c9b26-b9a8-4e55-8f6d-b170013b1097</t>
  </si>
  <si>
    <t>https://auctions.dreweatts.com/auctions/8917/drewea1-10456/lot-details/58fb5dd3-b9a4-4915-a969-b170013b1225</t>
  </si>
  <si>
    <t>https://auctions.dreweatts.com/auctions/8917/drewea1-10456/lot-details/0709dfc6-edec-46cb-92b3-b170013b14a1</t>
  </si>
  <si>
    <t>https://auctions.dreweatts.com/auctions/8917/drewea1-10456/lot-details/06882f34-2e73-4e42-826a-b170013b169d</t>
  </si>
  <si>
    <t>https://auctions.dreweatts.com/auctions/8917/drewea1-10456/lot-details/6c23cc58-f580-4ceb-9d57-b170013b1787</t>
  </si>
  <si>
    <t>https://auctions.dreweatts.com/auctions/8917/drewea1-10456/lot-details/ccb8043d-f41c-471d-b224-b170013b1a1b</t>
  </si>
  <si>
    <t>https://auctions.dreweatts.com/auctions/8917/drewea1-10456/lot-details/85d58714-169e-4036-a3fb-b170013b1c3f</t>
  </si>
  <si>
    <t>https://auctions.dreweatts.com/auctions/8917/drewea1-10456/lot-details/718c6063-89c1-467d-b0b5-b170013b1db8</t>
  </si>
  <si>
    <t>https://auctions.dreweatts.com/auctions/8917/drewea1-10456/lot-details/57292d62-b35a-4e5b-ae2f-b170013b1f5c</t>
  </si>
  <si>
    <t>https://auctions.dreweatts.com/auctions/8917/drewea1-10456/lot-details/d5e341b0-c60d-4eb3-b000-b170013b2142</t>
  </si>
  <si>
    <t>https://auctions.dreweatts.com/auctions/8917/drewea1-10456/lot-details/df6a0247-4fdb-43ca-b43e-b170013b22a5</t>
  </si>
  <si>
    <t>https://auctions.dreweatts.com/auctions/8917/drewea1-10456/lot-details/61228361-b788-47a9-95c1-b170013b2429</t>
  </si>
  <si>
    <t>https://auctions.dreweatts.com/auctions/8917/drewea1-10456/lot-details/b01dae20-10fb-4f4c-940a-b170013b25e4</t>
  </si>
  <si>
    <t>https://auctions.dreweatts.com/auctions/8917/drewea1-10456/lot-details/d12be0ec-a64d-4226-b5a2-b170013b2763</t>
  </si>
  <si>
    <t>https://auctions.dreweatts.com/auctions/8917/drewea1-10456/lot-details/33df0d6f-a2d0-42d6-9fc2-b170013b2a00</t>
  </si>
  <si>
    <t>https://auctions.dreweatts.com/auctions/8917/drewea1-10456/lot-details/02ab84bd-e36a-41d7-80a5-b170013b2bee</t>
  </si>
  <si>
    <t>https://auctions.dreweatts.com/auctions/8917/drewea1-10456/lot-details/8a849e9d-1683-4bc3-b74d-b170013b2c5c</t>
  </si>
  <si>
    <t>https://auctions.dreweatts.com/auctions/8917/drewea1-10456/lot-details/24c73f5c-b5ba-43d7-9b7b-b170013b2e46</t>
  </si>
  <si>
    <t>https://auctions.dreweatts.com/auctions/8917/drewea1-10456/lot-details/a2f238a6-25cc-46a3-b6c2-b170013b2f71</t>
  </si>
  <si>
    <t>https://auctions.dreweatts.com/auctions/8917/drewea1-10456/lot-details/84d185a2-f500-4b73-8f75-b170013b3132</t>
  </si>
  <si>
    <t>https://auctions.dreweatts.com/auctions/8917/drewea1-10456/lot-details/7405fe7b-c4c5-4c21-a99e-b170013b3307</t>
  </si>
  <si>
    <t>https://auctions.dreweatts.com/auctions/8917/drewea1-10456/lot-details/1db05d1a-15ef-4100-a273-b170013b3516</t>
  </si>
  <si>
    <t>https://auctions.dreweatts.com/auctions/8917/drewea1-10456/lot-details/788c8945-7bcb-46cc-a1f2-b170013b3679</t>
  </si>
  <si>
    <t>https://auctions.dreweatts.com/auctions/8917/drewea1-10456/lot-details/2698c4b9-9b3d-4cfa-96c8-b170013b384d</t>
  </si>
  <si>
    <t>https://auctions.dreweatts.com/auctions/8917/drewea1-10456/lot-details/9366f340-40db-4639-b434-b170013b3a44</t>
  </si>
  <si>
    <t>https://auctions.dreweatts.com/auctions/8917/drewea1-10456/lot-details/9348ac80-fdf4-4e46-9202-b170013b3b9a</t>
  </si>
  <si>
    <t>https://auctions.dreweatts.com/auctions/8917/drewea1-10456/lot-details/99b98976-bffe-4bb4-a0a1-b170013b3cce</t>
  </si>
  <si>
    <t>https://auctions.dreweatts.com/auctions/8917/drewea1-10456/lot-details/44bd6ea1-9dd5-4323-af58-b170013b3edd</t>
  </si>
  <si>
    <t>https://auctions.dreweatts.com/auctions/8917/drewea1-10456/lot-details/98bb72e2-64eb-4fd7-952a-b170013b4012</t>
  </si>
  <si>
    <t>https://auctions.dreweatts.com/auctions/8917/drewea1-10456/lot-details/d862944a-b191-4e57-9d78-b170013b4202</t>
  </si>
  <si>
    <t>https://auctions.dreweatts.com/auctions/8917/drewea1-10456/lot-details/f951d27b-96eb-4ec8-a6bd-b170013b437f</t>
  </si>
  <si>
    <t>https://auctions.dreweatts.com/auctions/8917/drewea1-10456/lot-details/85b4ebf6-92cb-4ec3-b388-b170013b443b</t>
  </si>
  <si>
    <t>https://auctions.dreweatts.com/auctions/8917/drewea1-10456/lot-details/84b3bb1c-7594-4db2-a39b-b170013b45c0</t>
  </si>
  <si>
    <t>https://auctions.dreweatts.com/auctions/8917/drewea1-10456/lot-details/fe1fa8fd-e126-4031-a53f-b170013b46e5</t>
  </si>
  <si>
    <t>https://auctions.dreweatts.com/auctions/8917/drewea1-10456/lot-details/9d1ee018-6075-4302-93ed-b170013b48c4</t>
  </si>
  <si>
    <t>https://auctions.dreweatts.com/auctions/8917/drewea1-10456/lot-details/6f550a75-6dd0-4971-a89e-b170013b49ff</t>
  </si>
  <si>
    <t>https://auctions.dreweatts.com/auctions/8917/drewea1-10456/lot-details/fd6ea432-0de2-4ee9-b5d1-b170013b4bbb</t>
  </si>
  <si>
    <t>https://auctions.dreweatts.com/auctions/8917/drewea1-10456/lot-details/14a8f9bd-990c-430b-8c99-b170013b4d87</t>
  </si>
  <si>
    <t>https://auctions.dreweatts.com/auctions/8917/drewea1-10456/lot-details/5a803992-9ae3-47f4-ae9f-b170013b4ed9</t>
  </si>
  <si>
    <t>https://auctions.dreweatts.com/auctions/8917/drewea1-10456/lot-details/f9b1aa33-812e-41f3-8ca7-b170013b5676</t>
  </si>
  <si>
    <t>https://auctions.dreweatts.com/auctions/8917/drewea1-10456/lot-details/b12439c7-3be8-4464-aef5-b170013b585e</t>
  </si>
  <si>
    <t>https://auctions.dreweatts.com/auctions/8917/drewea1-10456/lot-details/132f2b46-44e9-4927-a9c2-b170013b599e</t>
  </si>
  <si>
    <t>https://auctions.dreweatts.com/auctions/8917/drewea1-10456/lot-details/2a6d99d8-878c-41f9-88eb-b170013b5b34</t>
  </si>
  <si>
    <t>https://auctions.dreweatts.com/auctions/8917/drewea1-10456/lot-details/d6f22c53-da3d-4d71-94dd-b170013b5d1c</t>
  </si>
  <si>
    <t>https://auctions.dreweatts.com/auctions/8917/drewea1-10456/lot-details/91944705-6666-4da9-8b0b-b170013b5f32</t>
  </si>
  <si>
    <t>https://auctions.dreweatts.com/auctions/8917/drewea1-10456/lot-details/e5414583-7ab1-4a8f-8145-b170013b6077</t>
  </si>
  <si>
    <t>https://auctions.dreweatts.com/auctions/8917/drewea1-10456/lot-details/557b96bc-6b92-42a3-83e8-b170013b6216</t>
  </si>
  <si>
    <t>https://auctions.dreweatts.com/auctions/8917/drewea1-10456/lot-details/e8f7becf-10df-4855-975f-b170013b63ef</t>
  </si>
  <si>
    <t>https://auctions.dreweatts.com/auctions/8917/drewea1-10456/lot-details/fb0ee7e1-6ef1-4f6d-a13b-b170013b652c</t>
  </si>
  <si>
    <t>https://auctions.dreweatts.com/auctions/8917/drewea1-10456/lot-details/a96444e6-57f1-4096-926e-b170013b6834</t>
  </si>
  <si>
    <t>https://auctions.dreweatts.com/auctions/8917/drewea1-10456/lot-details/223dbc4f-d40d-40c0-9f3a-b170013b69f5</t>
  </si>
  <si>
    <t>https://auctions.dreweatts.com/auctions/8917/drewea1-10456/lot-details/56289897-442d-445b-8511-b170013b6b8d</t>
  </si>
  <si>
    <t>https://auctions.dreweatts.com/auctions/8917/drewea1-10456/lot-details/e2b45138-8e0b-4639-894d-b170013b6cce</t>
  </si>
  <si>
    <t>https://auctions.dreweatts.com/auctions/8917/drewea1-10456/lot-details/071a1133-5d8d-443f-b4d5-b170013b6e69</t>
  </si>
  <si>
    <t>https://auctions.dreweatts.com/auctions/8917/drewea1-10456/lot-details/c3c1f700-3870-47ad-a3a7-b170013b702a</t>
  </si>
  <si>
    <t>https://auctions.dreweatts.com/auctions/8917/drewea1-10456/lot-details/af2a1c85-8252-401a-97f0-b170013b717a</t>
  </si>
  <si>
    <t>https://auctions.dreweatts.com/auctions/8917/drewea1-10456/lot-details/38579fae-26c2-4d9f-a804-b170013b72f1</t>
  </si>
  <si>
    <t>https://auctions.dreweatts.com/auctions/8917/drewea1-10456/lot-details/1c093d3b-1225-4a96-9c38-b170013b7499</t>
  </si>
  <si>
    <t>https://auctions.dreweatts.com/auctions/8917/drewea1-10456/lot-details/77a3810e-27b2-4145-b20d-b170013b7673</t>
  </si>
  <si>
    <t>https://auctions.dreweatts.com/auctions/8917/drewea1-10456/lot-details/e9183d26-deae-4c31-9ef4-b170013b773e</t>
  </si>
  <si>
    <t>https://auctions.dreweatts.com/auctions/8917/drewea1-10456/lot-details/afb82707-61de-4e07-b103-b170013b78a1</t>
  </si>
  <si>
    <t>https://auctions.dreweatts.com/auctions/8917/drewea1-10456/lot-details/540aaba4-41be-42cc-8dcc-b170013b7a74</t>
  </si>
  <si>
    <t>https://auctions.dreweatts.com/auctions/8917/drewea1-10456/lot-details/b57fa87e-a5ab-4d25-ac03-b170013b7b41</t>
  </si>
  <si>
    <t>https://auctions.dreweatts.com/auctions/8917/drewea1-10456/lot-details/5c2a70d6-bd65-4647-8502-b170013b7c31</t>
  </si>
  <si>
    <t>https://auctions.dreweatts.com/auctions/8917/drewea1-10456/lot-details/ce6a0252-9dbc-4a7b-98cd-b170013b7d99</t>
  </si>
  <si>
    <t>https://auctions.dreweatts.com/auctions/8917/drewea1-10456/lot-details/ef6fb20f-94d1-47b6-8d14-b170013b7e80</t>
  </si>
  <si>
    <t>https://auctions.dreweatts.com/auctions/8917/drewea1-10456/lot-details/8c16bc44-de4a-4a8f-bae5-b170013b7eed</t>
  </si>
  <si>
    <t>https://auctions.dreweatts.com/auctions/8917/drewea1-10456/lot-details/430e44c8-3230-4dc7-a014-b170013b7f8a</t>
  </si>
  <si>
    <t>https://auctions.dreweatts.com/auctions/8917/drewea1-10456/lot-details/a039b305-bed3-43a2-82f1-b170013b8071</t>
  </si>
  <si>
    <t>https://auctions.dreweatts.com/auctions/8917/drewea1-10456/lot-details/6bf1a6a3-a8e3-4356-8b4c-b170013b80d0</t>
  </si>
  <si>
    <t>https://auctions.dreweatts.com/auctions/8917/drewea1-10456/lot-details/2c32db05-7c3c-4eb2-af8f-b170013b82ad</t>
  </si>
  <si>
    <t>https://auctions.dreweatts.com/auctions/8917/drewea1-10456/lot-details/60e4c89a-4cde-4477-bbac-b170013b83d7</t>
  </si>
  <si>
    <t>https://auctions.dreweatts.com/auctions/8917/drewea1-10456/lot-details/5947c58a-8089-4c2b-a2dc-b170013b85b8</t>
  </si>
  <si>
    <t>https://auctions.dreweatts.com/auctions/8917/drewea1-10456/lot-details/94db7604-74f9-48d9-a5a0-b170013b87a3</t>
  </si>
  <si>
    <t>https://auctions.dreweatts.com/auctions/8917/drewea1-10456/lot-details/23b0781d-0b53-4dd4-be63-b170013b88b7</t>
  </si>
  <si>
    <t>https://auctions.dreweatts.com/auctions/8917/drewea1-10456/lot-details/91935ce3-cf38-4be2-857f-b170013b8a6b</t>
  </si>
  <si>
    <t>https://auctions.dreweatts.com/auctions/8917/drewea1-10456/lot-details/828c5b39-520a-46cf-8030-b170013b8c58</t>
  </si>
  <si>
    <t>https://auctions.dreweatts.com/auctions/8917/drewea1-10456/lot-details/6cf22a51-7fe4-4331-b135-b170013b8cb0</t>
  </si>
  <si>
    <t>https://auctions.dreweatts.com/auctions/8917/drewea1-10456/lot-details/662ce861-1c9a-4dc5-b716-b170013b8e98</t>
  </si>
  <si>
    <t>https://auctions.dreweatts.com/auctions/8917/drewea1-10456/lot-details/0807dc1d-7431-4b07-92b4-b170013b8fd7</t>
  </si>
  <si>
    <t>https://auctions.dreweatts.com/auctions/8917/drewea1-10456/lot-details/6b7b26fe-6a35-4657-8906-b170013b9178</t>
  </si>
  <si>
    <t>https://auctions.dreweatts.com/auctions/8917/drewea1-10456/lot-details/6e63c269-73a3-4080-a5ef-b170013b9331</t>
  </si>
  <si>
    <t>https://auctions.dreweatts.com/auctions/8917/drewea1-10456/lot-details/2e3f5838-6cbb-46ed-9cd6-b170013b9475</t>
  </si>
  <si>
    <t>https://auctions.dreweatts.com/auctions/8917/drewea1-10456/lot-details/c91cb65b-18db-46bb-b4a3-b170013b9644</t>
  </si>
  <si>
    <t>https://auctions.dreweatts.com/auctions/8917/drewea1-10456/lot-details/c232dd3a-e0f7-479e-ba8d-b170013b9801</t>
  </si>
  <si>
    <t>https://auctions.dreweatts.com/auctions/8917/drewea1-10456/lot-details/54c57cc3-2e74-4e9e-a18d-b170013b993c</t>
  </si>
  <si>
    <t>https://auctions.dreweatts.com/auctions/8917/drewea1-10456/lot-details/7d94e05f-f534-4400-9440-b170013b9abc</t>
  </si>
  <si>
    <t>https://auctions.dreweatts.com/auctions/8917/drewea1-10456/lot-details/88c2d8b0-8865-4b92-a28e-b170013b9d0f</t>
  </si>
  <si>
    <t>https://auctions.dreweatts.com/auctions/8917/drewea1-10456/lot-details/afdac4fc-8ef1-4397-a6fc-b170013b9e53</t>
  </si>
  <si>
    <t>https://auctions.dreweatts.com/auctions/8917/drewea1-10456/lot-details/0f34d471-8a70-408a-8991-b170013b9fd8</t>
  </si>
  <si>
    <t>https://auctions.dreweatts.com/auctions/8917/drewea1-10456/lot-details/ec513543-ddc0-41c8-abfa-b170013ba1b5</t>
  </si>
  <si>
    <t>https://auctions.dreweatts.com/auctions/8917/drewea1-10456/lot-details/252303d0-72af-41be-8dcf-b170013ba31f</t>
  </si>
  <si>
    <t>https://auctions.dreweatts.com/auctions/8917/drewea1-10456/lot-details/c50697ed-bb73-4a52-a684-b170013ba4e5</t>
  </si>
  <si>
    <t>https://auctions.dreweatts.com/auctions/8917/drewea1-10456/lot-details/bfe381e1-d6b3-46ee-8c89-b170013ba69e</t>
  </si>
  <si>
    <t>https://auctions.dreweatts.com/auctions/8917/drewea1-10456/lot-details/98dabb27-46dd-4a45-8009-b170013ba7ec</t>
  </si>
  <si>
    <t>https://auctions.dreweatts.com/auctions/8917/drewea1-10456/lot-details/7ed5442d-2bf8-4f2a-81c4-b170013ba95d</t>
  </si>
  <si>
    <t>https://auctions.dreweatts.com/auctions/8917/drewea1-10456/lot-details/f8b220a7-ad20-4b89-9782-b170013bab52</t>
  </si>
  <si>
    <t>https://auctions.dreweatts.com/auctions/8917/drewea1-10456/lot-details/f76fd755-5c55-4fbb-b85d-b170013bac80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</si>
</sst>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amily val="2"/>
    </font>
    <font>
      <sz val="11"/>
      <name val="Calibri"/>
      <family val="2"/>
    </font>
    <font>
      <sz val="11"/>
      <color indexed="8"/>
      <name val="Aptos Narrow"/>
      <family val="2"/>
    </font>
    <font>
      <b/>
      <sz val="11"/>
      <name val="Calibri"/>
      <family val="2"/>
    </font>
    <font>
      <u/>
      <sz val="10"/>
      <color theme="10"/>
      <name val="Arial"/>
      <family val="2"/>
    </font>
    <font>
      <b/>
      <i/>
      <sz val="10"/>
      <name val="Calibri"/>
      <family val="2"/>
    </font>
    <font>
      <sz val="10"/>
      <name val="Arial"/>
      <family val="2"/>
    </font>
    <font>
      <sz val="10"/>
      <name val="Verdana"/>
      <family val="2"/>
    </font>
    <font>
      <sz val="10"/>
      <name val="Calibri"/>
      <family val="2"/>
    </font>
    <font>
      <sz val="8"/>
      <name val="Arial"/>
      <family val="2"/>
    </font>
    <font>
      <sz val="8"/>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xf numFmtId="0" fontId="4" fillId="0" borderId="0" applyNumberFormat="0" applyFill="0" applyBorder="0" applyAlignment="0" applyProtection="0"/>
  </cellStyleXfs>
  <cellXfs count="31">
    <xf numFmtId="0" fontId="0" fillId="0" borderId="0" xfId="0"/>
    <xf numFmtId="0" fontId="1" fillId="0" borderId="0" xfId="0" applyFont="1"/>
    <xf numFmtId="0" fontId="3" fillId="2" borderId="1" xfId="0" applyFont="1" applyFill="1" applyBorder="1" applyAlignment="1">
      <alignment horizontal="center" vertical="center" wrapText="1"/>
    </xf>
    <xf numFmtId="0" fontId="1" fillId="0" borderId="1" xfId="0" applyFont="1" applyBorder="1" applyAlignment="1">
      <alignment horizontal="left"/>
    </xf>
    <xf numFmtId="0" fontId="1" fillId="0" borderId="0" xfId="0" applyFont="1" applyAlignment="1">
      <alignment horizontal="left" vertical="top"/>
    </xf>
    <xf numFmtId="0" fontId="3" fillId="2" borderId="1" xfId="0" applyFont="1" applyFill="1" applyBorder="1" applyAlignment="1">
      <alignment horizontal="left" vertical="center" wrapText="1" indent="1"/>
    </xf>
    <xf numFmtId="0" fontId="1" fillId="3" borderId="0" xfId="0" applyFont="1" applyFill="1" applyAlignment="1">
      <alignment horizontal="left" vertical="center" wrapText="1"/>
    </xf>
    <xf numFmtId="0" fontId="1" fillId="0" borderId="0" xfId="0" applyFont="1" applyAlignment="1">
      <alignment horizontal="center"/>
    </xf>
    <xf numFmtId="0" fontId="1" fillId="0" borderId="0" xfId="0" applyFont="1" applyAlignment="1">
      <alignment horizontal="left" indent="1"/>
    </xf>
    <xf numFmtId="0" fontId="1" fillId="0" borderId="0" xfId="0" applyFont="1" applyAlignment="1">
      <alignment horizontal="left" vertical="top" indent="1"/>
    </xf>
    <xf numFmtId="0" fontId="3" fillId="2" borderId="1" xfId="0" applyFont="1" applyFill="1" applyBorder="1" applyAlignment="1">
      <alignment horizontal="center" wrapText="1"/>
    </xf>
    <xf numFmtId="0" fontId="0" fillId="0" borderId="1" xfId="0" applyBorder="1" applyAlignment="1">
      <alignment horizontal="center" vertical="center"/>
    </xf>
    <xf numFmtId="0" fontId="1" fillId="0" borderId="0" xfId="0" applyFont="1" applyAlignment="1">
      <alignment horizontal="center" vertical="center"/>
    </xf>
    <xf numFmtId="0" fontId="7" fillId="0" borderId="1" xfId="0" applyFont="1" applyBorder="1" applyAlignment="1">
      <alignment horizontal="center" vertical="center"/>
    </xf>
    <xf numFmtId="2" fontId="7" fillId="0" borderId="1" xfId="0" applyNumberFormat="1" applyFont="1" applyBorder="1" applyAlignment="1">
      <alignment horizontal="center" vertical="center"/>
    </xf>
    <xf numFmtId="0" fontId="0" fillId="0" borderId="1" xfId="0" applyBorder="1" applyAlignment="1">
      <alignment vertical="center"/>
    </xf>
    <xf numFmtId="0" fontId="1" fillId="0" borderId="0" xfId="0" applyFont="1" applyAlignment="1">
      <alignment vertical="center"/>
    </xf>
    <xf numFmtId="0" fontId="8" fillId="0" borderId="1" xfId="0" applyFont="1" applyBorder="1" applyAlignment="1">
      <alignment horizontal="center" vertical="center"/>
    </xf>
    <xf numFmtId="4" fontId="7" fillId="0" borderId="1" xfId="0" applyNumberFormat="1" applyFont="1" applyBorder="1" applyAlignment="1">
      <alignment horizontal="center" vertical="center"/>
    </xf>
    <xf numFmtId="0" fontId="3" fillId="2" borderId="1" xfId="0" applyFont="1" applyFill="1" applyBorder="1" applyAlignment="1">
      <alignment horizontal="left" vertical="center" wrapText="1"/>
    </xf>
    <xf numFmtId="0" fontId="7" fillId="0" borderId="1" xfId="0" applyFont="1" applyBorder="1" applyAlignment="1">
      <alignment horizontal="left" vertical="center"/>
    </xf>
    <xf numFmtId="0" fontId="1" fillId="0" borderId="0" xfId="0" applyFont="1" applyAlignment="1">
      <alignment horizontal="left" vertical="center"/>
    </xf>
    <xf numFmtId="0" fontId="0" fillId="0" borderId="1" xfId="0" applyBorder="1" applyAlignment="1">
      <alignment horizontal="left" vertical="center"/>
    </xf>
    <xf numFmtId="0" fontId="6" fillId="0" borderId="1" xfId="0" applyFont="1" applyBorder="1" applyAlignment="1">
      <alignment horizontal="left" vertical="center"/>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indent="1"/>
    </xf>
    <xf numFmtId="0" fontId="4" fillId="0" borderId="0" xfId="2" applyBorder="1" applyAlignment="1">
      <alignment horizontal="left" vertical="center"/>
    </xf>
    <xf numFmtId="0" fontId="4" fillId="0" borderId="1" xfId="2" applyBorder="1" applyAlignment="1">
      <alignment horizontal="left" vertical="center"/>
    </xf>
    <xf numFmtId="0" fontId="4" fillId="3" borderId="1" xfId="2" applyFill="1" applyBorder="1" applyAlignment="1">
      <alignment horizontal="left" vertical="center"/>
    </xf>
  </cellXfs>
  <cellStyles count="3">
    <cellStyle name="Hyperlink" xfId="2" builtinId="8"/>
    <cellStyle name="Normal" xfId="0" builtinId="0"/>
    <cellStyle name="Normal 3" xfId="1" xr:uid="{C2C5F1E7-6E09-4C1A-B789-3F43D73000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0A58B-4CE1-426E-ADD1-9DB108E953C5}">
  <sheetPr>
    <pageSetUpPr fitToPage="1"/>
  </sheetPr>
  <dimension ref="A1:R314"/>
  <sheetViews>
    <sheetView zoomScale="115" zoomScaleNormal="115" workbookViewId="0">
      <pane ySplit="2" topLeftCell="A3" activePane="bottomLeft" state="frozen"/>
      <selection activeCell="W1" sqref="W1"/>
      <selection pane="bottomLeft" activeCell="M5" sqref="M5"/>
    </sheetView>
  </sheetViews>
  <sheetFormatPr defaultColWidth="9.140625" defaultRowHeight="13.35" customHeight="1" x14ac:dyDescent="0.25"/>
  <cols>
    <col min="1" max="2" width="12.7109375" style="7" customWidth="1"/>
    <col min="3" max="3" width="82" style="21" customWidth="1"/>
    <col min="4" max="4" width="12.140625" style="7" customWidth="1"/>
    <col min="5" max="5" width="12.7109375" style="7" customWidth="1"/>
    <col min="6" max="14" width="9.140625" style="1"/>
    <col min="15" max="16" width="0" style="1" hidden="1" customWidth="1"/>
    <col min="17" max="17" width="73" style="1" hidden="1" customWidth="1"/>
    <col min="18" max="18" width="21.140625" style="1" hidden="1" customWidth="1"/>
    <col min="19" max="16384" width="9.140625" style="1"/>
  </cols>
  <sheetData>
    <row r="1" spans="1:18" ht="84" customHeight="1" x14ac:dyDescent="0.25">
      <c r="A1" s="26" t="s">
        <v>879</v>
      </c>
      <c r="B1" s="27"/>
      <c r="C1" s="27"/>
      <c r="D1" s="27"/>
      <c r="E1" s="27"/>
    </row>
    <row r="2" spans="1:18" s="6" customFormat="1" ht="39.950000000000003" customHeight="1" x14ac:dyDescent="0.2">
      <c r="A2" s="2" t="s">
        <v>202</v>
      </c>
      <c r="B2" s="2" t="s">
        <v>201</v>
      </c>
      <c r="C2" s="19" t="s">
        <v>200</v>
      </c>
      <c r="D2" s="2" t="s">
        <v>197</v>
      </c>
      <c r="E2" s="2" t="s">
        <v>203</v>
      </c>
      <c r="Q2" s="5" t="s">
        <v>200</v>
      </c>
      <c r="R2" s="5" t="s">
        <v>204</v>
      </c>
    </row>
    <row r="3" spans="1:18" s="4" customFormat="1" ht="45" customHeight="1" x14ac:dyDescent="0.25">
      <c r="A3" s="11">
        <v>1</v>
      </c>
      <c r="B3" s="13">
        <v>1955</v>
      </c>
      <c r="C3" s="30" t="str">
        <f>HYPERLINK(P3,O3)</f>
        <v>Graham's, Vintage Port</v>
      </c>
      <c r="D3" s="18">
        <v>150</v>
      </c>
      <c r="E3" s="18">
        <v>250</v>
      </c>
      <c r="O3" s="20" t="s">
        <v>442</v>
      </c>
      <c r="P3" t="s">
        <v>880</v>
      </c>
      <c r="Q3" s="3" t="s">
        <v>189</v>
      </c>
      <c r="R3" s="1" t="s">
        <v>205</v>
      </c>
    </row>
    <row r="4" spans="1:18" ht="45" customHeight="1" x14ac:dyDescent="0.25">
      <c r="A4" s="11">
        <v>2</v>
      </c>
      <c r="B4" s="13">
        <v>1970</v>
      </c>
      <c r="C4" s="30" t="str">
        <f t="shared" ref="C4:C67" si="0">HYPERLINK(P4,O4)</f>
        <v>Graham's, Vintage Port - In Bond</v>
      </c>
      <c r="D4" s="18">
        <v>900</v>
      </c>
      <c r="E4" s="18">
        <v>1400</v>
      </c>
      <c r="O4" s="20" t="s">
        <v>189</v>
      </c>
      <c r="P4" t="s">
        <v>881</v>
      </c>
      <c r="Q4" s="3" t="s">
        <v>189</v>
      </c>
      <c r="R4" s="1" t="s">
        <v>206</v>
      </c>
    </row>
    <row r="5" spans="1:18" ht="45" customHeight="1" x14ac:dyDescent="0.25">
      <c r="A5" s="11">
        <v>3</v>
      </c>
      <c r="B5" s="13">
        <v>1970</v>
      </c>
      <c r="C5" s="30" t="str">
        <f t="shared" si="0"/>
        <v>Graham's, Vintage Port - In Bond</v>
      </c>
      <c r="D5" s="18">
        <v>900</v>
      </c>
      <c r="E5" s="18">
        <v>1400</v>
      </c>
      <c r="O5" s="20" t="s">
        <v>189</v>
      </c>
      <c r="P5" t="s">
        <v>882</v>
      </c>
      <c r="Q5" s="3" t="s">
        <v>187</v>
      </c>
      <c r="R5" s="1" t="s">
        <v>207</v>
      </c>
    </row>
    <row r="6" spans="1:18" ht="45" customHeight="1" x14ac:dyDescent="0.25">
      <c r="A6" s="11">
        <v>4</v>
      </c>
      <c r="B6" s="13">
        <v>1972</v>
      </c>
      <c r="C6" s="30" t="str">
        <f t="shared" si="0"/>
        <v>Sandeman, Vintage Port</v>
      </c>
      <c r="D6" s="18">
        <v>180</v>
      </c>
      <c r="E6" s="18">
        <v>320</v>
      </c>
      <c r="O6" s="20" t="s">
        <v>445</v>
      </c>
      <c r="P6" t="s">
        <v>883</v>
      </c>
      <c r="Q6" s="3" t="s">
        <v>187</v>
      </c>
      <c r="R6" s="1" t="s">
        <v>208</v>
      </c>
    </row>
    <row r="7" spans="1:18" ht="45" customHeight="1" x14ac:dyDescent="0.25">
      <c r="A7" s="11">
        <v>5</v>
      </c>
      <c r="B7" s="13">
        <v>1972</v>
      </c>
      <c r="C7" s="30" t="str">
        <f t="shared" si="0"/>
        <v>Sandeman, Vintage Port</v>
      </c>
      <c r="D7" s="18">
        <v>220</v>
      </c>
      <c r="E7" s="18">
        <v>380</v>
      </c>
      <c r="O7" s="20" t="s">
        <v>445</v>
      </c>
      <c r="P7" t="s">
        <v>884</v>
      </c>
      <c r="Q7" s="3" t="s">
        <v>186</v>
      </c>
      <c r="R7" s="1" t="s">
        <v>209</v>
      </c>
    </row>
    <row r="8" spans="1:18" ht="45" customHeight="1" x14ac:dyDescent="0.25">
      <c r="A8" s="11">
        <v>6</v>
      </c>
      <c r="B8" s="13">
        <v>1975</v>
      </c>
      <c r="C8" s="30" t="str">
        <f t="shared" si="0"/>
        <v>Delaforce, Vintage Port</v>
      </c>
      <c r="D8" s="18">
        <v>300</v>
      </c>
      <c r="E8" s="18">
        <v>400</v>
      </c>
      <c r="O8" s="20" t="s">
        <v>448</v>
      </c>
      <c r="P8" t="s">
        <v>885</v>
      </c>
      <c r="Q8" s="3" t="s">
        <v>186</v>
      </c>
      <c r="R8" s="1" t="s">
        <v>210</v>
      </c>
    </row>
    <row r="9" spans="1:18" ht="45" customHeight="1" x14ac:dyDescent="0.25">
      <c r="A9" s="11">
        <v>7</v>
      </c>
      <c r="B9" s="13">
        <v>1983</v>
      </c>
      <c r="C9" s="30" t="str">
        <f t="shared" si="0"/>
        <v>Dow's, Vintage Port</v>
      </c>
      <c r="D9" s="18">
        <v>440</v>
      </c>
      <c r="E9" s="18">
        <v>600</v>
      </c>
      <c r="O9" s="20" t="s">
        <v>449</v>
      </c>
      <c r="P9" t="s">
        <v>886</v>
      </c>
      <c r="Q9" s="3" t="s">
        <v>186</v>
      </c>
      <c r="R9" s="1" t="s">
        <v>211</v>
      </c>
    </row>
    <row r="10" spans="1:18" ht="45" customHeight="1" x14ac:dyDescent="0.25">
      <c r="A10" s="11">
        <v>8</v>
      </c>
      <c r="B10" s="13">
        <v>1983</v>
      </c>
      <c r="C10" s="30" t="str">
        <f t="shared" si="0"/>
        <v>Dow's, Vintage Port</v>
      </c>
      <c r="D10" s="18">
        <v>440</v>
      </c>
      <c r="E10" s="18">
        <v>600</v>
      </c>
      <c r="O10" s="20" t="s">
        <v>449</v>
      </c>
      <c r="P10" t="s">
        <v>887</v>
      </c>
      <c r="Q10" s="3" t="s">
        <v>185</v>
      </c>
      <c r="R10" s="1" t="s">
        <v>212</v>
      </c>
    </row>
    <row r="11" spans="1:18" ht="45" customHeight="1" x14ac:dyDescent="0.25">
      <c r="A11" s="11">
        <v>9</v>
      </c>
      <c r="B11" s="13">
        <v>1983</v>
      </c>
      <c r="C11" s="30" t="str">
        <f t="shared" si="0"/>
        <v>Graham's, Vintage Port</v>
      </c>
      <c r="D11" s="18">
        <v>440</v>
      </c>
      <c r="E11" s="18">
        <v>600</v>
      </c>
      <c r="O11" s="20" t="s">
        <v>442</v>
      </c>
      <c r="P11" t="s">
        <v>888</v>
      </c>
      <c r="Q11" s="3" t="s">
        <v>185</v>
      </c>
      <c r="R11" s="1" t="s">
        <v>213</v>
      </c>
    </row>
    <row r="12" spans="1:18" ht="45" customHeight="1" x14ac:dyDescent="0.25">
      <c r="A12" s="11">
        <v>10</v>
      </c>
      <c r="B12" s="13">
        <v>1983</v>
      </c>
      <c r="C12" s="30" t="str">
        <f t="shared" si="0"/>
        <v>Graham's, Vintage Port</v>
      </c>
      <c r="D12" s="18">
        <v>440</v>
      </c>
      <c r="E12" s="18">
        <v>600</v>
      </c>
      <c r="O12" s="20" t="s">
        <v>442</v>
      </c>
      <c r="P12" t="s">
        <v>889</v>
      </c>
      <c r="Q12" s="3" t="s">
        <v>184</v>
      </c>
      <c r="R12" s="1" t="s">
        <v>214</v>
      </c>
    </row>
    <row r="13" spans="1:18" ht="45" customHeight="1" x14ac:dyDescent="0.25">
      <c r="A13" s="11">
        <v>11</v>
      </c>
      <c r="B13" s="13">
        <v>1985</v>
      </c>
      <c r="C13" s="30" t="str">
        <f t="shared" si="0"/>
        <v>Cockburn's, Vintage Port</v>
      </c>
      <c r="D13" s="18">
        <v>300</v>
      </c>
      <c r="E13" s="18">
        <v>380</v>
      </c>
      <c r="O13" s="20" t="s">
        <v>454</v>
      </c>
      <c r="P13" t="s">
        <v>890</v>
      </c>
      <c r="Q13" s="3" t="s">
        <v>182</v>
      </c>
      <c r="R13" s="1" t="s">
        <v>215</v>
      </c>
    </row>
    <row r="14" spans="1:18" ht="45" customHeight="1" x14ac:dyDescent="0.25">
      <c r="A14" s="11">
        <v>12</v>
      </c>
      <c r="B14" s="13">
        <v>1991</v>
      </c>
      <c r="C14" s="30" t="str">
        <f t="shared" si="0"/>
        <v>Quinta de la Rosa, Vintage Port</v>
      </c>
      <c r="D14" s="18">
        <v>280</v>
      </c>
      <c r="E14" s="18">
        <v>380</v>
      </c>
      <c r="O14" s="20" t="s">
        <v>457</v>
      </c>
      <c r="P14" t="s">
        <v>891</v>
      </c>
      <c r="Q14" s="3" t="s">
        <v>180</v>
      </c>
      <c r="R14" s="1" t="s">
        <v>216</v>
      </c>
    </row>
    <row r="15" spans="1:18" ht="45" customHeight="1" x14ac:dyDescent="0.25">
      <c r="A15" s="11">
        <v>13</v>
      </c>
      <c r="B15" s="13">
        <v>1992</v>
      </c>
      <c r="C15" s="30" t="str">
        <f t="shared" si="0"/>
        <v>Quinta de la Rosa, Vintage Port</v>
      </c>
      <c r="D15" s="18">
        <v>280</v>
      </c>
      <c r="E15" s="18">
        <v>380</v>
      </c>
      <c r="O15" s="20" t="s">
        <v>457</v>
      </c>
      <c r="P15" t="s">
        <v>892</v>
      </c>
      <c r="Q15" s="3" t="s">
        <v>178</v>
      </c>
      <c r="R15" s="1" t="s">
        <v>217</v>
      </c>
    </row>
    <row r="16" spans="1:18" ht="45" customHeight="1" x14ac:dyDescent="0.25">
      <c r="A16" s="11">
        <v>14</v>
      </c>
      <c r="B16" s="13">
        <v>1994</v>
      </c>
      <c r="C16" s="30" t="str">
        <f t="shared" si="0"/>
        <v>Morgan, Vintage Port</v>
      </c>
      <c r="D16" s="18">
        <v>400</v>
      </c>
      <c r="E16" s="18">
        <v>500</v>
      </c>
      <c r="O16" s="20" t="s">
        <v>461</v>
      </c>
      <c r="P16" t="s">
        <v>893</v>
      </c>
      <c r="Q16" s="3" t="s">
        <v>177</v>
      </c>
      <c r="R16" s="1" t="s">
        <v>218</v>
      </c>
    </row>
    <row r="17" spans="1:18" ht="45" customHeight="1" x14ac:dyDescent="0.25">
      <c r="A17" s="11">
        <v>15</v>
      </c>
      <c r="B17" s="13">
        <v>1994</v>
      </c>
      <c r="C17" s="30" t="str">
        <f t="shared" si="0"/>
        <v>Morgan, Vintage Port</v>
      </c>
      <c r="D17" s="18">
        <v>400</v>
      </c>
      <c r="E17" s="18">
        <v>500</v>
      </c>
      <c r="O17" s="20" t="s">
        <v>461</v>
      </c>
      <c r="P17" t="s">
        <v>894</v>
      </c>
      <c r="Q17" s="3" t="s">
        <v>175</v>
      </c>
      <c r="R17" s="1" t="s">
        <v>219</v>
      </c>
    </row>
    <row r="18" spans="1:18" ht="45" customHeight="1" x14ac:dyDescent="0.25">
      <c r="A18" s="11">
        <v>16</v>
      </c>
      <c r="B18" s="13">
        <v>1997</v>
      </c>
      <c r="C18" s="30" t="str">
        <f t="shared" si="0"/>
        <v>Dow's, Vintage Port</v>
      </c>
      <c r="D18" s="18">
        <v>250</v>
      </c>
      <c r="E18" s="18">
        <v>360</v>
      </c>
      <c r="O18" s="20" t="s">
        <v>449</v>
      </c>
      <c r="P18" t="s">
        <v>895</v>
      </c>
      <c r="Q18" s="3" t="s">
        <v>173</v>
      </c>
      <c r="R18" s="1" t="s">
        <v>220</v>
      </c>
    </row>
    <row r="19" spans="1:18" ht="45" customHeight="1" x14ac:dyDescent="0.25">
      <c r="A19" s="11">
        <v>17</v>
      </c>
      <c r="B19" s="13">
        <v>1998</v>
      </c>
      <c r="C19" s="30" t="str">
        <f t="shared" si="0"/>
        <v>Quinta do Vesuvio, Vesuvio Port</v>
      </c>
      <c r="D19" s="18">
        <v>300</v>
      </c>
      <c r="E19" s="18">
        <v>360</v>
      </c>
      <c r="O19" s="20" t="s">
        <v>465</v>
      </c>
      <c r="P19" t="s">
        <v>896</v>
      </c>
      <c r="Q19" s="3" t="s">
        <v>172</v>
      </c>
      <c r="R19" s="1" t="s">
        <v>221</v>
      </c>
    </row>
    <row r="20" spans="1:18" ht="45" customHeight="1" x14ac:dyDescent="0.25">
      <c r="A20" s="11">
        <v>18</v>
      </c>
      <c r="B20" s="13">
        <v>2004</v>
      </c>
      <c r="C20" s="30" t="str">
        <f t="shared" si="0"/>
        <v>Quinta do Noval Nacional, Vintage Port</v>
      </c>
      <c r="D20" s="18">
        <v>200</v>
      </c>
      <c r="E20" s="18">
        <v>300</v>
      </c>
      <c r="O20" s="20" t="s">
        <v>467</v>
      </c>
      <c r="P20" t="s">
        <v>897</v>
      </c>
      <c r="Q20" s="3" t="s">
        <v>170</v>
      </c>
      <c r="R20" s="1" t="s">
        <v>222</v>
      </c>
    </row>
    <row r="21" spans="1:18" ht="45" customHeight="1" x14ac:dyDescent="0.25">
      <c r="A21" s="11">
        <v>19</v>
      </c>
      <c r="B21" s="13">
        <v>2007</v>
      </c>
      <c r="C21" s="30" t="str">
        <f t="shared" si="0"/>
        <v>Taylor's, Vintage Port - In Bond</v>
      </c>
      <c r="D21" s="18">
        <v>360</v>
      </c>
      <c r="E21" s="18">
        <v>400</v>
      </c>
      <c r="O21" s="20" t="s">
        <v>182</v>
      </c>
      <c r="P21" t="s">
        <v>898</v>
      </c>
      <c r="Q21" s="3" t="s">
        <v>169</v>
      </c>
      <c r="R21" s="1" t="s">
        <v>223</v>
      </c>
    </row>
    <row r="22" spans="1:18" ht="45" customHeight="1" x14ac:dyDescent="0.25">
      <c r="A22" s="11">
        <v>20</v>
      </c>
      <c r="B22" s="13">
        <v>2009</v>
      </c>
      <c r="C22" s="30" t="str">
        <f t="shared" si="0"/>
        <v>Taylor's, Vintage Port - In Bond</v>
      </c>
      <c r="D22" s="18">
        <v>320</v>
      </c>
      <c r="E22" s="18">
        <v>380</v>
      </c>
      <c r="O22" s="20" t="s">
        <v>182</v>
      </c>
      <c r="P22" t="s">
        <v>899</v>
      </c>
      <c r="Q22" s="3" t="s">
        <v>168</v>
      </c>
      <c r="R22" s="1" t="s">
        <v>224</v>
      </c>
    </row>
    <row r="23" spans="1:18" ht="45" customHeight="1" x14ac:dyDescent="0.25">
      <c r="A23" s="11">
        <v>21</v>
      </c>
      <c r="B23" s="13">
        <v>2009</v>
      </c>
      <c r="C23" s="30" t="str">
        <f t="shared" si="0"/>
        <v>Fonseca, Vintage Port - In Bond</v>
      </c>
      <c r="D23" s="18">
        <v>320</v>
      </c>
      <c r="E23" s="18">
        <v>380</v>
      </c>
      <c r="O23" s="20" t="s">
        <v>470</v>
      </c>
      <c r="P23" t="s">
        <v>900</v>
      </c>
      <c r="Q23" s="3" t="s">
        <v>167</v>
      </c>
      <c r="R23" s="1" t="s">
        <v>225</v>
      </c>
    </row>
    <row r="24" spans="1:18" ht="45" customHeight="1" x14ac:dyDescent="0.25">
      <c r="A24" s="11">
        <v>22</v>
      </c>
      <c r="B24" s="13">
        <v>2011</v>
      </c>
      <c r="C24" s="30" t="str">
        <f t="shared" si="0"/>
        <v>Warre's, Vintage Port - In Bond</v>
      </c>
      <c r="D24" s="18">
        <v>160</v>
      </c>
      <c r="E24" s="18">
        <v>200</v>
      </c>
      <c r="O24" s="20" t="s">
        <v>472</v>
      </c>
      <c r="P24" t="s">
        <v>901</v>
      </c>
      <c r="Q24" s="3" t="s">
        <v>166</v>
      </c>
      <c r="R24" s="1" t="s">
        <v>226</v>
      </c>
    </row>
    <row r="25" spans="1:18" ht="45" customHeight="1" x14ac:dyDescent="0.25">
      <c r="A25" s="11">
        <v>23</v>
      </c>
      <c r="B25" s="13">
        <v>2011</v>
      </c>
      <c r="C25" s="30" t="str">
        <f t="shared" si="0"/>
        <v>Graham's, Vintage Port - In Bond</v>
      </c>
      <c r="D25" s="18">
        <v>160</v>
      </c>
      <c r="E25" s="18">
        <v>200</v>
      </c>
      <c r="O25" s="20" t="s">
        <v>189</v>
      </c>
      <c r="P25" t="s">
        <v>902</v>
      </c>
      <c r="Q25" s="3" t="s">
        <v>164</v>
      </c>
      <c r="R25" s="1" t="s">
        <v>227</v>
      </c>
    </row>
    <row r="26" spans="1:18" ht="45" customHeight="1" x14ac:dyDescent="0.25">
      <c r="A26" s="11">
        <v>24</v>
      </c>
      <c r="B26" s="13">
        <v>2016</v>
      </c>
      <c r="C26" s="30" t="str">
        <f t="shared" si="0"/>
        <v>Mixed Case of Vintage Port (Mixed Formats)</v>
      </c>
      <c r="D26" s="18">
        <v>180</v>
      </c>
      <c r="E26" s="18">
        <v>240</v>
      </c>
      <c r="O26" s="20" t="s">
        <v>474</v>
      </c>
      <c r="P26" t="s">
        <v>903</v>
      </c>
      <c r="Q26" s="3" t="s">
        <v>163</v>
      </c>
      <c r="R26" s="1" t="s">
        <v>228</v>
      </c>
    </row>
    <row r="27" spans="1:18" ht="45" customHeight="1" x14ac:dyDescent="0.25">
      <c r="A27" s="11">
        <v>25</v>
      </c>
      <c r="B27" s="13">
        <v>2017</v>
      </c>
      <c r="C27" s="30" t="str">
        <f t="shared" si="0"/>
        <v>Graham's, Vintage Port - In Bond</v>
      </c>
      <c r="D27" s="18">
        <v>160</v>
      </c>
      <c r="E27" s="18">
        <v>200</v>
      </c>
      <c r="O27" s="20" t="s">
        <v>189</v>
      </c>
      <c r="P27" t="s">
        <v>904</v>
      </c>
      <c r="Q27" s="3" t="s">
        <v>162</v>
      </c>
      <c r="R27" s="1" t="s">
        <v>229</v>
      </c>
    </row>
    <row r="28" spans="1:18" ht="45" customHeight="1" x14ac:dyDescent="0.25">
      <c r="A28" s="11">
        <v>26</v>
      </c>
      <c r="B28" s="13">
        <v>2017</v>
      </c>
      <c r="C28" s="30" t="str">
        <f t="shared" si="0"/>
        <v>Dow's Vintage Port - In Bond</v>
      </c>
      <c r="D28" s="18">
        <v>120</v>
      </c>
      <c r="E28" s="18">
        <v>180</v>
      </c>
      <c r="O28" s="20" t="s">
        <v>476</v>
      </c>
      <c r="P28" t="s">
        <v>905</v>
      </c>
      <c r="Q28" s="3" t="s">
        <v>162</v>
      </c>
      <c r="R28" s="1" t="s">
        <v>230</v>
      </c>
    </row>
    <row r="29" spans="1:18" ht="45" customHeight="1" x14ac:dyDescent="0.25">
      <c r="A29" s="11">
        <v>27</v>
      </c>
      <c r="B29" s="13">
        <v>1937</v>
      </c>
      <c r="C29" s="30" t="str">
        <f t="shared" si="0"/>
        <v>Ramos Pinto, Ramos Pinto</v>
      </c>
      <c r="D29" s="18">
        <v>100</v>
      </c>
      <c r="E29" s="18">
        <v>200</v>
      </c>
      <c r="O29" s="20" t="s">
        <v>477</v>
      </c>
      <c r="P29" t="s">
        <v>906</v>
      </c>
      <c r="Q29" s="3" t="s">
        <v>162</v>
      </c>
      <c r="R29" s="1" t="s">
        <v>231</v>
      </c>
    </row>
    <row r="30" spans="1:18" ht="45" customHeight="1" x14ac:dyDescent="0.25">
      <c r="A30" s="11">
        <v>28</v>
      </c>
      <c r="B30" s="14" t="s">
        <v>27</v>
      </c>
      <c r="C30" s="30" t="str">
        <f t="shared" si="0"/>
        <v>1963/1975 Mixed Case of Port</v>
      </c>
      <c r="D30" s="18">
        <v>280</v>
      </c>
      <c r="E30" s="18">
        <v>380</v>
      </c>
      <c r="O30" s="15" t="s">
        <v>480</v>
      </c>
      <c r="P30" t="s">
        <v>907</v>
      </c>
      <c r="Q30" s="3" t="s">
        <v>162</v>
      </c>
      <c r="R30" s="1" t="s">
        <v>232</v>
      </c>
    </row>
    <row r="31" spans="1:18" ht="45" customHeight="1" x14ac:dyDescent="0.25">
      <c r="A31" s="11">
        <v>29</v>
      </c>
      <c r="B31" s="14" t="s">
        <v>27</v>
      </c>
      <c r="C31" s="30" t="str">
        <f t="shared" si="0"/>
        <v>1958/1994 Mixed Case of Vintage and Colheita Port</v>
      </c>
      <c r="D31" s="18">
        <v>200</v>
      </c>
      <c r="E31" s="18">
        <v>300</v>
      </c>
      <c r="O31" s="15" t="s">
        <v>481</v>
      </c>
      <c r="P31" t="s">
        <v>908</v>
      </c>
      <c r="Q31" s="3" t="s">
        <v>162</v>
      </c>
      <c r="R31" s="1" t="s">
        <v>233</v>
      </c>
    </row>
    <row r="32" spans="1:18" ht="45" customHeight="1" x14ac:dyDescent="0.25">
      <c r="A32" s="11">
        <v>30</v>
      </c>
      <c r="B32" s="13">
        <v>1927</v>
      </c>
      <c r="C32" s="30" t="str">
        <f t="shared" si="0"/>
        <v>Domaine Bory, Rivesaltes</v>
      </c>
      <c r="D32" s="18">
        <v>120</v>
      </c>
      <c r="E32" s="18">
        <v>170</v>
      </c>
      <c r="O32" s="20" t="s">
        <v>482</v>
      </c>
      <c r="P32" t="s">
        <v>909</v>
      </c>
      <c r="Q32" s="3" t="s">
        <v>161</v>
      </c>
      <c r="R32" s="1" t="s">
        <v>234</v>
      </c>
    </row>
    <row r="33" spans="1:18" ht="45" customHeight="1" x14ac:dyDescent="0.25">
      <c r="A33" s="11">
        <v>31</v>
      </c>
      <c r="B33" s="13">
        <v>1937</v>
      </c>
      <c r="C33" s="30" t="str">
        <f t="shared" si="0"/>
        <v>Domaines et Terroirs du Sud, Maury, Languedoc</v>
      </c>
      <c r="D33" s="18">
        <v>200</v>
      </c>
      <c r="E33" s="18">
        <v>300</v>
      </c>
      <c r="O33" s="20" t="s">
        <v>485</v>
      </c>
      <c r="P33" t="s">
        <v>910</v>
      </c>
      <c r="Q33" s="3" t="s">
        <v>150</v>
      </c>
      <c r="R33" s="1" t="s">
        <v>235</v>
      </c>
    </row>
    <row r="34" spans="1:18" ht="45" customHeight="1" x14ac:dyDescent="0.25">
      <c r="A34" s="11">
        <v>32</v>
      </c>
      <c r="B34" s="14" t="s">
        <v>27</v>
      </c>
      <c r="C34" s="30" t="str">
        <f t="shared" si="0"/>
        <v>Blandy's, Grand Cama Lobos Solera 1864, Madeira</v>
      </c>
      <c r="D34" s="18">
        <v>240</v>
      </c>
      <c r="E34" s="18">
        <v>340</v>
      </c>
      <c r="O34" s="15" t="s">
        <v>488</v>
      </c>
      <c r="P34" t="s">
        <v>911</v>
      </c>
      <c r="Q34" s="3" t="s">
        <v>161</v>
      </c>
      <c r="R34" s="1" t="s">
        <v>236</v>
      </c>
    </row>
    <row r="35" spans="1:18" ht="45" customHeight="1" x14ac:dyDescent="0.25">
      <c r="A35" s="11">
        <v>33</v>
      </c>
      <c r="B35" s="13">
        <v>1988</v>
      </c>
      <c r="C35" s="30" t="str">
        <f t="shared" si="0"/>
        <v>Hine, Vintage Early Landed, Cognac</v>
      </c>
      <c r="D35" s="18">
        <v>560</v>
      </c>
      <c r="E35" s="18">
        <v>650</v>
      </c>
      <c r="O35" s="20" t="s">
        <v>492</v>
      </c>
      <c r="P35" t="s">
        <v>912</v>
      </c>
      <c r="Q35" s="3" t="s">
        <v>160</v>
      </c>
      <c r="R35" s="1" t="s">
        <v>237</v>
      </c>
    </row>
    <row r="36" spans="1:18" ht="45" customHeight="1" x14ac:dyDescent="0.25">
      <c r="A36" s="11">
        <v>34</v>
      </c>
      <c r="B36" s="13">
        <v>1988</v>
      </c>
      <c r="C36" s="30" t="str">
        <f t="shared" si="0"/>
        <v>Hine, Vintage Early Landed, Cognac</v>
      </c>
      <c r="D36" s="18">
        <v>560</v>
      </c>
      <c r="E36" s="18">
        <v>650</v>
      </c>
      <c r="O36" s="20" t="s">
        <v>492</v>
      </c>
      <c r="P36" t="s">
        <v>913</v>
      </c>
      <c r="Q36" s="3" t="s">
        <v>143</v>
      </c>
      <c r="R36" s="1" t="s">
        <v>238</v>
      </c>
    </row>
    <row r="37" spans="1:18" ht="45" customHeight="1" x14ac:dyDescent="0.25">
      <c r="A37" s="11">
        <v>35</v>
      </c>
      <c r="B37" s="13">
        <v>1988</v>
      </c>
      <c r="C37" s="30" t="str">
        <f t="shared" si="0"/>
        <v>Hine, Vintage Early Landed, Cognac</v>
      </c>
      <c r="D37" s="18">
        <v>560</v>
      </c>
      <c r="E37" s="18">
        <v>650</v>
      </c>
      <c r="O37" s="20" t="s">
        <v>492</v>
      </c>
      <c r="P37" t="s">
        <v>914</v>
      </c>
      <c r="Q37" s="3" t="s">
        <v>159</v>
      </c>
      <c r="R37" s="1" t="s">
        <v>239</v>
      </c>
    </row>
    <row r="38" spans="1:18" ht="45" customHeight="1" x14ac:dyDescent="0.25">
      <c r="A38" s="11">
        <v>36</v>
      </c>
      <c r="B38" s="13">
        <v>1988</v>
      </c>
      <c r="C38" s="30" t="str">
        <f t="shared" si="0"/>
        <v>Hine, Vintage Early Landed, Cognac</v>
      </c>
      <c r="D38" s="18">
        <v>560</v>
      </c>
      <c r="E38" s="18">
        <v>650</v>
      </c>
      <c r="O38" s="20" t="s">
        <v>492</v>
      </c>
      <c r="P38" t="s">
        <v>915</v>
      </c>
      <c r="Q38" s="3" t="s">
        <v>158</v>
      </c>
      <c r="R38" s="1" t="s">
        <v>240</v>
      </c>
    </row>
    <row r="39" spans="1:18" ht="45" customHeight="1" x14ac:dyDescent="0.25">
      <c r="A39" s="11">
        <v>37</v>
      </c>
      <c r="B39" s="13">
        <v>1965</v>
      </c>
      <c r="C39" s="30" t="str">
        <f t="shared" si="0"/>
        <v>Knockando, Extra Old Reserve</v>
      </c>
      <c r="D39" s="18">
        <v>180</v>
      </c>
      <c r="E39" s="18">
        <v>280</v>
      </c>
      <c r="O39" s="20" t="s">
        <v>497</v>
      </c>
      <c r="P39" t="s">
        <v>916</v>
      </c>
      <c r="Q39" s="3" t="s">
        <v>157</v>
      </c>
      <c r="R39" s="1" t="s">
        <v>241</v>
      </c>
    </row>
    <row r="40" spans="1:18" ht="45" customHeight="1" x14ac:dyDescent="0.25">
      <c r="A40" s="11">
        <v>38</v>
      </c>
      <c r="B40" s="14" t="s">
        <v>27</v>
      </c>
      <c r="C40" s="30" t="str">
        <f t="shared" si="0"/>
        <v>Midleton, Very Rare Irish Whiskey</v>
      </c>
      <c r="D40" s="18">
        <v>500</v>
      </c>
      <c r="E40" s="18">
        <v>700</v>
      </c>
      <c r="O40" s="15" t="s">
        <v>499</v>
      </c>
      <c r="P40" t="s">
        <v>917</v>
      </c>
      <c r="Q40" s="3" t="s">
        <v>156</v>
      </c>
      <c r="R40" s="1" t="s">
        <v>242</v>
      </c>
    </row>
    <row r="41" spans="1:18" ht="45" customHeight="1" x14ac:dyDescent="0.25">
      <c r="A41" s="11">
        <v>39</v>
      </c>
      <c r="B41" s="13">
        <v>1975</v>
      </c>
      <c r="C41" s="30" t="str">
        <f t="shared" si="0"/>
        <v>Dom Perignon</v>
      </c>
      <c r="D41" s="18">
        <v>200</v>
      </c>
      <c r="E41" s="18">
        <v>300</v>
      </c>
      <c r="O41" s="20" t="s">
        <v>502</v>
      </c>
      <c r="P41" t="s">
        <v>918</v>
      </c>
      <c r="Q41" s="3" t="s">
        <v>143</v>
      </c>
      <c r="R41" s="1" t="s">
        <v>243</v>
      </c>
    </row>
    <row r="42" spans="1:18" ht="45" customHeight="1" x14ac:dyDescent="0.25">
      <c r="A42" s="11">
        <v>40</v>
      </c>
      <c r="B42" s="13">
        <v>1990</v>
      </c>
      <c r="C42" s="30" t="str">
        <f t="shared" si="0"/>
        <v>Dom Perignon</v>
      </c>
      <c r="D42" s="18">
        <v>200</v>
      </c>
      <c r="E42" s="18">
        <v>300</v>
      </c>
      <c r="O42" s="20" t="s">
        <v>502</v>
      </c>
      <c r="P42" t="s">
        <v>919</v>
      </c>
      <c r="Q42" s="3" t="s">
        <v>155</v>
      </c>
      <c r="R42" s="1" t="s">
        <v>244</v>
      </c>
    </row>
    <row r="43" spans="1:18" ht="45" customHeight="1" x14ac:dyDescent="0.25">
      <c r="A43" s="11">
        <v>41</v>
      </c>
      <c r="B43" s="13">
        <v>1992</v>
      </c>
      <c r="C43" s="30" t="str">
        <f t="shared" si="0"/>
        <v>Dom Perignon</v>
      </c>
      <c r="D43" s="18">
        <v>180</v>
      </c>
      <c r="E43" s="18">
        <v>260</v>
      </c>
      <c r="O43" s="20" t="s">
        <v>502</v>
      </c>
      <c r="P43" t="s">
        <v>920</v>
      </c>
      <c r="Q43" s="3" t="s">
        <v>154</v>
      </c>
      <c r="R43" s="1" t="s">
        <v>245</v>
      </c>
    </row>
    <row r="44" spans="1:18" ht="45" customHeight="1" x14ac:dyDescent="0.25">
      <c r="A44" s="11">
        <v>42</v>
      </c>
      <c r="B44" s="13">
        <v>1995</v>
      </c>
      <c r="C44" s="30" t="str">
        <f t="shared" si="0"/>
        <v>Bollinger, La Grande Annee - In Bond</v>
      </c>
      <c r="D44" s="18">
        <v>950</v>
      </c>
      <c r="E44" s="18">
        <v>1200</v>
      </c>
      <c r="O44" s="20" t="s">
        <v>505</v>
      </c>
      <c r="P44" t="s">
        <v>921</v>
      </c>
      <c r="Q44" s="3" t="s">
        <v>154</v>
      </c>
      <c r="R44" s="1" t="s">
        <v>246</v>
      </c>
    </row>
    <row r="45" spans="1:18" ht="45" customHeight="1" x14ac:dyDescent="0.25">
      <c r="A45" s="11">
        <v>43</v>
      </c>
      <c r="B45" s="13">
        <v>2003</v>
      </c>
      <c r="C45" s="30" t="str">
        <f t="shared" si="0"/>
        <v>Dom Perignon - In Bond</v>
      </c>
      <c r="D45" s="18">
        <v>750</v>
      </c>
      <c r="E45" s="18">
        <v>900</v>
      </c>
      <c r="O45" s="20" t="s">
        <v>507</v>
      </c>
      <c r="P45" t="s">
        <v>922</v>
      </c>
      <c r="Q45" s="3" t="s">
        <v>154</v>
      </c>
      <c r="R45" s="1" t="s">
        <v>247</v>
      </c>
    </row>
    <row r="46" spans="1:18" ht="45" customHeight="1" x14ac:dyDescent="0.25">
      <c r="A46" s="11">
        <v>44</v>
      </c>
      <c r="B46" s="14" t="s">
        <v>27</v>
      </c>
      <c r="C46" s="30" t="str">
        <f t="shared" si="0"/>
        <v>2008/2012 Mixed Case of Champagne</v>
      </c>
      <c r="D46" s="18">
        <v>200</v>
      </c>
      <c r="E46" s="18">
        <v>300</v>
      </c>
      <c r="O46" s="15" t="s">
        <v>508</v>
      </c>
      <c r="P46" t="s">
        <v>923</v>
      </c>
      <c r="Q46" s="3" t="s">
        <v>154</v>
      </c>
      <c r="R46" s="1" t="s">
        <v>248</v>
      </c>
    </row>
    <row r="47" spans="1:18" ht="45" customHeight="1" x14ac:dyDescent="0.25">
      <c r="A47" s="11">
        <v>45</v>
      </c>
      <c r="B47" s="14" t="s">
        <v>27</v>
      </c>
      <c r="C47" s="30" t="str">
        <f t="shared" si="0"/>
        <v>Bollinger, Special Cuvee - In Bond</v>
      </c>
      <c r="D47" s="18">
        <v>200</v>
      </c>
      <c r="E47" s="18">
        <v>260</v>
      </c>
      <c r="O47" s="15" t="s">
        <v>509</v>
      </c>
      <c r="P47" t="s">
        <v>924</v>
      </c>
      <c r="Q47" s="3" t="s">
        <v>154</v>
      </c>
      <c r="R47" s="1" t="s">
        <v>249</v>
      </c>
    </row>
    <row r="48" spans="1:18" ht="45" customHeight="1" x14ac:dyDescent="0.25">
      <c r="A48" s="11">
        <v>46</v>
      </c>
      <c r="B48" s="14" t="s">
        <v>27</v>
      </c>
      <c r="C48" s="30" t="str">
        <f t="shared" si="0"/>
        <v>Mixed Case of Rose Champagne</v>
      </c>
      <c r="D48" s="18">
        <v>150</v>
      </c>
      <c r="E48" s="18">
        <v>200</v>
      </c>
      <c r="O48" s="15" t="s">
        <v>511</v>
      </c>
      <c r="P48" t="s">
        <v>925</v>
      </c>
      <c r="Q48" s="3" t="s">
        <v>154</v>
      </c>
      <c r="R48" s="1" t="s">
        <v>250</v>
      </c>
    </row>
    <row r="49" spans="1:18" ht="45" customHeight="1" x14ac:dyDescent="0.25">
      <c r="A49" s="11">
        <v>47</v>
      </c>
      <c r="B49" s="14" t="s">
        <v>27</v>
      </c>
      <c r="C49" s="30" t="str">
        <f t="shared" si="0"/>
        <v>Hambledon, Classic Cuvee Brut, England - In Bond</v>
      </c>
      <c r="D49" s="18">
        <v>150</v>
      </c>
      <c r="E49" s="18">
        <v>200</v>
      </c>
      <c r="O49" s="15" t="s">
        <v>513</v>
      </c>
      <c r="P49" t="s">
        <v>926</v>
      </c>
      <c r="Q49" s="3" t="s">
        <v>153</v>
      </c>
      <c r="R49" s="1" t="s">
        <v>251</v>
      </c>
    </row>
    <row r="50" spans="1:18" ht="45" customHeight="1" x14ac:dyDescent="0.25">
      <c r="A50" s="11">
        <v>48</v>
      </c>
      <c r="B50" s="14" t="s">
        <v>27</v>
      </c>
      <c r="C50" s="30" t="str">
        <f t="shared" si="0"/>
        <v>Hambledon, Classic Cuvee Brut, England - In Bond</v>
      </c>
      <c r="D50" s="18">
        <v>150</v>
      </c>
      <c r="E50" s="18">
        <v>200</v>
      </c>
      <c r="O50" s="15" t="s">
        <v>513</v>
      </c>
      <c r="P50" t="s">
        <v>927</v>
      </c>
      <c r="Q50" s="3" t="s">
        <v>152</v>
      </c>
      <c r="R50" s="1" t="s">
        <v>252</v>
      </c>
    </row>
    <row r="51" spans="1:18" ht="45" customHeight="1" x14ac:dyDescent="0.25">
      <c r="A51" s="11">
        <v>49</v>
      </c>
      <c r="B51" s="14" t="s">
        <v>27</v>
      </c>
      <c r="C51" s="30" t="str">
        <f t="shared" si="0"/>
        <v>Hambledon, Classic Cuvee Brut, England - In Bond</v>
      </c>
      <c r="D51" s="18">
        <v>150</v>
      </c>
      <c r="E51" s="18">
        <v>200</v>
      </c>
      <c r="O51" s="15" t="s">
        <v>513</v>
      </c>
      <c r="P51" t="s">
        <v>928</v>
      </c>
      <c r="Q51" s="3" t="s">
        <v>151</v>
      </c>
      <c r="R51" s="1" t="s">
        <v>253</v>
      </c>
    </row>
    <row r="52" spans="1:18" ht="45" customHeight="1" x14ac:dyDescent="0.25">
      <c r="A52" s="11">
        <v>50</v>
      </c>
      <c r="B52" s="14" t="s">
        <v>27</v>
      </c>
      <c r="C52" s="30" t="str">
        <f t="shared" si="0"/>
        <v>1996/2014 Mixed Case of Vintage Champagne and English Sparkling</v>
      </c>
      <c r="D52" s="18">
        <v>120</v>
      </c>
      <c r="E52" s="18">
        <v>160</v>
      </c>
      <c r="O52" s="15" t="s">
        <v>515</v>
      </c>
      <c r="P52" t="s">
        <v>929</v>
      </c>
      <c r="Q52" s="3" t="s">
        <v>150</v>
      </c>
      <c r="R52" s="1" t="s">
        <v>254</v>
      </c>
    </row>
    <row r="53" spans="1:18" ht="45" customHeight="1" x14ac:dyDescent="0.25">
      <c r="A53" s="11">
        <v>51</v>
      </c>
      <c r="B53" s="13">
        <v>1990</v>
      </c>
      <c r="C53" s="30" t="str">
        <f t="shared" si="0"/>
        <v>Chateau d'Yquem Premier Cru Superieur, Sauternes</v>
      </c>
      <c r="D53" s="18">
        <v>2000</v>
      </c>
      <c r="E53" s="18">
        <v>2800</v>
      </c>
      <c r="O53" s="20" t="s">
        <v>516</v>
      </c>
      <c r="P53" t="s">
        <v>930</v>
      </c>
      <c r="Q53" s="3" t="s">
        <v>149</v>
      </c>
      <c r="R53" s="1" t="s">
        <v>255</v>
      </c>
    </row>
    <row r="54" spans="1:18" ht="45" customHeight="1" x14ac:dyDescent="0.25">
      <c r="A54" s="11">
        <v>52</v>
      </c>
      <c r="B54" s="13">
        <v>1995</v>
      </c>
      <c r="C54" s="30" t="str">
        <f t="shared" si="0"/>
        <v>M. Chapoutier, Hermitage, Vin de Paille (Half) - In Bond</v>
      </c>
      <c r="D54" s="18">
        <v>80</v>
      </c>
      <c r="E54" s="18">
        <v>120</v>
      </c>
      <c r="O54" s="20" t="s">
        <v>518</v>
      </c>
      <c r="P54" t="s">
        <v>931</v>
      </c>
      <c r="Q54" s="3" t="s">
        <v>147</v>
      </c>
      <c r="R54" s="1" t="s">
        <v>256</v>
      </c>
    </row>
    <row r="55" spans="1:18" ht="45" customHeight="1" x14ac:dyDescent="0.25">
      <c r="A55" s="11">
        <v>53</v>
      </c>
      <c r="B55" s="13">
        <v>1999</v>
      </c>
      <c r="C55" s="30" t="str">
        <f t="shared" si="0"/>
        <v>Chateau La Tour Blanche Premier Cru Classe, Sauternes</v>
      </c>
      <c r="D55" s="18">
        <v>150</v>
      </c>
      <c r="E55" s="18">
        <v>200</v>
      </c>
      <c r="O55" s="20" t="s">
        <v>520</v>
      </c>
      <c r="P55" t="s">
        <v>932</v>
      </c>
      <c r="Q55" s="3" t="s">
        <v>148</v>
      </c>
      <c r="R55" s="1" t="s">
        <v>257</v>
      </c>
    </row>
    <row r="56" spans="1:18" ht="45" customHeight="1" x14ac:dyDescent="0.25">
      <c r="A56" s="11">
        <v>54</v>
      </c>
      <c r="B56" s="13">
        <v>2000</v>
      </c>
      <c r="C56" s="30" t="str">
        <f t="shared" si="0"/>
        <v>Dereszla, Aszu 5 Puttonyos, Tokaj (Half Litre) - In Bond</v>
      </c>
      <c r="D56" s="18">
        <v>100</v>
      </c>
      <c r="E56" s="18">
        <v>200</v>
      </c>
      <c r="O56" s="20" t="s">
        <v>522</v>
      </c>
      <c r="P56" t="s">
        <v>933</v>
      </c>
      <c r="Q56" s="3" t="s">
        <v>147</v>
      </c>
      <c r="R56" s="1" t="s">
        <v>258</v>
      </c>
    </row>
    <row r="57" spans="1:18" ht="45" customHeight="1" x14ac:dyDescent="0.25">
      <c r="A57" s="11">
        <v>55</v>
      </c>
      <c r="B57" s="13">
        <v>2001</v>
      </c>
      <c r="C57" s="30" t="str">
        <f t="shared" si="0"/>
        <v>Chateau d'Yquem Premier Cru Superieur, Sauternes (Halves)</v>
      </c>
      <c r="D57" s="18">
        <v>1500</v>
      </c>
      <c r="E57" s="18">
        <v>1800</v>
      </c>
      <c r="O57" s="20" t="s">
        <v>525</v>
      </c>
      <c r="P57" t="s">
        <v>934</v>
      </c>
      <c r="Q57" s="3" t="s">
        <v>146</v>
      </c>
      <c r="R57" s="1" t="s">
        <v>259</v>
      </c>
    </row>
    <row r="58" spans="1:18" ht="45" customHeight="1" x14ac:dyDescent="0.25">
      <c r="A58" s="11">
        <v>56</v>
      </c>
      <c r="B58" s="13">
        <v>2001</v>
      </c>
      <c r="C58" s="30" t="str">
        <f t="shared" si="0"/>
        <v>Chateau Climens Premier Cru Classe, Barsac</v>
      </c>
      <c r="D58" s="18">
        <v>1100</v>
      </c>
      <c r="E58" s="18">
        <v>1350</v>
      </c>
      <c r="O58" s="20" t="s">
        <v>527</v>
      </c>
      <c r="P58" t="s">
        <v>935</v>
      </c>
      <c r="Q58" s="3" t="s">
        <v>145</v>
      </c>
      <c r="R58" s="1" t="s">
        <v>260</v>
      </c>
    </row>
    <row r="59" spans="1:18" ht="45" customHeight="1" x14ac:dyDescent="0.25">
      <c r="A59" s="11">
        <v>57</v>
      </c>
      <c r="B59" s="13">
        <v>2003</v>
      </c>
      <c r="C59" s="30" t="str">
        <f t="shared" si="0"/>
        <v>Chateau Suduiraut Premier Cru Classe, Sauternes</v>
      </c>
      <c r="D59" s="18">
        <v>120</v>
      </c>
      <c r="E59" s="18">
        <v>160</v>
      </c>
      <c r="O59" s="20" t="s">
        <v>528</v>
      </c>
      <c r="P59" t="s">
        <v>936</v>
      </c>
      <c r="Q59" s="3" t="s">
        <v>145</v>
      </c>
      <c r="R59" s="1" t="s">
        <v>261</v>
      </c>
    </row>
    <row r="60" spans="1:18" ht="45" customHeight="1" x14ac:dyDescent="0.25">
      <c r="A60" s="11">
        <v>58</v>
      </c>
      <c r="B60" s="13">
        <v>2005</v>
      </c>
      <c r="C60" s="30" t="str">
        <f t="shared" si="0"/>
        <v>Chateau Filhot 2eme Cru Classe, Sauternes (Halves) - In Bond</v>
      </c>
      <c r="D60" s="18">
        <v>300</v>
      </c>
      <c r="E60" s="18">
        <v>500</v>
      </c>
      <c r="O60" s="20" t="s">
        <v>529</v>
      </c>
      <c r="P60" t="s">
        <v>937</v>
      </c>
      <c r="Q60" s="3" t="s">
        <v>144</v>
      </c>
      <c r="R60" s="1" t="s">
        <v>262</v>
      </c>
    </row>
    <row r="61" spans="1:18" ht="45" customHeight="1" x14ac:dyDescent="0.25">
      <c r="A61" s="11">
        <v>59</v>
      </c>
      <c r="B61" s="13">
        <v>2005</v>
      </c>
      <c r="C61" s="30" t="str">
        <f t="shared" si="0"/>
        <v>The Wine Society's Sauternes Mixed Case</v>
      </c>
      <c r="D61" s="18">
        <v>100</v>
      </c>
      <c r="E61" s="18">
        <v>120</v>
      </c>
      <c r="O61" s="20" t="s">
        <v>530</v>
      </c>
      <c r="P61" t="s">
        <v>938</v>
      </c>
      <c r="Q61" s="3" t="s">
        <v>143</v>
      </c>
      <c r="R61" s="1" t="s">
        <v>263</v>
      </c>
    </row>
    <row r="62" spans="1:18" ht="45" customHeight="1" x14ac:dyDescent="0.25">
      <c r="A62" s="11">
        <v>60</v>
      </c>
      <c r="B62" s="13">
        <v>2006</v>
      </c>
      <c r="C62" s="30" t="str">
        <f t="shared" si="0"/>
        <v>Chateau La Tour Blanche Premier Cru Classe, Sauternes - In Bond</v>
      </c>
      <c r="D62" s="18">
        <v>280</v>
      </c>
      <c r="E62" s="18">
        <v>380</v>
      </c>
      <c r="O62" s="20" t="s">
        <v>531</v>
      </c>
      <c r="P62" t="s">
        <v>939</v>
      </c>
      <c r="Q62" s="3" t="s">
        <v>142</v>
      </c>
      <c r="R62" s="1" t="s">
        <v>264</v>
      </c>
    </row>
    <row r="63" spans="1:18" ht="45" customHeight="1" x14ac:dyDescent="0.25">
      <c r="A63" s="11">
        <v>61</v>
      </c>
      <c r="B63" s="13">
        <v>2009</v>
      </c>
      <c r="C63" s="30" t="str">
        <f t="shared" si="0"/>
        <v>Chateau Guiraud Premier Cru Classe, Sauternes (Halves)</v>
      </c>
      <c r="D63" s="18">
        <v>100</v>
      </c>
      <c r="E63" s="18">
        <v>160</v>
      </c>
      <c r="O63" s="20" t="s">
        <v>532</v>
      </c>
      <c r="P63" t="s">
        <v>940</v>
      </c>
      <c r="Q63" s="3" t="s">
        <v>141</v>
      </c>
      <c r="R63" s="1" t="s">
        <v>265</v>
      </c>
    </row>
    <row r="64" spans="1:18" ht="45" customHeight="1" x14ac:dyDescent="0.25">
      <c r="A64" s="11">
        <v>62</v>
      </c>
      <c r="B64" s="13">
        <v>1964</v>
      </c>
      <c r="C64" s="30" t="str">
        <f t="shared" si="0"/>
        <v>Chateau Leoville Las Cases 2eme Cru Classe, Saint-Julien</v>
      </c>
      <c r="D64" s="18">
        <v>250</v>
      </c>
      <c r="E64" s="18">
        <v>340</v>
      </c>
      <c r="O64" s="20" t="s">
        <v>533</v>
      </c>
      <c r="P64" t="s">
        <v>941</v>
      </c>
      <c r="Q64" s="3" t="s">
        <v>141</v>
      </c>
      <c r="R64" s="1" t="s">
        <v>266</v>
      </c>
    </row>
    <row r="65" spans="1:18" ht="45" customHeight="1" x14ac:dyDescent="0.25">
      <c r="A65" s="11">
        <v>63</v>
      </c>
      <c r="B65" s="13">
        <v>1964</v>
      </c>
      <c r="C65" s="30" t="str">
        <f t="shared" si="0"/>
        <v>Clos La Rose, Saint-Emilion Grand Cru</v>
      </c>
      <c r="D65" s="18">
        <v>250</v>
      </c>
      <c r="E65" s="18">
        <v>300</v>
      </c>
      <c r="O65" s="20" t="s">
        <v>535</v>
      </c>
      <c r="P65" t="s">
        <v>942</v>
      </c>
      <c r="Q65" s="3" t="s">
        <v>140</v>
      </c>
      <c r="R65" s="1" t="s">
        <v>267</v>
      </c>
    </row>
    <row r="66" spans="1:18" ht="45" customHeight="1" x14ac:dyDescent="0.25">
      <c r="A66" s="11">
        <v>64</v>
      </c>
      <c r="B66" s="13">
        <v>1966</v>
      </c>
      <c r="C66" s="30" t="str">
        <f t="shared" si="0"/>
        <v>Chateau Talbot 4eme Cru Classe, Saint-Julien</v>
      </c>
      <c r="D66" s="18">
        <v>220</v>
      </c>
      <c r="E66" s="18">
        <v>320</v>
      </c>
      <c r="O66" s="20" t="s">
        <v>538</v>
      </c>
      <c r="P66" t="s">
        <v>943</v>
      </c>
      <c r="Q66" s="3" t="s">
        <v>140</v>
      </c>
      <c r="R66" s="1" t="s">
        <v>268</v>
      </c>
    </row>
    <row r="67" spans="1:18" ht="45" customHeight="1" x14ac:dyDescent="0.25">
      <c r="A67" s="11">
        <v>65</v>
      </c>
      <c r="B67" s="13">
        <v>1970</v>
      </c>
      <c r="C67" s="30" t="str">
        <f t="shared" si="0"/>
        <v>Chateau Leoville Las Cases 2eme Cru Classe, Saint-Julien</v>
      </c>
      <c r="D67" s="18">
        <v>200</v>
      </c>
      <c r="E67" s="18">
        <v>300</v>
      </c>
      <c r="O67" s="20" t="s">
        <v>533</v>
      </c>
      <c r="P67" t="s">
        <v>944</v>
      </c>
      <c r="Q67" s="3" t="s">
        <v>140</v>
      </c>
      <c r="R67" s="1" t="s">
        <v>269</v>
      </c>
    </row>
    <row r="68" spans="1:18" ht="45" customHeight="1" x14ac:dyDescent="0.25">
      <c r="A68" s="11">
        <v>66</v>
      </c>
      <c r="B68" s="13">
        <v>1970</v>
      </c>
      <c r="C68" s="30" t="str">
        <f t="shared" ref="C68:C131" si="1">HYPERLINK(P68,O68)</f>
        <v>Chateau Beychevelle 4eme Cru Classe, Saint-Julien</v>
      </c>
      <c r="D68" s="18">
        <v>200</v>
      </c>
      <c r="E68" s="18">
        <v>300</v>
      </c>
      <c r="O68" s="20" t="s">
        <v>160</v>
      </c>
      <c r="P68" t="s">
        <v>945</v>
      </c>
      <c r="Q68" s="3" t="s">
        <v>140</v>
      </c>
      <c r="R68" s="1" t="s">
        <v>270</v>
      </c>
    </row>
    <row r="69" spans="1:18" ht="45" customHeight="1" x14ac:dyDescent="0.25">
      <c r="A69" s="11">
        <v>67</v>
      </c>
      <c r="B69" s="13">
        <v>1975</v>
      </c>
      <c r="C69" s="30" t="str">
        <f t="shared" si="1"/>
        <v>Chateau Leoville Poyferre 2eme Cru Classe, Saint-Julien</v>
      </c>
      <c r="D69" s="18">
        <v>200</v>
      </c>
      <c r="E69" s="18">
        <v>300</v>
      </c>
      <c r="O69" s="20" t="s">
        <v>542</v>
      </c>
      <c r="P69" t="s">
        <v>946</v>
      </c>
      <c r="Q69" s="3" t="s">
        <v>139</v>
      </c>
      <c r="R69" s="1" t="s">
        <v>271</v>
      </c>
    </row>
    <row r="70" spans="1:18" ht="45" customHeight="1" x14ac:dyDescent="0.25">
      <c r="A70" s="11">
        <v>68</v>
      </c>
      <c r="B70" s="13">
        <v>1975</v>
      </c>
      <c r="C70" s="30" t="str">
        <f t="shared" si="1"/>
        <v>Chateau Beychevelle 4eme Cru Classe, Saint-Julien</v>
      </c>
      <c r="D70" s="18">
        <v>240</v>
      </c>
      <c r="E70" s="18">
        <v>320</v>
      </c>
      <c r="O70" s="20" t="s">
        <v>160</v>
      </c>
      <c r="P70" t="s">
        <v>947</v>
      </c>
      <c r="Q70" s="3" t="s">
        <v>138</v>
      </c>
      <c r="R70" s="1" t="s">
        <v>272</v>
      </c>
    </row>
    <row r="71" spans="1:18" ht="45" customHeight="1" x14ac:dyDescent="0.25">
      <c r="A71" s="11">
        <v>69</v>
      </c>
      <c r="B71" s="13">
        <v>1975</v>
      </c>
      <c r="C71" s="30" t="str">
        <f t="shared" si="1"/>
        <v>Chateau Pavie Premier Grand Cru Classe A, Saint-Emilion Grand Cru</v>
      </c>
      <c r="D71" s="18">
        <v>300</v>
      </c>
      <c r="E71" s="18">
        <v>400</v>
      </c>
      <c r="O71" s="20" t="s">
        <v>545</v>
      </c>
      <c r="P71" t="s">
        <v>948</v>
      </c>
      <c r="Q71" s="3" t="s">
        <v>138</v>
      </c>
      <c r="R71" s="1" t="s">
        <v>273</v>
      </c>
    </row>
    <row r="72" spans="1:18" ht="45" customHeight="1" x14ac:dyDescent="0.25">
      <c r="A72" s="11">
        <v>70</v>
      </c>
      <c r="B72" s="13">
        <v>1978</v>
      </c>
      <c r="C72" s="30" t="str">
        <f t="shared" si="1"/>
        <v>Chateau Lascombes 2eme Cru Classe, Margaux</v>
      </c>
      <c r="D72" s="18">
        <v>90</v>
      </c>
      <c r="E72" s="18">
        <v>120</v>
      </c>
      <c r="O72" s="20" t="s">
        <v>547</v>
      </c>
      <c r="P72" t="s">
        <v>949</v>
      </c>
      <c r="Q72" s="3" t="s">
        <v>137</v>
      </c>
      <c r="R72" s="1" t="s">
        <v>274</v>
      </c>
    </row>
    <row r="73" spans="1:18" ht="45" customHeight="1" x14ac:dyDescent="0.25">
      <c r="A73" s="11">
        <v>71</v>
      </c>
      <c r="B73" s="13">
        <v>1978</v>
      </c>
      <c r="C73" s="30" t="str">
        <f t="shared" si="1"/>
        <v>Ducru-Beaucaillou 2eme Cru Classe, Saint-Julien</v>
      </c>
      <c r="D73" s="18">
        <v>160</v>
      </c>
      <c r="E73" s="18">
        <v>240</v>
      </c>
      <c r="O73" s="20" t="s">
        <v>549</v>
      </c>
      <c r="P73" t="s">
        <v>950</v>
      </c>
      <c r="Q73" s="3" t="s">
        <v>135</v>
      </c>
      <c r="R73" s="1" t="s">
        <v>275</v>
      </c>
    </row>
    <row r="74" spans="1:18" ht="45" customHeight="1" x14ac:dyDescent="0.25">
      <c r="A74" s="11">
        <v>72</v>
      </c>
      <c r="B74" s="13">
        <v>1978</v>
      </c>
      <c r="C74" s="30" t="str">
        <f t="shared" si="1"/>
        <v>Chateau Leoville Poyferre 2eme Cru Classe, Saint-Julien</v>
      </c>
      <c r="D74" s="18">
        <v>200</v>
      </c>
      <c r="E74" s="18">
        <v>300</v>
      </c>
      <c r="O74" s="20" t="s">
        <v>542</v>
      </c>
      <c r="P74" t="s">
        <v>951</v>
      </c>
      <c r="Q74" s="3" t="s">
        <v>134</v>
      </c>
      <c r="R74" s="1" t="s">
        <v>276</v>
      </c>
    </row>
    <row r="75" spans="1:18" ht="45" customHeight="1" x14ac:dyDescent="0.25">
      <c r="A75" s="11">
        <v>73</v>
      </c>
      <c r="B75" s="13">
        <v>1978</v>
      </c>
      <c r="C75" s="30" t="str">
        <f t="shared" si="1"/>
        <v>Chateau Pavie Premier Grand Cru Classe A, Saint-Emilion Grand Cru</v>
      </c>
      <c r="D75" s="18">
        <v>300</v>
      </c>
      <c r="E75" s="18">
        <v>400</v>
      </c>
      <c r="O75" s="20" t="s">
        <v>545</v>
      </c>
      <c r="P75" t="s">
        <v>952</v>
      </c>
      <c r="Q75" s="3" t="s">
        <v>133</v>
      </c>
      <c r="R75" s="1" t="s">
        <v>277</v>
      </c>
    </row>
    <row r="76" spans="1:18" ht="45" customHeight="1" x14ac:dyDescent="0.25">
      <c r="A76" s="11">
        <v>74</v>
      </c>
      <c r="B76" s="13">
        <v>1979</v>
      </c>
      <c r="C76" s="30" t="str">
        <f t="shared" si="1"/>
        <v>Chateau Latour Premier Cru Classe, Pauillac</v>
      </c>
      <c r="D76" s="18">
        <v>1200</v>
      </c>
      <c r="E76" s="18">
        <v>1700</v>
      </c>
      <c r="O76" s="20" t="s">
        <v>149</v>
      </c>
      <c r="P76" t="s">
        <v>953</v>
      </c>
      <c r="Q76" s="3" t="s">
        <v>132</v>
      </c>
      <c r="R76" s="1" t="s">
        <v>278</v>
      </c>
    </row>
    <row r="77" spans="1:18" ht="45" customHeight="1" x14ac:dyDescent="0.25">
      <c r="A77" s="11">
        <v>75</v>
      </c>
      <c r="B77" s="13">
        <v>1979</v>
      </c>
      <c r="C77" s="30" t="str">
        <f t="shared" si="1"/>
        <v>Chateau La Fleur-Petrus, Pomerol</v>
      </c>
      <c r="D77" s="18">
        <v>700</v>
      </c>
      <c r="E77" s="18">
        <v>900</v>
      </c>
      <c r="O77" s="20" t="s">
        <v>555</v>
      </c>
      <c r="P77" t="s">
        <v>954</v>
      </c>
      <c r="Q77" s="3" t="s">
        <v>131</v>
      </c>
      <c r="R77" s="1" t="s">
        <v>279</v>
      </c>
    </row>
    <row r="78" spans="1:18" ht="45" customHeight="1" x14ac:dyDescent="0.25">
      <c r="A78" s="11">
        <v>76</v>
      </c>
      <c r="B78" s="13">
        <v>1979</v>
      </c>
      <c r="C78" s="30" t="str">
        <f t="shared" si="1"/>
        <v>Chateau Latour a Pomerol, Pomerol</v>
      </c>
      <c r="D78" s="18">
        <v>140</v>
      </c>
      <c r="E78" s="18">
        <v>200</v>
      </c>
      <c r="O78" s="20" t="s">
        <v>557</v>
      </c>
      <c r="P78" t="s">
        <v>955</v>
      </c>
      <c r="Q78" s="3" t="s">
        <v>130</v>
      </c>
      <c r="R78" s="1" t="s">
        <v>280</v>
      </c>
    </row>
    <row r="79" spans="1:18" ht="45" customHeight="1" x14ac:dyDescent="0.25">
      <c r="A79" s="11">
        <v>77</v>
      </c>
      <c r="B79" s="13">
        <v>1981</v>
      </c>
      <c r="C79" s="30" t="str">
        <f t="shared" si="1"/>
        <v>Chateau Talbot 4eme Cru Classe, Saint-Julien</v>
      </c>
      <c r="D79" s="18">
        <v>240</v>
      </c>
      <c r="E79" s="18">
        <v>320</v>
      </c>
      <c r="O79" s="20" t="s">
        <v>538</v>
      </c>
      <c r="P79" t="s">
        <v>956</v>
      </c>
      <c r="Q79" s="3" t="s">
        <v>129</v>
      </c>
      <c r="R79" s="1" t="s">
        <v>281</v>
      </c>
    </row>
    <row r="80" spans="1:18" ht="45" customHeight="1" x14ac:dyDescent="0.25">
      <c r="A80" s="11">
        <v>78</v>
      </c>
      <c r="B80" s="13">
        <v>1982</v>
      </c>
      <c r="C80" s="30" t="str">
        <f t="shared" si="1"/>
        <v>Chateau Batailley 5eme Cru Classe, Pauillac</v>
      </c>
      <c r="D80" s="18">
        <v>300</v>
      </c>
      <c r="E80" s="18">
        <v>500</v>
      </c>
      <c r="O80" s="20" t="s">
        <v>560</v>
      </c>
      <c r="P80" t="s">
        <v>957</v>
      </c>
      <c r="Q80" s="3" t="s">
        <v>127</v>
      </c>
      <c r="R80" s="1" t="s">
        <v>282</v>
      </c>
    </row>
    <row r="81" spans="1:18" ht="45" customHeight="1" x14ac:dyDescent="0.25">
      <c r="A81" s="11">
        <v>79</v>
      </c>
      <c r="B81" s="13">
        <v>1983</v>
      </c>
      <c r="C81" s="30" t="str">
        <f t="shared" si="1"/>
        <v>Chateau Figeac Premier Grand Cru Classe B, Saint-Emilion Grand Cru</v>
      </c>
      <c r="D81" s="18">
        <v>400</v>
      </c>
      <c r="E81" s="18">
        <v>600</v>
      </c>
      <c r="O81" s="20" t="s">
        <v>562</v>
      </c>
      <c r="P81" t="s">
        <v>958</v>
      </c>
      <c r="Q81" s="3" t="s">
        <v>127</v>
      </c>
      <c r="R81" s="1" t="s">
        <v>283</v>
      </c>
    </row>
    <row r="82" spans="1:18" ht="45" customHeight="1" x14ac:dyDescent="0.25">
      <c r="A82" s="11">
        <v>80</v>
      </c>
      <c r="B82" s="13">
        <v>1985</v>
      </c>
      <c r="C82" s="30" t="str">
        <f t="shared" si="1"/>
        <v>Cos d'Estournel 2eme Cru Classe, Saint-Estephe</v>
      </c>
      <c r="D82" s="18">
        <v>500</v>
      </c>
      <c r="E82" s="18">
        <v>700</v>
      </c>
      <c r="O82" s="20" t="s">
        <v>564</v>
      </c>
      <c r="P82" t="s">
        <v>959</v>
      </c>
      <c r="Q82" s="3" t="s">
        <v>126</v>
      </c>
      <c r="R82" s="1" t="s">
        <v>284</v>
      </c>
    </row>
    <row r="83" spans="1:18" ht="45" customHeight="1" x14ac:dyDescent="0.25">
      <c r="A83" s="11">
        <v>81</v>
      </c>
      <c r="B83" s="13">
        <v>1988</v>
      </c>
      <c r="C83" s="30" t="str">
        <f t="shared" si="1"/>
        <v>Pichon Longueville Comtesse Lalande 2eme Cru Classe, Pauillac</v>
      </c>
      <c r="D83" s="18">
        <v>1200</v>
      </c>
      <c r="E83" s="18">
        <v>1600</v>
      </c>
      <c r="O83" s="20" t="s">
        <v>565</v>
      </c>
      <c r="P83" t="s">
        <v>960</v>
      </c>
      <c r="Q83" s="3" t="s">
        <v>126</v>
      </c>
      <c r="R83" s="1" t="s">
        <v>285</v>
      </c>
    </row>
    <row r="84" spans="1:18" ht="45" customHeight="1" x14ac:dyDescent="0.25">
      <c r="A84" s="11">
        <v>82</v>
      </c>
      <c r="B84" s="13">
        <v>1989</v>
      </c>
      <c r="C84" s="30" t="str">
        <f t="shared" si="1"/>
        <v>Chateau Latour Premier Cru Classe, Pauillac</v>
      </c>
      <c r="D84" s="18">
        <v>3200</v>
      </c>
      <c r="E84" s="18">
        <v>4200</v>
      </c>
      <c r="O84" s="20" t="s">
        <v>149</v>
      </c>
      <c r="P84" t="s">
        <v>961</v>
      </c>
      <c r="Q84" s="3" t="s">
        <v>125</v>
      </c>
      <c r="R84" s="1" t="s">
        <v>286</v>
      </c>
    </row>
    <row r="85" spans="1:18" ht="45" customHeight="1" x14ac:dyDescent="0.25">
      <c r="A85" s="11">
        <v>83</v>
      </c>
      <c r="B85" s="13">
        <v>1989</v>
      </c>
      <c r="C85" s="30" t="str">
        <f t="shared" si="1"/>
        <v>Chateau Talbot 4eme Cru Classe, Saint-Julien</v>
      </c>
      <c r="D85" s="18">
        <v>280</v>
      </c>
      <c r="E85" s="18">
        <v>380</v>
      </c>
      <c r="O85" s="20" t="s">
        <v>538</v>
      </c>
      <c r="P85" t="s">
        <v>962</v>
      </c>
      <c r="Q85" s="3" t="s">
        <v>124</v>
      </c>
      <c r="R85" s="1" t="s">
        <v>287</v>
      </c>
    </row>
    <row r="86" spans="1:18" ht="45" customHeight="1" x14ac:dyDescent="0.25">
      <c r="A86" s="11">
        <v>84</v>
      </c>
      <c r="B86" s="13">
        <v>1993</v>
      </c>
      <c r="C86" s="30" t="str">
        <f t="shared" si="1"/>
        <v>Chateau Mouton Rothschild Premier Cru Classe, Pauillac</v>
      </c>
      <c r="D86" s="18">
        <v>300</v>
      </c>
      <c r="E86" s="18">
        <v>400</v>
      </c>
      <c r="O86" s="20" t="s">
        <v>567</v>
      </c>
      <c r="P86" t="s">
        <v>963</v>
      </c>
      <c r="Q86" s="3" t="s">
        <v>123</v>
      </c>
      <c r="R86" s="1" t="s">
        <v>288</v>
      </c>
    </row>
    <row r="87" spans="1:18" ht="45" customHeight="1" x14ac:dyDescent="0.25">
      <c r="A87" s="11">
        <v>85</v>
      </c>
      <c r="B87" s="13">
        <v>1994</v>
      </c>
      <c r="C87" s="30" t="str">
        <f t="shared" si="1"/>
        <v>Chateau de Fieuzal Cru Classe, Pessac-Leognan</v>
      </c>
      <c r="D87" s="18">
        <v>180</v>
      </c>
      <c r="E87" s="18">
        <v>240</v>
      </c>
      <c r="O87" s="20" t="s">
        <v>568</v>
      </c>
      <c r="P87" t="s">
        <v>964</v>
      </c>
      <c r="Q87" s="3" t="s">
        <v>122</v>
      </c>
      <c r="R87" s="1" t="s">
        <v>289</v>
      </c>
    </row>
    <row r="88" spans="1:18" ht="45" customHeight="1" x14ac:dyDescent="0.25">
      <c r="A88" s="11">
        <v>86</v>
      </c>
      <c r="B88" s="13">
        <v>1995</v>
      </c>
      <c r="C88" s="30" t="str">
        <f t="shared" si="1"/>
        <v>Chateau Margaux Premier Cru Classe, Margaux</v>
      </c>
      <c r="D88" s="18">
        <v>1800</v>
      </c>
      <c r="E88" s="18">
        <v>2200</v>
      </c>
      <c r="O88" s="20" t="s">
        <v>147</v>
      </c>
      <c r="P88" t="s">
        <v>965</v>
      </c>
      <c r="Q88" s="3" t="s">
        <v>121</v>
      </c>
      <c r="R88" s="1" t="s">
        <v>290</v>
      </c>
    </row>
    <row r="89" spans="1:18" ht="45" customHeight="1" x14ac:dyDescent="0.25">
      <c r="A89" s="11">
        <v>87</v>
      </c>
      <c r="B89" s="13">
        <v>1995</v>
      </c>
      <c r="C89" s="30" t="str">
        <f t="shared" si="1"/>
        <v>Chateau Giscours 3eme Cru Classe, Margaux (Magnums)</v>
      </c>
      <c r="D89" s="18">
        <v>320</v>
      </c>
      <c r="E89" s="18">
        <v>400</v>
      </c>
      <c r="O89" s="20" t="s">
        <v>571</v>
      </c>
      <c r="P89" t="s">
        <v>966</v>
      </c>
      <c r="Q89" s="3" t="s">
        <v>119</v>
      </c>
      <c r="R89" s="1" t="s">
        <v>291</v>
      </c>
    </row>
    <row r="90" spans="1:18" ht="45" customHeight="1" x14ac:dyDescent="0.25">
      <c r="A90" s="11">
        <v>88</v>
      </c>
      <c r="B90" s="13">
        <v>1995</v>
      </c>
      <c r="C90" s="30" t="str">
        <f t="shared" si="1"/>
        <v>Chateau Haut-Batailley 5eme Cru Classe, Pauillac</v>
      </c>
      <c r="D90" s="18">
        <v>300</v>
      </c>
      <c r="E90" s="18">
        <v>380</v>
      </c>
      <c r="O90" s="20" t="s">
        <v>573</v>
      </c>
      <c r="P90" t="s">
        <v>967</v>
      </c>
      <c r="Q90" s="3" t="s">
        <v>118</v>
      </c>
      <c r="R90" s="1" t="s">
        <v>292</v>
      </c>
    </row>
    <row r="91" spans="1:18" ht="45" customHeight="1" x14ac:dyDescent="0.25">
      <c r="A91" s="11">
        <v>89</v>
      </c>
      <c r="B91" s="13">
        <v>1996</v>
      </c>
      <c r="C91" s="30" t="str">
        <f t="shared" si="1"/>
        <v>Chateau Pichon Baron 2eme Cru Classe, Pauillac (Magnum)</v>
      </c>
      <c r="D91" s="18">
        <v>120</v>
      </c>
      <c r="E91" s="18">
        <v>180</v>
      </c>
      <c r="O91" s="20" t="s">
        <v>576</v>
      </c>
      <c r="P91" t="s">
        <v>968</v>
      </c>
      <c r="Q91" s="3" t="s">
        <v>117</v>
      </c>
      <c r="R91" s="1" t="s">
        <v>293</v>
      </c>
    </row>
    <row r="92" spans="1:18" ht="45" customHeight="1" x14ac:dyDescent="0.25">
      <c r="A92" s="11">
        <v>90</v>
      </c>
      <c r="B92" s="13">
        <v>1996</v>
      </c>
      <c r="C92" s="30" t="str">
        <f t="shared" si="1"/>
        <v>Chateau Palmer 3eme Cru Classe, Margaux</v>
      </c>
      <c r="D92" s="18">
        <v>1800</v>
      </c>
      <c r="E92" s="18">
        <v>2400</v>
      </c>
      <c r="O92" s="20" t="s">
        <v>143</v>
      </c>
      <c r="P92" t="s">
        <v>969</v>
      </c>
      <c r="Q92" s="3" t="s">
        <v>116</v>
      </c>
      <c r="R92" s="1" t="s">
        <v>294</v>
      </c>
    </row>
    <row r="93" spans="1:18" ht="45" customHeight="1" x14ac:dyDescent="0.25">
      <c r="A93" s="11">
        <v>91</v>
      </c>
      <c r="B93" s="13">
        <v>1996</v>
      </c>
      <c r="C93" s="30" t="str">
        <f t="shared" si="1"/>
        <v>Chateau Beychevelle 4eme Cru Classe, Saint-Julien</v>
      </c>
      <c r="D93" s="18">
        <v>440</v>
      </c>
      <c r="E93" s="18">
        <v>540</v>
      </c>
      <c r="O93" s="20" t="s">
        <v>160</v>
      </c>
      <c r="P93" t="s">
        <v>970</v>
      </c>
      <c r="Q93" s="3" t="s">
        <v>114</v>
      </c>
      <c r="R93" s="1" t="s">
        <v>295</v>
      </c>
    </row>
    <row r="94" spans="1:18" ht="45" customHeight="1" x14ac:dyDescent="0.25">
      <c r="A94" s="11">
        <v>92</v>
      </c>
      <c r="B94" s="13">
        <v>1998</v>
      </c>
      <c r="C94" s="30" t="str">
        <f t="shared" si="1"/>
        <v>Chateau Haut-Brion Premier Cru Classe, Pessac-Leognan</v>
      </c>
      <c r="D94" s="18">
        <v>280</v>
      </c>
      <c r="E94" s="18">
        <v>360</v>
      </c>
      <c r="O94" s="20" t="s">
        <v>578</v>
      </c>
      <c r="P94" t="s">
        <v>971</v>
      </c>
      <c r="Q94" s="3" t="s">
        <v>113</v>
      </c>
      <c r="R94" s="1" t="s">
        <v>296</v>
      </c>
    </row>
    <row r="95" spans="1:18" ht="45" customHeight="1" x14ac:dyDescent="0.25">
      <c r="A95" s="11">
        <v>93</v>
      </c>
      <c r="B95" s="13">
        <v>1998</v>
      </c>
      <c r="C95" s="30" t="str">
        <f t="shared" si="1"/>
        <v>Chateau Palmer 3eme Cru Classe, Margaux</v>
      </c>
      <c r="D95" s="18">
        <v>1500</v>
      </c>
      <c r="E95" s="18">
        <v>2000</v>
      </c>
      <c r="O95" s="20" t="s">
        <v>143</v>
      </c>
      <c r="P95" t="s">
        <v>972</v>
      </c>
      <c r="Q95" s="3" t="s">
        <v>113</v>
      </c>
      <c r="R95" s="1" t="s">
        <v>297</v>
      </c>
    </row>
    <row r="96" spans="1:18" ht="45" customHeight="1" x14ac:dyDescent="0.25">
      <c r="A96" s="11">
        <v>94</v>
      </c>
      <c r="B96" s="13">
        <v>1998</v>
      </c>
      <c r="C96" s="30" t="str">
        <f t="shared" si="1"/>
        <v>Chateau Palmer 3eme Cru Classe, Margaux</v>
      </c>
      <c r="D96" s="18">
        <v>1500</v>
      </c>
      <c r="E96" s="18">
        <v>2000</v>
      </c>
      <c r="O96" s="20" t="s">
        <v>143</v>
      </c>
      <c r="P96" t="s">
        <v>973</v>
      </c>
      <c r="Q96" s="3" t="s">
        <v>112</v>
      </c>
      <c r="R96" s="1" t="s">
        <v>298</v>
      </c>
    </row>
    <row r="97" spans="1:18" ht="45" customHeight="1" x14ac:dyDescent="0.25">
      <c r="A97" s="11">
        <v>95</v>
      </c>
      <c r="B97" s="13">
        <v>1999</v>
      </c>
      <c r="C97" s="30" t="str">
        <f t="shared" si="1"/>
        <v>Clos du Marquis, Saint-Julien</v>
      </c>
      <c r="D97" s="18">
        <v>440</v>
      </c>
      <c r="E97" s="18">
        <v>540</v>
      </c>
      <c r="O97" s="20" t="s">
        <v>579</v>
      </c>
      <c r="P97" t="s">
        <v>974</v>
      </c>
      <c r="Q97" s="3" t="s">
        <v>111</v>
      </c>
      <c r="R97" s="1" t="s">
        <v>299</v>
      </c>
    </row>
    <row r="98" spans="1:18" ht="45" customHeight="1" x14ac:dyDescent="0.25">
      <c r="A98" s="11">
        <v>96</v>
      </c>
      <c r="B98" s="13">
        <v>1999</v>
      </c>
      <c r="C98" s="30" t="str">
        <f t="shared" si="1"/>
        <v>Chateau Troplong Mondot Premier Grand Cru Classe B, Saint-Emilion Grand Cru</v>
      </c>
      <c r="D98" s="18">
        <v>600</v>
      </c>
      <c r="E98" s="18">
        <v>800</v>
      </c>
      <c r="O98" s="20" t="s">
        <v>580</v>
      </c>
      <c r="P98" t="s">
        <v>975</v>
      </c>
      <c r="Q98" s="3" t="s">
        <v>110</v>
      </c>
      <c r="R98" s="1" t="s">
        <v>300</v>
      </c>
    </row>
    <row r="99" spans="1:18" ht="45" customHeight="1" x14ac:dyDescent="0.25">
      <c r="A99" s="11">
        <v>97</v>
      </c>
      <c r="B99" s="13">
        <v>1999</v>
      </c>
      <c r="C99" s="30" t="str">
        <f t="shared" si="1"/>
        <v>Chateau Troplong Mondot Premier Grand Cru Classe B, Saint-Emilion Grand Cru</v>
      </c>
      <c r="D99" s="18">
        <v>600</v>
      </c>
      <c r="E99" s="18">
        <v>800</v>
      </c>
      <c r="O99" s="20" t="s">
        <v>580</v>
      </c>
      <c r="P99" t="s">
        <v>976</v>
      </c>
      <c r="Q99" s="3" t="s">
        <v>109</v>
      </c>
      <c r="R99" s="1" t="s">
        <v>301</v>
      </c>
    </row>
    <row r="100" spans="1:18" ht="45" customHeight="1" x14ac:dyDescent="0.25">
      <c r="A100" s="11">
        <v>98</v>
      </c>
      <c r="B100" s="13">
        <v>1999</v>
      </c>
      <c r="C100" s="30" t="str">
        <f t="shared" si="1"/>
        <v>Chateau Latour a Pomerol, Pomerol</v>
      </c>
      <c r="D100" s="18">
        <v>600</v>
      </c>
      <c r="E100" s="18">
        <v>800</v>
      </c>
      <c r="O100" s="20" t="s">
        <v>557</v>
      </c>
      <c r="P100" t="s">
        <v>977</v>
      </c>
      <c r="Q100" s="3" t="s">
        <v>108</v>
      </c>
      <c r="R100" s="1" t="s">
        <v>302</v>
      </c>
    </row>
    <row r="101" spans="1:18" ht="45" customHeight="1" x14ac:dyDescent="0.25">
      <c r="A101" s="11">
        <v>99</v>
      </c>
      <c r="B101" s="13">
        <v>2000</v>
      </c>
      <c r="C101" s="30" t="str">
        <f t="shared" si="1"/>
        <v>Cos d'Estournel 2eme Cru Classe, Saint-Estephe</v>
      </c>
      <c r="D101" s="18">
        <v>1300</v>
      </c>
      <c r="E101" s="18">
        <v>1700</v>
      </c>
      <c r="O101" s="20" t="s">
        <v>564</v>
      </c>
      <c r="P101" t="s">
        <v>978</v>
      </c>
      <c r="Q101" s="3" t="s">
        <v>107</v>
      </c>
      <c r="R101" s="1" t="s">
        <v>303</v>
      </c>
    </row>
    <row r="102" spans="1:18" ht="45" customHeight="1" x14ac:dyDescent="0.25">
      <c r="A102" s="11">
        <v>100</v>
      </c>
      <c r="B102" s="13">
        <v>2000</v>
      </c>
      <c r="C102" s="30" t="str">
        <f t="shared" si="1"/>
        <v>Chateau Gruaud Larose 2eme Cru Classe, Saint-Julien</v>
      </c>
      <c r="D102" s="18">
        <v>700</v>
      </c>
      <c r="E102" s="18">
        <v>900</v>
      </c>
      <c r="O102" s="20" t="s">
        <v>582</v>
      </c>
      <c r="P102" t="s">
        <v>979</v>
      </c>
      <c r="Q102" s="3" t="s">
        <v>106</v>
      </c>
      <c r="R102" s="1" t="s">
        <v>304</v>
      </c>
    </row>
    <row r="103" spans="1:18" ht="45" customHeight="1" x14ac:dyDescent="0.25">
      <c r="A103" s="11">
        <v>101</v>
      </c>
      <c r="B103" s="13">
        <v>2000</v>
      </c>
      <c r="C103" s="30" t="str">
        <f t="shared" si="1"/>
        <v>Chateau Smith Haut Lafitte Cru Classe, Pessac-Leognan</v>
      </c>
      <c r="D103" s="18">
        <v>1000</v>
      </c>
      <c r="E103" s="18">
        <v>1400</v>
      </c>
      <c r="O103" s="20" t="s">
        <v>584</v>
      </c>
      <c r="P103" t="s">
        <v>980</v>
      </c>
      <c r="Q103" s="3" t="s">
        <v>105</v>
      </c>
      <c r="R103" s="1" t="s">
        <v>305</v>
      </c>
    </row>
    <row r="104" spans="1:18" ht="45" customHeight="1" x14ac:dyDescent="0.25">
      <c r="A104" s="11">
        <v>102</v>
      </c>
      <c r="B104" s="13">
        <v>2000</v>
      </c>
      <c r="C104" s="30" t="str">
        <f t="shared" si="1"/>
        <v>Clos Rene, Pomerol</v>
      </c>
      <c r="D104" s="18">
        <v>320</v>
      </c>
      <c r="E104" s="18">
        <v>400</v>
      </c>
      <c r="O104" s="20" t="s">
        <v>586</v>
      </c>
      <c r="P104" t="s">
        <v>981</v>
      </c>
      <c r="Q104" s="3" t="s">
        <v>104</v>
      </c>
      <c r="R104" s="1" t="s">
        <v>306</v>
      </c>
    </row>
    <row r="105" spans="1:18" ht="45" customHeight="1" x14ac:dyDescent="0.25">
      <c r="A105" s="11">
        <v>103</v>
      </c>
      <c r="B105" s="13">
        <v>2001</v>
      </c>
      <c r="C105" s="30" t="str">
        <f t="shared" si="1"/>
        <v>Chateau Lafite Rothschild Premier Cru Classe, Pauillac</v>
      </c>
      <c r="D105" s="18">
        <v>1900</v>
      </c>
      <c r="E105" s="18">
        <v>2200</v>
      </c>
      <c r="O105" s="20" t="s">
        <v>587</v>
      </c>
      <c r="P105" t="s">
        <v>982</v>
      </c>
      <c r="Q105" s="3" t="s">
        <v>103</v>
      </c>
      <c r="R105" s="1" t="s">
        <v>307</v>
      </c>
    </row>
    <row r="106" spans="1:18" ht="45" customHeight="1" x14ac:dyDescent="0.25">
      <c r="A106" s="11">
        <v>104</v>
      </c>
      <c r="B106" s="13">
        <v>2001</v>
      </c>
      <c r="C106" s="30" t="str">
        <f t="shared" si="1"/>
        <v>Chateau La Mission Haut-Brion Cru Classe, Pessac-Leognan</v>
      </c>
      <c r="D106" s="18">
        <v>2000</v>
      </c>
      <c r="E106" s="18">
        <v>2500</v>
      </c>
      <c r="O106" s="20" t="s">
        <v>588</v>
      </c>
      <c r="P106" t="s">
        <v>983</v>
      </c>
      <c r="Q106" s="3" t="s">
        <v>102</v>
      </c>
      <c r="R106" s="1" t="s">
        <v>308</v>
      </c>
    </row>
    <row r="107" spans="1:18" ht="45" customHeight="1" x14ac:dyDescent="0.25">
      <c r="A107" s="11">
        <v>105</v>
      </c>
      <c r="B107" s="13">
        <v>2001</v>
      </c>
      <c r="C107" s="30" t="str">
        <f t="shared" si="1"/>
        <v>Chateau Tertre Roteboeuf, Saint-Emilion Grand Cru</v>
      </c>
      <c r="D107" s="18">
        <v>650</v>
      </c>
      <c r="E107" s="18">
        <v>850</v>
      </c>
      <c r="O107" s="20" t="s">
        <v>589</v>
      </c>
      <c r="P107" t="s">
        <v>984</v>
      </c>
      <c r="Q107" s="3" t="s">
        <v>101</v>
      </c>
      <c r="R107" s="1" t="s">
        <v>309</v>
      </c>
    </row>
    <row r="108" spans="1:18" ht="45" customHeight="1" x14ac:dyDescent="0.25">
      <c r="A108" s="11">
        <v>106</v>
      </c>
      <c r="B108" s="13">
        <v>2001</v>
      </c>
      <c r="C108" s="30" t="str">
        <f t="shared" si="1"/>
        <v>Chateau Troplong Mondot Premier Grand Cru Classe B, Saint-Emilion Grand Cru</v>
      </c>
      <c r="D108" s="18">
        <v>500</v>
      </c>
      <c r="E108" s="18">
        <v>700</v>
      </c>
      <c r="O108" s="20" t="s">
        <v>580</v>
      </c>
      <c r="P108" t="s">
        <v>985</v>
      </c>
      <c r="Q108" s="3" t="s">
        <v>100</v>
      </c>
      <c r="R108" s="1" t="s">
        <v>310</v>
      </c>
    </row>
    <row r="109" spans="1:18" ht="45" customHeight="1" x14ac:dyDescent="0.25">
      <c r="A109" s="11">
        <v>107</v>
      </c>
      <c r="B109" s="13">
        <v>2002</v>
      </c>
      <c r="C109" s="30" t="str">
        <f t="shared" si="1"/>
        <v>Chateau Margaux Premier Cru Classe, Margaux</v>
      </c>
      <c r="D109" s="18">
        <v>2600</v>
      </c>
      <c r="E109" s="18">
        <v>3000</v>
      </c>
      <c r="O109" s="20" t="s">
        <v>147</v>
      </c>
      <c r="P109" t="s">
        <v>986</v>
      </c>
      <c r="Q109" s="3" t="s">
        <v>99</v>
      </c>
      <c r="R109" s="1" t="s">
        <v>311</v>
      </c>
    </row>
    <row r="110" spans="1:18" ht="45" customHeight="1" x14ac:dyDescent="0.25">
      <c r="A110" s="11">
        <v>108</v>
      </c>
      <c r="B110" s="13">
        <v>2002</v>
      </c>
      <c r="C110" s="30" t="str">
        <f t="shared" si="1"/>
        <v>Chateau Mouton Rothschild Premier Cru Classe, Pauillac</v>
      </c>
      <c r="D110" s="18">
        <v>1300</v>
      </c>
      <c r="E110" s="18">
        <v>1600</v>
      </c>
      <c r="O110" s="20" t="s">
        <v>567</v>
      </c>
      <c r="P110" t="s">
        <v>987</v>
      </c>
      <c r="Q110" s="3" t="s">
        <v>98</v>
      </c>
      <c r="R110" s="1" t="s">
        <v>312</v>
      </c>
    </row>
    <row r="111" spans="1:18" ht="45" customHeight="1" x14ac:dyDescent="0.25">
      <c r="A111" s="11">
        <v>109</v>
      </c>
      <c r="B111" s="13">
        <v>2003</v>
      </c>
      <c r="C111" s="30" t="str">
        <f t="shared" si="1"/>
        <v>Chateau Mouton Rothschild Premier Cru Classe, Pauillac</v>
      </c>
      <c r="D111" s="18">
        <v>1500</v>
      </c>
      <c r="E111" s="18">
        <v>2000</v>
      </c>
      <c r="O111" s="20" t="s">
        <v>567</v>
      </c>
      <c r="P111" t="s">
        <v>988</v>
      </c>
      <c r="Q111" s="3" t="s">
        <v>97</v>
      </c>
      <c r="R111" s="1" t="s">
        <v>313</v>
      </c>
    </row>
    <row r="112" spans="1:18" ht="45" customHeight="1" x14ac:dyDescent="0.25">
      <c r="A112" s="11">
        <v>110</v>
      </c>
      <c r="B112" s="13">
        <v>2004</v>
      </c>
      <c r="C112" s="30" t="str">
        <f t="shared" si="1"/>
        <v>Chateau Montrose 2eme Cru Classe, Saint-Estephe - In Bond</v>
      </c>
      <c r="D112" s="18">
        <v>600</v>
      </c>
      <c r="E112" s="18">
        <v>800</v>
      </c>
      <c r="O112" s="20" t="s">
        <v>590</v>
      </c>
      <c r="P112" t="s">
        <v>989</v>
      </c>
      <c r="Q112" s="3" t="s">
        <v>96</v>
      </c>
      <c r="R112" s="1" t="s">
        <v>314</v>
      </c>
    </row>
    <row r="113" spans="1:18" ht="45" customHeight="1" x14ac:dyDescent="0.25">
      <c r="A113" s="11">
        <v>111</v>
      </c>
      <c r="B113" s="13">
        <v>2005</v>
      </c>
      <c r="C113" s="30" t="str">
        <f t="shared" si="1"/>
        <v>Chateau Calon Segur 3eme Cru Classe, Saint-Estephe - In Bond</v>
      </c>
      <c r="D113" s="18">
        <v>800</v>
      </c>
      <c r="E113" s="18">
        <v>900</v>
      </c>
      <c r="O113" s="20" t="s">
        <v>591</v>
      </c>
      <c r="P113" t="s">
        <v>990</v>
      </c>
      <c r="Q113" s="3" t="s">
        <v>95</v>
      </c>
      <c r="R113" s="1" t="s">
        <v>315</v>
      </c>
    </row>
    <row r="114" spans="1:18" ht="45" customHeight="1" x14ac:dyDescent="0.25">
      <c r="A114" s="11">
        <v>112</v>
      </c>
      <c r="B114" s="13">
        <v>2005</v>
      </c>
      <c r="C114" s="30" t="str">
        <f t="shared" si="1"/>
        <v>Chateau Duhart-Milon 4eme Cru Classe, Pauillac - In Bond</v>
      </c>
      <c r="D114" s="18">
        <v>560</v>
      </c>
      <c r="E114" s="18">
        <v>750</v>
      </c>
      <c r="O114" s="20" t="s">
        <v>592</v>
      </c>
      <c r="P114" t="s">
        <v>991</v>
      </c>
      <c r="Q114" s="3" t="s">
        <v>95</v>
      </c>
      <c r="R114" s="1" t="s">
        <v>316</v>
      </c>
    </row>
    <row r="115" spans="1:18" ht="45" customHeight="1" x14ac:dyDescent="0.25">
      <c r="A115" s="11">
        <v>113</v>
      </c>
      <c r="B115" s="13">
        <v>2005</v>
      </c>
      <c r="C115" s="30" t="str">
        <f t="shared" si="1"/>
        <v>Chateau d'Armailhac 5eme Cru Classe, Pauillac - In Bond</v>
      </c>
      <c r="D115" s="18">
        <v>500</v>
      </c>
      <c r="E115" s="18">
        <v>650</v>
      </c>
      <c r="O115" s="20" t="s">
        <v>593</v>
      </c>
      <c r="P115" t="s">
        <v>992</v>
      </c>
      <c r="Q115" s="3" t="s">
        <v>95</v>
      </c>
      <c r="R115" s="1" t="s">
        <v>317</v>
      </c>
    </row>
    <row r="116" spans="1:18" ht="45" customHeight="1" x14ac:dyDescent="0.25">
      <c r="A116" s="11">
        <v>114</v>
      </c>
      <c r="B116" s="13">
        <v>2005</v>
      </c>
      <c r="C116" s="30" t="str">
        <f t="shared" si="1"/>
        <v>Chateau Clerc Milon 5eme Cru Classe, Pauillac - In Bond</v>
      </c>
      <c r="D116" s="18">
        <v>600</v>
      </c>
      <c r="E116" s="18">
        <v>800</v>
      </c>
      <c r="O116" s="20" t="s">
        <v>594</v>
      </c>
      <c r="P116" t="s">
        <v>993</v>
      </c>
      <c r="Q116" s="3" t="s">
        <v>93</v>
      </c>
      <c r="R116" s="1" t="s">
        <v>318</v>
      </c>
    </row>
    <row r="117" spans="1:18" ht="45" customHeight="1" x14ac:dyDescent="0.25">
      <c r="A117" s="11">
        <v>115</v>
      </c>
      <c r="B117" s="13">
        <v>2005</v>
      </c>
      <c r="C117" s="30" t="str">
        <f t="shared" si="1"/>
        <v>Le Pin, Pomerol (Double Magnum) - In Bond</v>
      </c>
      <c r="D117" s="18">
        <v>7200</v>
      </c>
      <c r="E117" s="18">
        <v>9000</v>
      </c>
      <c r="O117" s="20" t="s">
        <v>595</v>
      </c>
      <c r="P117" t="s">
        <v>994</v>
      </c>
      <c r="Q117" s="3" t="s">
        <v>92</v>
      </c>
      <c r="R117" s="1" t="s">
        <v>319</v>
      </c>
    </row>
    <row r="118" spans="1:18" ht="45" customHeight="1" x14ac:dyDescent="0.25">
      <c r="A118" s="11">
        <v>116</v>
      </c>
      <c r="B118" s="13">
        <v>2005</v>
      </c>
      <c r="C118" s="30" t="str">
        <f t="shared" si="1"/>
        <v>Chateau Gazin, Pomerol - In Bond</v>
      </c>
      <c r="D118" s="18">
        <v>750</v>
      </c>
      <c r="E118" s="18">
        <v>950</v>
      </c>
      <c r="O118" s="20" t="s">
        <v>598</v>
      </c>
      <c r="P118" t="s">
        <v>995</v>
      </c>
      <c r="Q118" s="3" t="s">
        <v>91</v>
      </c>
      <c r="R118" s="1" t="s">
        <v>320</v>
      </c>
    </row>
    <row r="119" spans="1:18" ht="45" customHeight="1" x14ac:dyDescent="0.25">
      <c r="A119" s="11">
        <v>117</v>
      </c>
      <c r="B119" s="13">
        <v>2006</v>
      </c>
      <c r="C119" s="30" t="str">
        <f t="shared" si="1"/>
        <v>Chateau Montrose 2eme Cru Classe, Saint-Estephe - In Bond</v>
      </c>
      <c r="D119" s="18">
        <v>600</v>
      </c>
      <c r="E119" s="18">
        <v>800</v>
      </c>
      <c r="O119" s="20" t="s">
        <v>590</v>
      </c>
      <c r="P119" t="s">
        <v>996</v>
      </c>
      <c r="Q119" s="3" t="s">
        <v>90</v>
      </c>
      <c r="R119" s="1" t="s">
        <v>321</v>
      </c>
    </row>
    <row r="120" spans="1:18" ht="45" customHeight="1" x14ac:dyDescent="0.25">
      <c r="A120" s="11">
        <v>118</v>
      </c>
      <c r="B120" s="13">
        <v>2006</v>
      </c>
      <c r="C120" s="30" t="str">
        <f t="shared" si="1"/>
        <v>Chateau Gruaud Larose 2eme Cru Classe, Saint-Julien - In Bond</v>
      </c>
      <c r="D120" s="18">
        <v>440</v>
      </c>
      <c r="E120" s="18">
        <v>520</v>
      </c>
      <c r="O120" s="20" t="s">
        <v>599</v>
      </c>
      <c r="P120" t="s">
        <v>997</v>
      </c>
      <c r="Q120" s="3" t="s">
        <v>87</v>
      </c>
      <c r="R120" s="1" t="s">
        <v>322</v>
      </c>
    </row>
    <row r="121" spans="1:18" ht="45" customHeight="1" x14ac:dyDescent="0.25">
      <c r="A121" s="11">
        <v>119</v>
      </c>
      <c r="B121" s="13">
        <v>2006</v>
      </c>
      <c r="C121" s="30" t="str">
        <f t="shared" si="1"/>
        <v>Chateau Leoville Poyferre 2eme Cru Classe, Saint-Julien - In Bond</v>
      </c>
      <c r="D121" s="18">
        <v>500</v>
      </c>
      <c r="E121" s="18">
        <v>580</v>
      </c>
      <c r="O121" s="20" t="s">
        <v>600</v>
      </c>
      <c r="P121" t="s">
        <v>998</v>
      </c>
      <c r="Q121" s="3" t="s">
        <v>84</v>
      </c>
      <c r="R121" s="1" t="s">
        <v>323</v>
      </c>
    </row>
    <row r="122" spans="1:18" ht="45" customHeight="1" x14ac:dyDescent="0.25">
      <c r="A122" s="11">
        <v>120</v>
      </c>
      <c r="B122" s="13">
        <v>2006</v>
      </c>
      <c r="C122" s="30" t="str">
        <f t="shared" si="1"/>
        <v>Chateau Malescot St. Exupery 3eme Cru Classe, Margaux - In Bond</v>
      </c>
      <c r="D122" s="18">
        <v>400</v>
      </c>
      <c r="E122" s="18">
        <v>500</v>
      </c>
      <c r="O122" s="20" t="s">
        <v>601</v>
      </c>
      <c r="P122" t="s">
        <v>999</v>
      </c>
      <c r="Q122" s="3" t="s">
        <v>84</v>
      </c>
      <c r="R122" s="1" t="s">
        <v>324</v>
      </c>
    </row>
    <row r="123" spans="1:18" ht="45" customHeight="1" x14ac:dyDescent="0.25">
      <c r="A123" s="11">
        <v>121</v>
      </c>
      <c r="B123" s="13">
        <v>2006</v>
      </c>
      <c r="C123" s="30" t="str">
        <f t="shared" si="1"/>
        <v>Chateau Batailley 5eme Cru Classe, Pauillac - In Bond</v>
      </c>
      <c r="D123" s="18">
        <v>380</v>
      </c>
      <c r="E123" s="18">
        <v>500</v>
      </c>
      <c r="O123" s="20" t="s">
        <v>602</v>
      </c>
      <c r="P123" t="s">
        <v>1000</v>
      </c>
      <c r="Q123" s="3" t="s">
        <v>86</v>
      </c>
      <c r="R123" s="1" t="s">
        <v>325</v>
      </c>
    </row>
    <row r="124" spans="1:18" ht="45" customHeight="1" x14ac:dyDescent="0.25">
      <c r="A124" s="11">
        <v>122</v>
      </c>
      <c r="B124" s="13">
        <v>2006</v>
      </c>
      <c r="C124" s="30" t="str">
        <f t="shared" si="1"/>
        <v>Chateau Gloria, Saint-Julien - In Bond</v>
      </c>
      <c r="D124" s="18">
        <v>300</v>
      </c>
      <c r="E124" s="18">
        <v>380</v>
      </c>
      <c r="O124" s="20" t="s">
        <v>603</v>
      </c>
      <c r="P124" t="s">
        <v>1001</v>
      </c>
      <c r="Q124" s="3" t="s">
        <v>84</v>
      </c>
      <c r="R124" s="1" t="s">
        <v>326</v>
      </c>
    </row>
    <row r="125" spans="1:18" ht="45" customHeight="1" x14ac:dyDescent="0.25">
      <c r="A125" s="11">
        <v>123</v>
      </c>
      <c r="B125" s="13">
        <v>2006</v>
      </c>
      <c r="C125" s="30" t="str">
        <f t="shared" si="1"/>
        <v>Chateau Pavie Macquin Premier Grand Cru Classe B, Saint-Emilion Grand Cru - In Bond</v>
      </c>
      <c r="D125" s="18">
        <v>240</v>
      </c>
      <c r="E125" s="18">
        <v>300</v>
      </c>
      <c r="O125" s="20" t="s">
        <v>604</v>
      </c>
      <c r="P125" t="s">
        <v>1002</v>
      </c>
      <c r="Q125" s="3" t="s">
        <v>84</v>
      </c>
      <c r="R125" s="1" t="s">
        <v>327</v>
      </c>
    </row>
    <row r="126" spans="1:18" ht="45" customHeight="1" x14ac:dyDescent="0.25">
      <c r="A126" s="11">
        <v>124</v>
      </c>
      <c r="B126" s="13">
        <v>2006</v>
      </c>
      <c r="C126" s="30" t="str">
        <f t="shared" si="1"/>
        <v>Chateau Clinet, Pomerol - In Bond</v>
      </c>
      <c r="D126" s="18">
        <v>750</v>
      </c>
      <c r="E126" s="18">
        <v>850</v>
      </c>
      <c r="O126" s="20" t="s">
        <v>605</v>
      </c>
      <c r="P126" t="s">
        <v>1003</v>
      </c>
      <c r="Q126" s="3" t="s">
        <v>83</v>
      </c>
      <c r="R126" s="1" t="s">
        <v>328</v>
      </c>
    </row>
    <row r="127" spans="1:18" ht="45" customHeight="1" x14ac:dyDescent="0.25">
      <c r="A127" s="11">
        <v>125</v>
      </c>
      <c r="B127" s="13">
        <v>2007</v>
      </c>
      <c r="C127" s="30" t="str">
        <f t="shared" si="1"/>
        <v>La Parde Haut-Bailly, Pessac-Leognan</v>
      </c>
      <c r="D127" s="18">
        <v>170</v>
      </c>
      <c r="E127" s="18">
        <v>270</v>
      </c>
      <c r="O127" s="20" t="s">
        <v>606</v>
      </c>
      <c r="P127" t="s">
        <v>1004</v>
      </c>
      <c r="Q127" s="3" t="s">
        <v>82</v>
      </c>
      <c r="R127" s="1" t="s">
        <v>329</v>
      </c>
    </row>
    <row r="128" spans="1:18" ht="45" customHeight="1" x14ac:dyDescent="0.25">
      <c r="A128" s="11">
        <v>126</v>
      </c>
      <c r="B128" s="13">
        <v>2008</v>
      </c>
      <c r="C128" s="30" t="str">
        <f t="shared" si="1"/>
        <v>Pavillon Rouge du Chateau Margaux, Margaux - In Bond</v>
      </c>
      <c r="D128" s="18">
        <v>1200</v>
      </c>
      <c r="E128" s="18">
        <v>1350</v>
      </c>
      <c r="O128" s="20" t="s">
        <v>607</v>
      </c>
      <c r="P128" t="s">
        <v>1005</v>
      </c>
      <c r="Q128" s="3" t="s">
        <v>81</v>
      </c>
      <c r="R128" s="1" t="s">
        <v>330</v>
      </c>
    </row>
    <row r="129" spans="1:18" ht="45" customHeight="1" x14ac:dyDescent="0.25">
      <c r="A129" s="11">
        <v>127</v>
      </c>
      <c r="B129" s="13">
        <v>2008</v>
      </c>
      <c r="C129" s="30" t="str">
        <f t="shared" si="1"/>
        <v>Chateau Leoville Poyferre 2eme Cru Classe, Saint-Julien - In Bond</v>
      </c>
      <c r="D129" s="18">
        <v>460</v>
      </c>
      <c r="E129" s="18">
        <v>560</v>
      </c>
      <c r="O129" s="20" t="s">
        <v>600</v>
      </c>
      <c r="P129" t="s">
        <v>1006</v>
      </c>
      <c r="Q129" s="3" t="s">
        <v>81</v>
      </c>
      <c r="R129" s="1" t="s">
        <v>331</v>
      </c>
    </row>
    <row r="130" spans="1:18" ht="45" customHeight="1" x14ac:dyDescent="0.25">
      <c r="A130" s="11">
        <v>128</v>
      </c>
      <c r="B130" s="13">
        <v>2008</v>
      </c>
      <c r="C130" s="30" t="str">
        <f t="shared" si="1"/>
        <v>Chateau Batailley 5eme Cru Classe, Pauillac</v>
      </c>
      <c r="D130" s="18">
        <v>160</v>
      </c>
      <c r="E130" s="18">
        <v>220</v>
      </c>
      <c r="O130" s="20" t="s">
        <v>560</v>
      </c>
      <c r="P130" t="s">
        <v>1007</v>
      </c>
      <c r="Q130" s="3" t="s">
        <v>79</v>
      </c>
      <c r="R130" s="1" t="s">
        <v>332</v>
      </c>
    </row>
    <row r="131" spans="1:18" ht="45" customHeight="1" x14ac:dyDescent="0.25">
      <c r="A131" s="11">
        <v>129</v>
      </c>
      <c r="B131" s="13">
        <v>2008</v>
      </c>
      <c r="C131" s="30" t="str">
        <f t="shared" si="1"/>
        <v>Chateau Haut-Bages Liberal 5eme Cru Classe, Pauillac</v>
      </c>
      <c r="D131" s="18">
        <v>150</v>
      </c>
      <c r="E131" s="18">
        <v>200</v>
      </c>
      <c r="O131" s="20" t="s">
        <v>609</v>
      </c>
      <c r="P131" t="s">
        <v>1008</v>
      </c>
      <c r="Q131" s="3" t="s">
        <v>78</v>
      </c>
      <c r="R131" s="1" t="s">
        <v>333</v>
      </c>
    </row>
    <row r="132" spans="1:18" ht="45" customHeight="1" x14ac:dyDescent="0.25">
      <c r="A132" s="11">
        <v>130</v>
      </c>
      <c r="B132" s="13">
        <v>2008</v>
      </c>
      <c r="C132" s="30" t="str">
        <f t="shared" ref="C132:C195" si="2">HYPERLINK(P132,O132)</f>
        <v>Chateau Smith Haut Lafitte Cru Classe, Pessac-Leognan - In Bond</v>
      </c>
      <c r="D132" s="18">
        <v>600</v>
      </c>
      <c r="E132" s="18">
        <v>750</v>
      </c>
      <c r="O132" s="20" t="s">
        <v>610</v>
      </c>
      <c r="P132" t="s">
        <v>1009</v>
      </c>
      <c r="Q132" s="3" t="s">
        <v>77</v>
      </c>
      <c r="R132" s="1" t="s">
        <v>334</v>
      </c>
    </row>
    <row r="133" spans="1:18" ht="45" customHeight="1" x14ac:dyDescent="0.25">
      <c r="A133" s="11">
        <v>131</v>
      </c>
      <c r="B133" s="13">
        <v>2008</v>
      </c>
      <c r="C133" s="30" t="str">
        <f t="shared" si="2"/>
        <v>Domaine de Chevalier Cru Classe, Pessac-Leognan - In Bond</v>
      </c>
      <c r="D133" s="18">
        <v>380</v>
      </c>
      <c r="E133" s="18">
        <v>500</v>
      </c>
      <c r="O133" s="20" t="s">
        <v>611</v>
      </c>
      <c r="P133" t="s">
        <v>1010</v>
      </c>
      <c r="Q133" s="3" t="s">
        <v>76</v>
      </c>
      <c r="R133" s="1" t="s">
        <v>335</v>
      </c>
    </row>
    <row r="134" spans="1:18" ht="45" customHeight="1" x14ac:dyDescent="0.25">
      <c r="A134" s="11">
        <v>132</v>
      </c>
      <c r="B134" s="13">
        <v>2008</v>
      </c>
      <c r="C134" s="30" t="str">
        <f t="shared" si="2"/>
        <v>Clos du Marquis, Saint-Julien - In Bond</v>
      </c>
      <c r="D134" s="18">
        <v>340</v>
      </c>
      <c r="E134" s="18">
        <v>400</v>
      </c>
      <c r="O134" s="20" t="s">
        <v>612</v>
      </c>
      <c r="P134" t="s">
        <v>1011</v>
      </c>
      <c r="Q134" s="3" t="s">
        <v>75</v>
      </c>
      <c r="R134" s="1" t="s">
        <v>336</v>
      </c>
    </row>
    <row r="135" spans="1:18" ht="45" customHeight="1" x14ac:dyDescent="0.25">
      <c r="A135" s="11">
        <v>133</v>
      </c>
      <c r="B135" s="13">
        <v>2009</v>
      </c>
      <c r="C135" s="30" t="str">
        <f t="shared" si="2"/>
        <v>Chateau Haut-Bages Liberal 5eme Cru Classe, Pauillac</v>
      </c>
      <c r="D135" s="18">
        <v>340</v>
      </c>
      <c r="E135" s="18">
        <v>400</v>
      </c>
      <c r="O135" s="20" t="s">
        <v>609</v>
      </c>
      <c r="P135" t="s">
        <v>1012</v>
      </c>
      <c r="Q135" s="3" t="s">
        <v>74</v>
      </c>
      <c r="R135" s="1" t="s">
        <v>337</v>
      </c>
    </row>
    <row r="136" spans="1:18" ht="45" customHeight="1" x14ac:dyDescent="0.25">
      <c r="A136" s="11">
        <v>134</v>
      </c>
      <c r="B136" s="13">
        <v>2009</v>
      </c>
      <c r="C136" s="30" t="str">
        <f t="shared" si="2"/>
        <v>Clos des Quatre Vents, Margaux</v>
      </c>
      <c r="D136" s="18">
        <v>200</v>
      </c>
      <c r="E136" s="18">
        <v>300</v>
      </c>
      <c r="O136" s="20" t="s">
        <v>613</v>
      </c>
      <c r="P136" t="s">
        <v>1013</v>
      </c>
      <c r="Q136" s="3" t="s">
        <v>73</v>
      </c>
      <c r="R136" s="1" t="s">
        <v>338</v>
      </c>
    </row>
    <row r="137" spans="1:18" ht="45" customHeight="1" x14ac:dyDescent="0.25">
      <c r="A137" s="11">
        <v>135</v>
      </c>
      <c r="B137" s="13">
        <v>2009</v>
      </c>
      <c r="C137" s="30" t="str">
        <f t="shared" si="2"/>
        <v>Chateau Chasse-Spleen, Moulis en Medoc</v>
      </c>
      <c r="D137" s="18">
        <v>250</v>
      </c>
      <c r="E137" s="18">
        <v>300</v>
      </c>
      <c r="O137" s="20" t="s">
        <v>614</v>
      </c>
      <c r="P137" t="s">
        <v>1014</v>
      </c>
      <c r="Q137" s="3" t="s">
        <v>71</v>
      </c>
      <c r="R137" s="1" t="s">
        <v>339</v>
      </c>
    </row>
    <row r="138" spans="1:18" ht="45" customHeight="1" x14ac:dyDescent="0.25">
      <c r="A138" s="11">
        <v>136</v>
      </c>
      <c r="B138" s="13">
        <v>2009</v>
      </c>
      <c r="C138" s="30" t="str">
        <f t="shared" si="2"/>
        <v>Chateau Cambon la Pelouse, Haut-Medoc (Magnums)</v>
      </c>
      <c r="D138" s="18">
        <v>120</v>
      </c>
      <c r="E138" s="18">
        <v>160</v>
      </c>
      <c r="O138" s="20" t="s">
        <v>615</v>
      </c>
      <c r="P138" t="s">
        <v>1015</v>
      </c>
      <c r="Q138" s="3" t="s">
        <v>70</v>
      </c>
      <c r="R138" s="1" t="s">
        <v>340</v>
      </c>
    </row>
    <row r="139" spans="1:18" ht="45" customHeight="1" x14ac:dyDescent="0.25">
      <c r="A139" s="11">
        <v>137</v>
      </c>
      <c r="B139" s="13">
        <v>2009</v>
      </c>
      <c r="C139" s="30" t="str">
        <f t="shared" si="2"/>
        <v>Chateau Charmail, Haut-Medoc</v>
      </c>
      <c r="D139" s="18">
        <v>200</v>
      </c>
      <c r="E139" s="18">
        <v>250</v>
      </c>
      <c r="O139" s="20" t="s">
        <v>616</v>
      </c>
      <c r="P139" t="s">
        <v>1016</v>
      </c>
      <c r="Q139" s="3" t="s">
        <v>68</v>
      </c>
      <c r="R139" s="1" t="s">
        <v>341</v>
      </c>
    </row>
    <row r="140" spans="1:18" ht="45" customHeight="1" x14ac:dyDescent="0.25">
      <c r="A140" s="11">
        <v>138</v>
      </c>
      <c r="B140" s="13">
        <v>2009</v>
      </c>
      <c r="C140" s="30" t="str">
        <f t="shared" si="2"/>
        <v>Chateau Pierre de Lune, Saint-Emilion - In Bond</v>
      </c>
      <c r="D140" s="18">
        <v>150</v>
      </c>
      <c r="E140" s="18">
        <v>200</v>
      </c>
      <c r="O140" s="20" t="s">
        <v>617</v>
      </c>
      <c r="P140" t="s">
        <v>1017</v>
      </c>
      <c r="Q140" s="3" t="s">
        <v>67</v>
      </c>
      <c r="R140" s="1" t="s">
        <v>342</v>
      </c>
    </row>
    <row r="141" spans="1:18" ht="45" customHeight="1" x14ac:dyDescent="0.25">
      <c r="A141" s="11">
        <v>139</v>
      </c>
      <c r="B141" s="13">
        <v>2010</v>
      </c>
      <c r="C141" s="30" t="str">
        <f t="shared" si="2"/>
        <v>Segla, Margaux</v>
      </c>
      <c r="D141" s="18">
        <v>300</v>
      </c>
      <c r="E141" s="18">
        <v>380</v>
      </c>
      <c r="O141" s="20" t="s">
        <v>618</v>
      </c>
      <c r="P141" t="s">
        <v>1018</v>
      </c>
      <c r="Q141" s="3" t="s">
        <v>67</v>
      </c>
      <c r="R141" s="1" t="s">
        <v>343</v>
      </c>
    </row>
    <row r="142" spans="1:18" ht="45" customHeight="1" x14ac:dyDescent="0.25">
      <c r="A142" s="11">
        <v>140</v>
      </c>
      <c r="B142" s="13">
        <v>2010</v>
      </c>
      <c r="C142" s="30" t="str">
        <f t="shared" si="2"/>
        <v>Chateau Cissac, Haut-Medoc</v>
      </c>
      <c r="D142" s="18">
        <v>100</v>
      </c>
      <c r="E142" s="18">
        <v>180</v>
      </c>
      <c r="O142" s="20" t="s">
        <v>620</v>
      </c>
      <c r="P142" t="s">
        <v>1019</v>
      </c>
      <c r="Q142" s="3" t="s">
        <v>66</v>
      </c>
      <c r="R142" s="1" t="s">
        <v>344</v>
      </c>
    </row>
    <row r="143" spans="1:18" ht="45" customHeight="1" x14ac:dyDescent="0.25">
      <c r="A143" s="11">
        <v>141</v>
      </c>
      <c r="B143" s="13">
        <v>2011</v>
      </c>
      <c r="C143" s="30" t="str">
        <f t="shared" si="2"/>
        <v>Chateau Capbern Gasqueton, Saint-Estephe</v>
      </c>
      <c r="D143" s="18">
        <v>140</v>
      </c>
      <c r="E143" s="18">
        <v>180</v>
      </c>
      <c r="O143" s="20" t="s">
        <v>621</v>
      </c>
      <c r="P143" t="s">
        <v>1020</v>
      </c>
      <c r="Q143" s="3" t="s">
        <v>64</v>
      </c>
      <c r="R143" s="1" t="s">
        <v>345</v>
      </c>
    </row>
    <row r="144" spans="1:18" ht="45" customHeight="1" x14ac:dyDescent="0.25">
      <c r="A144" s="11">
        <v>142</v>
      </c>
      <c r="B144" s="13">
        <v>2011</v>
      </c>
      <c r="C144" s="30" t="str">
        <f t="shared" si="2"/>
        <v>Chateau Puy-Blanquet, Saint-Emilion Grand Cru</v>
      </c>
      <c r="D144" s="18">
        <v>140</v>
      </c>
      <c r="E144" s="18">
        <v>180</v>
      </c>
      <c r="O144" s="20" t="s">
        <v>622</v>
      </c>
      <c r="P144" t="s">
        <v>1021</v>
      </c>
      <c r="Q144" s="3" t="s">
        <v>63</v>
      </c>
      <c r="R144" s="1" t="s">
        <v>346</v>
      </c>
    </row>
    <row r="145" spans="1:18" ht="45" customHeight="1" x14ac:dyDescent="0.25">
      <c r="A145" s="11">
        <v>143</v>
      </c>
      <c r="B145" s="13">
        <v>2011</v>
      </c>
      <c r="C145" s="30" t="str">
        <f t="shared" si="2"/>
        <v>Chateau Puy-Blanquet, Saint-Emilion Grand Cru</v>
      </c>
      <c r="D145" s="18">
        <v>140</v>
      </c>
      <c r="E145" s="18">
        <v>180</v>
      </c>
      <c r="O145" s="20" t="s">
        <v>622</v>
      </c>
      <c r="P145" t="s">
        <v>1022</v>
      </c>
      <c r="Q145" s="3" t="s">
        <v>62</v>
      </c>
      <c r="R145" s="1" t="s">
        <v>347</v>
      </c>
    </row>
    <row r="146" spans="1:18" ht="45" customHeight="1" x14ac:dyDescent="0.25">
      <c r="A146" s="11">
        <v>144</v>
      </c>
      <c r="B146" s="13">
        <v>2011</v>
      </c>
      <c r="C146" s="30" t="str">
        <f t="shared" si="2"/>
        <v>Chateau Lafleur-Gazin, Pomerol</v>
      </c>
      <c r="D146" s="18">
        <v>140</v>
      </c>
      <c r="E146" s="18">
        <v>180</v>
      </c>
      <c r="O146" s="20" t="s">
        <v>623</v>
      </c>
      <c r="P146" t="s">
        <v>1023</v>
      </c>
      <c r="Q146" s="3" t="s">
        <v>61</v>
      </c>
      <c r="R146" s="1" t="s">
        <v>348</v>
      </c>
    </row>
    <row r="147" spans="1:18" ht="45" customHeight="1" x14ac:dyDescent="0.25">
      <c r="A147" s="11">
        <v>145</v>
      </c>
      <c r="B147" s="13">
        <v>2011</v>
      </c>
      <c r="C147" s="30" t="str">
        <f t="shared" si="2"/>
        <v>Chateau Puy-Blanquet, Saint-Emilion Grand Cru</v>
      </c>
      <c r="D147" s="18">
        <v>250</v>
      </c>
      <c r="E147" s="18">
        <v>350</v>
      </c>
      <c r="O147" s="20" t="s">
        <v>622</v>
      </c>
      <c r="P147" t="s">
        <v>1024</v>
      </c>
      <c r="Q147" s="3" t="s">
        <v>60</v>
      </c>
      <c r="R147" s="1" t="s">
        <v>349</v>
      </c>
    </row>
    <row r="148" spans="1:18" ht="45" customHeight="1" x14ac:dyDescent="0.25">
      <c r="A148" s="11">
        <v>146</v>
      </c>
      <c r="B148" s="13">
        <v>2012</v>
      </c>
      <c r="C148" s="30" t="str">
        <f t="shared" si="2"/>
        <v>Carruades de Lafite, Pauillac - In Bond</v>
      </c>
      <c r="D148" s="18">
        <v>1100</v>
      </c>
      <c r="E148" s="18">
        <v>1300</v>
      </c>
      <c r="O148" s="20" t="s">
        <v>624</v>
      </c>
      <c r="P148" t="s">
        <v>1025</v>
      </c>
      <c r="Q148" s="3" t="s">
        <v>59</v>
      </c>
      <c r="R148" s="1" t="s">
        <v>350</v>
      </c>
    </row>
    <row r="149" spans="1:18" ht="45" customHeight="1" x14ac:dyDescent="0.25">
      <c r="A149" s="11">
        <v>147</v>
      </c>
      <c r="B149" s="13">
        <v>2012</v>
      </c>
      <c r="C149" s="30" t="str">
        <f t="shared" si="2"/>
        <v>L'If, Saint-Emilion (Double Magnum)</v>
      </c>
      <c r="D149" s="18">
        <v>150</v>
      </c>
      <c r="E149" s="18">
        <v>220</v>
      </c>
      <c r="O149" s="20" t="s">
        <v>625</v>
      </c>
      <c r="P149" t="s">
        <v>1026</v>
      </c>
      <c r="Q149" s="3" t="s">
        <v>58</v>
      </c>
      <c r="R149" s="1" t="s">
        <v>351</v>
      </c>
    </row>
    <row r="150" spans="1:18" ht="45" customHeight="1" x14ac:dyDescent="0.25">
      <c r="A150" s="11">
        <v>148</v>
      </c>
      <c r="B150" s="13">
        <v>2012</v>
      </c>
      <c r="C150" s="30" t="str">
        <f t="shared" si="2"/>
        <v>Chateau La Fleur-Petrus, Pomerol</v>
      </c>
      <c r="D150" s="18">
        <v>500</v>
      </c>
      <c r="E150" s="18">
        <v>600</v>
      </c>
      <c r="O150" s="20" t="s">
        <v>555</v>
      </c>
      <c r="P150" t="s">
        <v>1027</v>
      </c>
      <c r="Q150" s="3" t="s">
        <v>57</v>
      </c>
      <c r="R150" s="1" t="s">
        <v>352</v>
      </c>
    </row>
    <row r="151" spans="1:18" ht="45" customHeight="1" x14ac:dyDescent="0.25">
      <c r="A151" s="11">
        <v>149</v>
      </c>
      <c r="B151" s="13">
        <v>2013</v>
      </c>
      <c r="C151" s="30" t="str">
        <f t="shared" si="2"/>
        <v>Chateau La Fleur-Petrus, Pomerol</v>
      </c>
      <c r="D151" s="18">
        <v>500</v>
      </c>
      <c r="E151" s="18">
        <v>600</v>
      </c>
      <c r="O151" s="20" t="s">
        <v>555</v>
      </c>
      <c r="P151" t="s">
        <v>1028</v>
      </c>
      <c r="Q151" s="3" t="s">
        <v>56</v>
      </c>
      <c r="R151" s="1" t="s">
        <v>353</v>
      </c>
    </row>
    <row r="152" spans="1:18" ht="45" customHeight="1" x14ac:dyDescent="0.25">
      <c r="A152" s="11">
        <v>150</v>
      </c>
      <c r="B152" s="13">
        <v>2013</v>
      </c>
      <c r="C152" s="30" t="str">
        <f t="shared" si="2"/>
        <v>Chateau La Fleur-Petrus, Pomerol</v>
      </c>
      <c r="D152" s="18">
        <v>500</v>
      </c>
      <c r="E152" s="18">
        <v>600</v>
      </c>
      <c r="O152" s="20" t="s">
        <v>555</v>
      </c>
      <c r="P152" t="s">
        <v>1029</v>
      </c>
      <c r="Q152" s="3" t="s">
        <v>56</v>
      </c>
      <c r="R152" s="1" t="s">
        <v>354</v>
      </c>
    </row>
    <row r="153" spans="1:18" ht="45" customHeight="1" x14ac:dyDescent="0.25">
      <c r="A153" s="11">
        <v>151</v>
      </c>
      <c r="B153" s="13">
        <v>2014</v>
      </c>
      <c r="C153" s="30" t="str">
        <f t="shared" si="2"/>
        <v>Chateau Pichon Baron 2eme Cru Classe, Pauillac (Imperial)</v>
      </c>
      <c r="D153" s="18">
        <v>400</v>
      </c>
      <c r="E153" s="18">
        <v>600</v>
      </c>
      <c r="O153" s="20" t="s">
        <v>626</v>
      </c>
      <c r="P153" t="s">
        <v>1030</v>
      </c>
      <c r="Q153" s="3" t="s">
        <v>53</v>
      </c>
      <c r="R153" s="1" t="s">
        <v>355</v>
      </c>
    </row>
    <row r="154" spans="1:18" ht="45" customHeight="1" x14ac:dyDescent="0.25">
      <c r="A154" s="11">
        <v>152</v>
      </c>
      <c r="B154" s="13">
        <v>2014</v>
      </c>
      <c r="C154" s="30" t="str">
        <f t="shared" si="2"/>
        <v>Chateau Talbot 4eme Cru Classe, Saint-Julien - In Bond</v>
      </c>
      <c r="D154" s="18">
        <v>340</v>
      </c>
      <c r="E154" s="18">
        <v>440</v>
      </c>
      <c r="O154" s="20" t="s">
        <v>627</v>
      </c>
      <c r="P154" t="s">
        <v>1031</v>
      </c>
      <c r="Q154" s="3" t="s">
        <v>51</v>
      </c>
      <c r="R154" s="1" t="s">
        <v>356</v>
      </c>
    </row>
    <row r="155" spans="1:18" ht="45" customHeight="1" x14ac:dyDescent="0.25">
      <c r="A155" s="11">
        <v>153</v>
      </c>
      <c r="B155" s="13">
        <v>2014</v>
      </c>
      <c r="C155" s="30" t="str">
        <f t="shared" si="2"/>
        <v>Chateau Clerc Milon 5eme Cru Classe, Pauillac - In Bond</v>
      </c>
      <c r="D155" s="18">
        <v>280</v>
      </c>
      <c r="E155" s="18">
        <v>360</v>
      </c>
      <c r="O155" s="20" t="s">
        <v>594</v>
      </c>
      <c r="P155" t="s">
        <v>1032</v>
      </c>
      <c r="Q155" s="3" t="s">
        <v>50</v>
      </c>
      <c r="R155" s="1" t="s">
        <v>357</v>
      </c>
    </row>
    <row r="156" spans="1:18" ht="45" customHeight="1" x14ac:dyDescent="0.25">
      <c r="A156" s="11">
        <v>154</v>
      </c>
      <c r="B156" s="13">
        <v>2014</v>
      </c>
      <c r="C156" s="30" t="str">
        <f t="shared" si="2"/>
        <v>Domaine de Chevalier Cru Classe, Pessac-Leognan (Double Magnum)</v>
      </c>
      <c r="D156" s="18">
        <v>130</v>
      </c>
      <c r="E156" s="18">
        <v>170</v>
      </c>
      <c r="O156" s="20" t="s">
        <v>628</v>
      </c>
      <c r="P156" t="s">
        <v>1033</v>
      </c>
      <c r="Q156" s="3" t="s">
        <v>49</v>
      </c>
      <c r="R156" s="1" t="s">
        <v>358</v>
      </c>
    </row>
    <row r="157" spans="1:18" ht="45" customHeight="1" x14ac:dyDescent="0.25">
      <c r="A157" s="11">
        <v>155</v>
      </c>
      <c r="B157" s="13">
        <v>2014</v>
      </c>
      <c r="C157" s="30" t="str">
        <f t="shared" si="2"/>
        <v>Chateau Canon la Gaffeliere Premier Grand Cru Classe B, Saint-Emilion Grand Cru - In Bond</v>
      </c>
      <c r="D157" s="18">
        <v>120</v>
      </c>
      <c r="E157" s="18">
        <v>170</v>
      </c>
      <c r="O157" s="20" t="s">
        <v>629</v>
      </c>
      <c r="P157" t="s">
        <v>1034</v>
      </c>
      <c r="Q157" s="3" t="s">
        <v>46</v>
      </c>
      <c r="R157" s="1" t="s">
        <v>359</v>
      </c>
    </row>
    <row r="158" spans="1:18" ht="45" customHeight="1" x14ac:dyDescent="0.25">
      <c r="A158" s="11">
        <v>156</v>
      </c>
      <c r="B158" s="13">
        <v>2015</v>
      </c>
      <c r="C158" s="30" t="str">
        <f t="shared" si="2"/>
        <v>Chateau Cissac, Haut-Medoc</v>
      </c>
      <c r="D158" s="18">
        <v>100</v>
      </c>
      <c r="E158" s="18">
        <v>150</v>
      </c>
      <c r="O158" s="20" t="s">
        <v>620</v>
      </c>
      <c r="P158" t="s">
        <v>1035</v>
      </c>
      <c r="Q158" s="3" t="s">
        <v>45</v>
      </c>
      <c r="R158" s="1" t="s">
        <v>360</v>
      </c>
    </row>
    <row r="159" spans="1:18" ht="45" customHeight="1" x14ac:dyDescent="0.25">
      <c r="A159" s="11">
        <v>157</v>
      </c>
      <c r="B159" s="13">
        <v>2015</v>
      </c>
      <c r="C159" s="30" t="str">
        <f t="shared" si="2"/>
        <v>Chateau Cissac, Haut-Medoc</v>
      </c>
      <c r="D159" s="18">
        <v>100</v>
      </c>
      <c r="E159" s="18">
        <v>150</v>
      </c>
      <c r="O159" s="20" t="s">
        <v>620</v>
      </c>
      <c r="P159" t="s">
        <v>1036</v>
      </c>
      <c r="Q159" s="3" t="s">
        <v>45</v>
      </c>
      <c r="R159" s="1" t="s">
        <v>361</v>
      </c>
    </row>
    <row r="160" spans="1:18" ht="45" customHeight="1" x14ac:dyDescent="0.25">
      <c r="A160" s="11">
        <v>158</v>
      </c>
      <c r="B160" s="13">
        <v>2015</v>
      </c>
      <c r="C160" s="30" t="str">
        <f t="shared" si="2"/>
        <v>Chateau Canon Premier Grand Cru Classe B, Saint-Emilion Grand Cru</v>
      </c>
      <c r="D160" s="18">
        <v>280</v>
      </c>
      <c r="E160" s="18">
        <v>380</v>
      </c>
      <c r="O160" s="20" t="s">
        <v>630</v>
      </c>
      <c r="P160" t="s">
        <v>1037</v>
      </c>
      <c r="Q160" s="3" t="s">
        <v>41</v>
      </c>
      <c r="R160" s="1" t="s">
        <v>362</v>
      </c>
    </row>
    <row r="161" spans="1:18" ht="45" customHeight="1" x14ac:dyDescent="0.25">
      <c r="A161" s="11">
        <v>159</v>
      </c>
      <c r="B161" s="13">
        <v>2016</v>
      </c>
      <c r="C161" s="30" t="str">
        <f t="shared" si="2"/>
        <v>Chateau Leoville Poyferre 2eme Cru Classe, Saint-Julien (Imperial)</v>
      </c>
      <c r="D161" s="18">
        <v>300</v>
      </c>
      <c r="E161" s="18">
        <v>400</v>
      </c>
      <c r="O161" s="20" t="s">
        <v>631</v>
      </c>
      <c r="P161" t="s">
        <v>1038</v>
      </c>
      <c r="Q161" s="3" t="s">
        <v>40</v>
      </c>
      <c r="R161" s="1" t="s">
        <v>363</v>
      </c>
    </row>
    <row r="162" spans="1:18" ht="45" customHeight="1" x14ac:dyDescent="0.25">
      <c r="A162" s="11">
        <v>160</v>
      </c>
      <c r="B162" s="13">
        <v>2016</v>
      </c>
      <c r="C162" s="30" t="str">
        <f t="shared" si="2"/>
        <v>Chateau Batailley 5eme Cru Classe, Pauillac - In Bond</v>
      </c>
      <c r="D162" s="18">
        <v>360</v>
      </c>
      <c r="E162" s="18">
        <v>400</v>
      </c>
      <c r="O162" s="20" t="s">
        <v>602</v>
      </c>
      <c r="P162" t="s">
        <v>1039</v>
      </c>
      <c r="Q162" s="3" t="s">
        <v>40</v>
      </c>
      <c r="R162" s="1" t="s">
        <v>364</v>
      </c>
    </row>
    <row r="163" spans="1:18" ht="45" customHeight="1" x14ac:dyDescent="0.25">
      <c r="A163" s="11">
        <v>161</v>
      </c>
      <c r="B163" s="13">
        <v>2016</v>
      </c>
      <c r="C163" s="30" t="str">
        <f t="shared" si="2"/>
        <v>Chateau Anthonic, Moulis en Medoc - In Bond</v>
      </c>
      <c r="D163" s="18">
        <v>150</v>
      </c>
      <c r="E163" s="18">
        <v>200</v>
      </c>
      <c r="O163" s="20" t="s">
        <v>127</v>
      </c>
      <c r="P163" t="s">
        <v>1040</v>
      </c>
      <c r="Q163" s="3" t="s">
        <v>37</v>
      </c>
      <c r="R163" s="1" t="s">
        <v>365</v>
      </c>
    </row>
    <row r="164" spans="1:18" ht="45" customHeight="1" x14ac:dyDescent="0.25">
      <c r="A164" s="11">
        <v>162</v>
      </c>
      <c r="B164" s="13">
        <v>2016</v>
      </c>
      <c r="C164" s="30" t="str">
        <f t="shared" si="2"/>
        <v>Chateau Anthonic, Moulis en Medoc - In Bond</v>
      </c>
      <c r="D164" s="18">
        <v>150</v>
      </c>
      <c r="E164" s="18">
        <v>200</v>
      </c>
      <c r="O164" s="20" t="s">
        <v>127</v>
      </c>
      <c r="P164" t="s">
        <v>1041</v>
      </c>
      <c r="Q164" s="3" t="s">
        <v>37</v>
      </c>
      <c r="R164" s="1" t="s">
        <v>366</v>
      </c>
    </row>
    <row r="165" spans="1:18" ht="45" customHeight="1" x14ac:dyDescent="0.25">
      <c r="A165" s="11">
        <v>163</v>
      </c>
      <c r="B165" s="13">
        <v>2016</v>
      </c>
      <c r="C165" s="30" t="str">
        <f t="shared" si="2"/>
        <v>Chateau Anthonic, Moulis en Medoc - In Bond</v>
      </c>
      <c r="D165" s="18">
        <v>150</v>
      </c>
      <c r="E165" s="18">
        <v>200</v>
      </c>
      <c r="O165" s="20" t="s">
        <v>127</v>
      </c>
      <c r="P165" t="s">
        <v>1042</v>
      </c>
      <c r="Q165" s="3" t="s">
        <v>37</v>
      </c>
      <c r="R165" s="1" t="s">
        <v>367</v>
      </c>
    </row>
    <row r="166" spans="1:18" ht="45" customHeight="1" x14ac:dyDescent="0.25">
      <c r="A166" s="11">
        <v>164</v>
      </c>
      <c r="B166" s="13">
        <v>2017</v>
      </c>
      <c r="C166" s="30" t="str">
        <f t="shared" si="2"/>
        <v>Chateau d'Armailhac 5eme Cru Classe, Pauillac - In Bond</v>
      </c>
      <c r="D166" s="18">
        <v>180</v>
      </c>
      <c r="E166" s="18">
        <v>240</v>
      </c>
      <c r="O166" s="20" t="s">
        <v>593</v>
      </c>
      <c r="P166" t="s">
        <v>1043</v>
      </c>
      <c r="Q166" s="3" t="s">
        <v>41</v>
      </c>
      <c r="R166" s="1" t="s">
        <v>368</v>
      </c>
    </row>
    <row r="167" spans="1:18" ht="45" customHeight="1" x14ac:dyDescent="0.25">
      <c r="A167" s="11">
        <v>165</v>
      </c>
      <c r="B167" s="13">
        <v>2017</v>
      </c>
      <c r="C167" s="30" t="str">
        <f t="shared" si="2"/>
        <v>Chateau L'Eglise-Clinet, Pomerol (Double Magnum)</v>
      </c>
      <c r="D167" s="18">
        <v>500</v>
      </c>
      <c r="E167" s="18">
        <v>700</v>
      </c>
      <c r="O167" s="20" t="s">
        <v>632</v>
      </c>
      <c r="P167" t="s">
        <v>1044</v>
      </c>
      <c r="Q167" s="3" t="s">
        <v>40</v>
      </c>
      <c r="R167" s="1" t="s">
        <v>369</v>
      </c>
    </row>
    <row r="168" spans="1:18" ht="45" customHeight="1" x14ac:dyDescent="0.25">
      <c r="A168" s="11">
        <v>166</v>
      </c>
      <c r="B168" s="13">
        <v>2018</v>
      </c>
      <c r="C168" s="30" t="str">
        <f t="shared" si="2"/>
        <v>Chateau Gruaud Larose 2eme Cru Classe, Saint-Julien - In Bond</v>
      </c>
      <c r="D168" s="18">
        <v>440</v>
      </c>
      <c r="E168" s="18">
        <v>500</v>
      </c>
      <c r="O168" s="20" t="s">
        <v>599</v>
      </c>
      <c r="P168" t="s">
        <v>1045</v>
      </c>
      <c r="Q168" s="3" t="s">
        <v>40</v>
      </c>
      <c r="R168" s="1" t="s">
        <v>370</v>
      </c>
    </row>
    <row r="169" spans="1:18" ht="45" customHeight="1" x14ac:dyDescent="0.25">
      <c r="A169" s="11">
        <v>167</v>
      </c>
      <c r="B169" s="13">
        <v>2018</v>
      </c>
      <c r="C169" s="30" t="str">
        <f t="shared" si="2"/>
        <v>Chateau Leoville Barton 2eme Cru Classe, Saint-Julien - In Bond</v>
      </c>
      <c r="D169" s="18">
        <v>460</v>
      </c>
      <c r="E169" s="18">
        <v>500</v>
      </c>
      <c r="O169" s="20" t="s">
        <v>633</v>
      </c>
      <c r="P169" t="s">
        <v>1046</v>
      </c>
      <c r="Q169" s="3" t="s">
        <v>40</v>
      </c>
      <c r="R169" s="1" t="s">
        <v>371</v>
      </c>
    </row>
    <row r="170" spans="1:18" ht="45" customHeight="1" x14ac:dyDescent="0.25">
      <c r="A170" s="11">
        <v>168</v>
      </c>
      <c r="B170" s="13">
        <v>2018</v>
      </c>
      <c r="C170" s="30" t="str">
        <f t="shared" si="2"/>
        <v>Chateau Beaumont, Haut-Medoc</v>
      </c>
      <c r="D170" s="18">
        <v>100</v>
      </c>
      <c r="E170" s="18">
        <v>160</v>
      </c>
      <c r="O170" s="20" t="s">
        <v>634</v>
      </c>
      <c r="P170" t="s">
        <v>1047</v>
      </c>
      <c r="Q170" s="3" t="s">
        <v>47</v>
      </c>
      <c r="R170" s="1" t="s">
        <v>372</v>
      </c>
    </row>
    <row r="171" spans="1:18" ht="45" customHeight="1" x14ac:dyDescent="0.25">
      <c r="A171" s="11">
        <v>169</v>
      </c>
      <c r="B171" s="13">
        <v>2018</v>
      </c>
      <c r="C171" s="30" t="str">
        <f t="shared" si="2"/>
        <v>Chateau Cissac, Haut-Medoc</v>
      </c>
      <c r="D171" s="18">
        <v>100</v>
      </c>
      <c r="E171" s="18">
        <v>160</v>
      </c>
      <c r="O171" s="20" t="s">
        <v>620</v>
      </c>
      <c r="P171" t="s">
        <v>1048</v>
      </c>
      <c r="Q171" s="3" t="s">
        <v>47</v>
      </c>
      <c r="R171" s="1" t="s">
        <v>373</v>
      </c>
    </row>
    <row r="172" spans="1:18" ht="45" customHeight="1" x14ac:dyDescent="0.25">
      <c r="A172" s="11">
        <v>170</v>
      </c>
      <c r="B172" s="13">
        <v>2018</v>
      </c>
      <c r="C172" s="30" t="str">
        <f t="shared" si="2"/>
        <v>Chateau La Conseillante, Pomerol</v>
      </c>
      <c r="D172" s="18">
        <v>600</v>
      </c>
      <c r="E172" s="18">
        <v>800</v>
      </c>
      <c r="O172" s="20" t="s">
        <v>635</v>
      </c>
      <c r="P172" t="s">
        <v>1049</v>
      </c>
      <c r="Q172" s="3" t="s">
        <v>47</v>
      </c>
      <c r="R172" s="1" t="s">
        <v>374</v>
      </c>
    </row>
    <row r="173" spans="1:18" ht="45" customHeight="1" x14ac:dyDescent="0.25">
      <c r="A173" s="11">
        <v>171</v>
      </c>
      <c r="B173" s="13">
        <v>2019</v>
      </c>
      <c r="C173" s="30" t="str">
        <f t="shared" si="2"/>
        <v>Chateau Beychevelle 4eme Cru Classe, Saint-Julien - In Bond</v>
      </c>
      <c r="D173" s="18">
        <v>700</v>
      </c>
      <c r="E173" s="18">
        <v>750</v>
      </c>
      <c r="O173" s="20" t="s">
        <v>636</v>
      </c>
      <c r="P173" t="s">
        <v>1050</v>
      </c>
      <c r="Q173" s="3" t="s">
        <v>47</v>
      </c>
      <c r="R173" s="1" t="s">
        <v>375</v>
      </c>
    </row>
    <row r="174" spans="1:18" ht="45" customHeight="1" x14ac:dyDescent="0.25">
      <c r="A174" s="11">
        <v>172</v>
      </c>
      <c r="B174" s="13">
        <v>2019</v>
      </c>
      <c r="C174" s="30" t="str">
        <f t="shared" si="2"/>
        <v>Chateau Figeac Premier Grand Cru Classe B, Saint-Emilion Grand Cru (Imperial)</v>
      </c>
      <c r="D174" s="18">
        <v>650</v>
      </c>
      <c r="E174" s="18">
        <v>850</v>
      </c>
      <c r="O174" s="20" t="s">
        <v>637</v>
      </c>
      <c r="P174" t="s">
        <v>1051</v>
      </c>
      <c r="Q174" s="3" t="s">
        <v>37</v>
      </c>
      <c r="R174" s="1" t="s">
        <v>376</v>
      </c>
    </row>
    <row r="175" spans="1:18" ht="45" customHeight="1" x14ac:dyDescent="0.25">
      <c r="A175" s="11">
        <v>173</v>
      </c>
      <c r="B175" s="14" t="s">
        <v>27</v>
      </c>
      <c r="C175" s="30" t="str">
        <f t="shared" si="2"/>
        <v>1978/1982 Chateau Lagrange 3eme Cru Classe, Saint-Julien</v>
      </c>
      <c r="D175" s="18">
        <v>200</v>
      </c>
      <c r="E175" s="18">
        <v>300</v>
      </c>
      <c r="O175" s="15" t="s">
        <v>638</v>
      </c>
      <c r="P175" t="s">
        <v>1052</v>
      </c>
      <c r="Q175" s="3" t="s">
        <v>37</v>
      </c>
      <c r="R175" s="1" t="s">
        <v>377</v>
      </c>
    </row>
    <row r="176" spans="1:18" ht="45" customHeight="1" x14ac:dyDescent="0.25">
      <c r="A176" s="11">
        <v>174</v>
      </c>
      <c r="B176" s="13">
        <v>1998</v>
      </c>
      <c r="C176" s="30" t="str">
        <f t="shared" si="2"/>
        <v>Chateau D'Aiguilhe, Castillon-Cotes de Bordeaux</v>
      </c>
      <c r="D176" s="18">
        <v>150</v>
      </c>
      <c r="E176" s="18">
        <v>250</v>
      </c>
      <c r="O176" s="20" t="s">
        <v>640</v>
      </c>
      <c r="P176" t="s">
        <v>1053</v>
      </c>
      <c r="Q176" s="3" t="s">
        <v>37</v>
      </c>
      <c r="R176" s="1" t="s">
        <v>378</v>
      </c>
    </row>
    <row r="177" spans="1:18" ht="45" customHeight="1" x14ac:dyDescent="0.25">
      <c r="A177" s="11">
        <v>175</v>
      </c>
      <c r="B177" s="13">
        <v>2009</v>
      </c>
      <c r="C177" s="30" t="str">
        <f t="shared" si="2"/>
        <v>Clos Puy Arnaud, Castillon-Cotes de Bordeaux (Magnums) - In Bond</v>
      </c>
      <c r="D177" s="18">
        <v>120</v>
      </c>
      <c r="E177" s="18">
        <v>160</v>
      </c>
      <c r="O177" s="20" t="s">
        <v>641</v>
      </c>
      <c r="P177" t="s">
        <v>1054</v>
      </c>
      <c r="Q177" s="3" t="s">
        <v>37</v>
      </c>
      <c r="R177" s="1" t="s">
        <v>379</v>
      </c>
    </row>
    <row r="178" spans="1:18" ht="45" customHeight="1" x14ac:dyDescent="0.25">
      <c r="A178" s="11">
        <v>176</v>
      </c>
      <c r="B178" s="14" t="s">
        <v>27</v>
      </c>
      <c r="C178" s="30" t="str">
        <f t="shared" si="2"/>
        <v>1988/2012 Mixed Case of Bordeaux</v>
      </c>
      <c r="D178" s="18">
        <v>180</v>
      </c>
      <c r="E178" s="18">
        <v>280</v>
      </c>
      <c r="O178" s="15" t="s">
        <v>642</v>
      </c>
      <c r="P178" t="s">
        <v>1055</v>
      </c>
      <c r="Q178" s="3" t="s">
        <v>46</v>
      </c>
      <c r="R178" s="1" t="s">
        <v>380</v>
      </c>
    </row>
    <row r="179" spans="1:18" ht="45" customHeight="1" x14ac:dyDescent="0.25">
      <c r="A179" s="11">
        <v>177</v>
      </c>
      <c r="B179" s="13">
        <v>2011</v>
      </c>
      <c r="C179" s="30" t="str">
        <f t="shared" si="2"/>
        <v>Chateau de Chantegrive, Caroline, Graves - In Bond</v>
      </c>
      <c r="D179" s="18">
        <v>120</v>
      </c>
      <c r="E179" s="18">
        <v>160</v>
      </c>
      <c r="O179" s="20" t="s">
        <v>643</v>
      </c>
      <c r="P179" t="s">
        <v>1056</v>
      </c>
      <c r="Q179" s="3" t="s">
        <v>45</v>
      </c>
      <c r="R179" s="1" t="s">
        <v>381</v>
      </c>
    </row>
    <row r="180" spans="1:18" ht="45" customHeight="1" x14ac:dyDescent="0.25">
      <c r="A180" s="11">
        <v>178</v>
      </c>
      <c r="B180" s="13">
        <v>2016</v>
      </c>
      <c r="C180" s="30" t="str">
        <f t="shared" si="2"/>
        <v>Domaine Chevalier Blanc, Pessac-Leognan - In Bond</v>
      </c>
      <c r="D180" s="18">
        <v>280</v>
      </c>
      <c r="E180" s="18">
        <v>360</v>
      </c>
      <c r="O180" s="20" t="s">
        <v>644</v>
      </c>
      <c r="P180" t="s">
        <v>1057</v>
      </c>
      <c r="Q180" s="3" t="s">
        <v>45</v>
      </c>
      <c r="R180" s="1" t="s">
        <v>382</v>
      </c>
    </row>
    <row r="181" spans="1:18" ht="45" customHeight="1" x14ac:dyDescent="0.25">
      <c r="A181" s="11">
        <v>179</v>
      </c>
      <c r="B181" s="13">
        <v>2000</v>
      </c>
      <c r="C181" s="30" t="str">
        <f t="shared" si="2"/>
        <v>Domaine Michel Lafarge, Volnay</v>
      </c>
      <c r="D181" s="18">
        <v>200</v>
      </c>
      <c r="E181" s="18">
        <v>300</v>
      </c>
      <c r="O181" s="20" t="s">
        <v>645</v>
      </c>
      <c r="P181" t="s">
        <v>1058</v>
      </c>
      <c r="Q181" s="3" t="s">
        <v>42</v>
      </c>
      <c r="R181" s="1" t="s">
        <v>383</v>
      </c>
    </row>
    <row r="182" spans="1:18" ht="45" customHeight="1" x14ac:dyDescent="0.25">
      <c r="A182" s="11">
        <v>180</v>
      </c>
      <c r="B182" s="13">
        <v>2002</v>
      </c>
      <c r="C182" s="30" t="str">
        <f t="shared" si="2"/>
        <v>Domaine Ponsot, Clos de la Roche Grand Cru, Cuvee Vieilles Vignes - In Bond</v>
      </c>
      <c r="D182" s="18">
        <v>4000</v>
      </c>
      <c r="E182" s="18">
        <v>5000</v>
      </c>
      <c r="O182" s="20" t="s">
        <v>648</v>
      </c>
      <c r="P182" t="s">
        <v>1059</v>
      </c>
      <c r="Q182" s="3" t="s">
        <v>39</v>
      </c>
      <c r="R182" s="1" t="s">
        <v>384</v>
      </c>
    </row>
    <row r="183" spans="1:18" ht="45" customHeight="1" x14ac:dyDescent="0.25">
      <c r="A183" s="11">
        <v>181</v>
      </c>
      <c r="B183" s="13">
        <v>2007</v>
      </c>
      <c r="C183" s="30" t="str">
        <f t="shared" si="2"/>
        <v>Perrot-Minot, Gevrey-Chambertin - In Bond</v>
      </c>
      <c r="D183" s="18">
        <v>120</v>
      </c>
      <c r="E183" s="18">
        <v>160</v>
      </c>
      <c r="O183" s="20" t="s">
        <v>649</v>
      </c>
      <c r="P183" t="s">
        <v>1060</v>
      </c>
      <c r="Q183" s="3" t="s">
        <v>44</v>
      </c>
      <c r="R183" s="1" t="s">
        <v>385</v>
      </c>
    </row>
    <row r="184" spans="1:18" ht="45" customHeight="1" x14ac:dyDescent="0.25">
      <c r="A184" s="11">
        <v>182</v>
      </c>
      <c r="B184" s="13">
        <v>2009</v>
      </c>
      <c r="C184" s="30" t="str">
        <f t="shared" si="2"/>
        <v>Domaine Michel Magnien, Charmes-Chambertin Grand Cru</v>
      </c>
      <c r="D184" s="18">
        <v>750</v>
      </c>
      <c r="E184" s="18">
        <v>950</v>
      </c>
      <c r="O184" s="20" t="s">
        <v>651</v>
      </c>
      <c r="P184" t="s">
        <v>1061</v>
      </c>
      <c r="Q184" s="3" t="s">
        <v>37</v>
      </c>
      <c r="R184" s="1" t="s">
        <v>386</v>
      </c>
    </row>
    <row r="185" spans="1:18" ht="45" customHeight="1" x14ac:dyDescent="0.25">
      <c r="A185" s="11">
        <v>183</v>
      </c>
      <c r="B185" s="13">
        <v>2009</v>
      </c>
      <c r="C185" s="30" t="str">
        <f t="shared" si="2"/>
        <v>Louis Jadot, Moulin-a-Vent, Rochegres - In Bond</v>
      </c>
      <c r="D185" s="18">
        <v>280</v>
      </c>
      <c r="E185" s="18">
        <v>400</v>
      </c>
      <c r="O185" s="20" t="s">
        <v>654</v>
      </c>
      <c r="P185" t="s">
        <v>1062</v>
      </c>
      <c r="Q185" s="3" t="s">
        <v>38</v>
      </c>
      <c r="R185" s="1" t="s">
        <v>387</v>
      </c>
    </row>
    <row r="186" spans="1:18" ht="45" customHeight="1" x14ac:dyDescent="0.25">
      <c r="A186" s="11">
        <v>184</v>
      </c>
      <c r="B186" s="13">
        <v>2012</v>
      </c>
      <c r="C186" s="30" t="str">
        <f t="shared" si="2"/>
        <v>Claudie Jobard, Pommard Premier Cru, Charmots - In Bond</v>
      </c>
      <c r="D186" s="18">
        <v>300</v>
      </c>
      <c r="E186" s="18">
        <v>400</v>
      </c>
      <c r="O186" s="20" t="s">
        <v>656</v>
      </c>
      <c r="P186" t="s">
        <v>1063</v>
      </c>
      <c r="Q186" s="3" t="s">
        <v>37</v>
      </c>
      <c r="R186" s="1" t="s">
        <v>388</v>
      </c>
    </row>
    <row r="187" spans="1:18" ht="45" customHeight="1" x14ac:dyDescent="0.25">
      <c r="A187" s="11">
        <v>185</v>
      </c>
      <c r="B187" s="13">
        <v>2012</v>
      </c>
      <c r="C187" s="30" t="str">
        <f t="shared" si="2"/>
        <v>Henri de Villamont, Volnay Santenots Premier Cru</v>
      </c>
      <c r="D187" s="18">
        <v>160</v>
      </c>
      <c r="E187" s="18">
        <v>200</v>
      </c>
      <c r="O187" s="20" t="s">
        <v>658</v>
      </c>
      <c r="P187" t="s">
        <v>1064</v>
      </c>
      <c r="Q187" s="3" t="s">
        <v>37</v>
      </c>
      <c r="R187" s="1" t="s">
        <v>389</v>
      </c>
    </row>
    <row r="188" spans="1:18" ht="45" customHeight="1" x14ac:dyDescent="0.25">
      <c r="A188" s="11">
        <v>186</v>
      </c>
      <c r="B188" s="13">
        <v>2012</v>
      </c>
      <c r="C188" s="30" t="str">
        <f t="shared" si="2"/>
        <v>Domaine Faiveley, Mercurey Premier Cru, Clos des Myglands - In Bond</v>
      </c>
      <c r="D188" s="18">
        <v>180</v>
      </c>
      <c r="E188" s="18">
        <v>240</v>
      </c>
      <c r="O188" s="20" t="s">
        <v>661</v>
      </c>
      <c r="P188" t="s">
        <v>1065</v>
      </c>
      <c r="Q188" s="3" t="s">
        <v>42</v>
      </c>
      <c r="R188" s="1" t="s">
        <v>390</v>
      </c>
    </row>
    <row r="189" spans="1:18" ht="45" customHeight="1" x14ac:dyDescent="0.25">
      <c r="A189" s="11">
        <v>187</v>
      </c>
      <c r="B189" s="13">
        <v>2013</v>
      </c>
      <c r="C189" s="30" t="str">
        <f t="shared" si="2"/>
        <v>Domaine Faiveley, Echezeaux Grand Cru</v>
      </c>
      <c r="D189" s="18">
        <v>500</v>
      </c>
      <c r="E189" s="18">
        <v>600</v>
      </c>
      <c r="O189" s="20" t="s">
        <v>662</v>
      </c>
      <c r="P189" t="s">
        <v>1066</v>
      </c>
      <c r="Q189" s="3" t="s">
        <v>39</v>
      </c>
      <c r="R189" s="1" t="s">
        <v>391</v>
      </c>
    </row>
    <row r="190" spans="1:18" ht="45" customHeight="1" x14ac:dyDescent="0.25">
      <c r="A190" s="11">
        <v>188</v>
      </c>
      <c r="B190" s="13">
        <v>2013</v>
      </c>
      <c r="C190" s="30" t="str">
        <f t="shared" si="2"/>
        <v>Domaine Clos de la Chapelle, Volnay Premier Cru - In Bond</v>
      </c>
      <c r="D190" s="18">
        <v>240</v>
      </c>
      <c r="E190" s="18">
        <v>320</v>
      </c>
      <c r="O190" s="20" t="s">
        <v>663</v>
      </c>
      <c r="P190" t="s">
        <v>1067</v>
      </c>
      <c r="Q190" s="3" t="s">
        <v>41</v>
      </c>
      <c r="R190" s="1" t="s">
        <v>392</v>
      </c>
    </row>
    <row r="191" spans="1:18" ht="45" customHeight="1" x14ac:dyDescent="0.25">
      <c r="A191" s="11">
        <v>189</v>
      </c>
      <c r="B191" s="13">
        <v>2014</v>
      </c>
      <c r="C191" s="30" t="str">
        <f t="shared" si="2"/>
        <v>Domaine Faiveley, Echezeaux Grand Cru</v>
      </c>
      <c r="D191" s="18">
        <v>600</v>
      </c>
      <c r="E191" s="18">
        <v>800</v>
      </c>
      <c r="O191" s="20" t="s">
        <v>662</v>
      </c>
      <c r="P191" t="s">
        <v>1068</v>
      </c>
      <c r="Q191" s="3" t="s">
        <v>40</v>
      </c>
      <c r="R191" s="1" t="s">
        <v>393</v>
      </c>
    </row>
    <row r="192" spans="1:18" ht="45" customHeight="1" x14ac:dyDescent="0.25">
      <c r="A192" s="11">
        <v>190</v>
      </c>
      <c r="B192" s="13">
        <v>2014</v>
      </c>
      <c r="C192" s="30" t="str">
        <f t="shared" si="2"/>
        <v>Domaine Faiveley, Corton Grand Cru, Clos des Cortons Faiveley</v>
      </c>
      <c r="D192" s="18">
        <v>400</v>
      </c>
      <c r="E192" s="18">
        <v>500</v>
      </c>
      <c r="O192" s="20" t="s">
        <v>665</v>
      </c>
      <c r="P192" t="s">
        <v>1069</v>
      </c>
      <c r="Q192" s="3" t="s">
        <v>40</v>
      </c>
      <c r="R192" s="1" t="s">
        <v>394</v>
      </c>
    </row>
    <row r="193" spans="1:18" ht="45" customHeight="1" x14ac:dyDescent="0.25">
      <c r="A193" s="11">
        <v>191</v>
      </c>
      <c r="B193" s="13">
        <v>2014</v>
      </c>
      <c r="C193" s="30" t="str">
        <f t="shared" si="2"/>
        <v>Domaine de Montille, Pommard Premier Cru, Les Rugiens Bas</v>
      </c>
      <c r="D193" s="18">
        <v>240</v>
      </c>
      <c r="E193" s="18">
        <v>320</v>
      </c>
      <c r="O193" s="20" t="s">
        <v>666</v>
      </c>
      <c r="P193" t="s">
        <v>1070</v>
      </c>
      <c r="Q193" s="3" t="s">
        <v>37</v>
      </c>
      <c r="R193" s="1" t="s">
        <v>395</v>
      </c>
    </row>
    <row r="194" spans="1:18" ht="45" customHeight="1" x14ac:dyDescent="0.25">
      <c r="A194" s="11">
        <v>192</v>
      </c>
      <c r="B194" s="13">
        <v>2014</v>
      </c>
      <c r="C194" s="30" t="str">
        <f t="shared" si="2"/>
        <v>Domaine Jean-Marc Bouley, Bourgogne, Hautes Cotes de Beaune Rouge - In Bond</v>
      </c>
      <c r="D194" s="18">
        <v>120</v>
      </c>
      <c r="E194" s="18">
        <v>160</v>
      </c>
      <c r="O194" s="20" t="s">
        <v>669</v>
      </c>
      <c r="P194" t="s">
        <v>1071</v>
      </c>
      <c r="Q194" s="3" t="s">
        <v>37</v>
      </c>
      <c r="R194" s="1" t="s">
        <v>396</v>
      </c>
    </row>
    <row r="195" spans="1:18" ht="45" customHeight="1" x14ac:dyDescent="0.25">
      <c r="A195" s="11">
        <v>193</v>
      </c>
      <c r="B195" s="13">
        <v>2016</v>
      </c>
      <c r="C195" s="30" t="str">
        <f t="shared" si="2"/>
        <v>Domaine Bruno Clair, Chambertin-Clos de Beze Grand Cru - In Bond</v>
      </c>
      <c r="D195" s="18">
        <v>400</v>
      </c>
      <c r="E195" s="18">
        <v>600</v>
      </c>
      <c r="O195" s="20" t="s">
        <v>671</v>
      </c>
      <c r="P195" t="s">
        <v>1072</v>
      </c>
      <c r="Q195" s="3" t="s">
        <v>37</v>
      </c>
      <c r="R195" s="1" t="s">
        <v>397</v>
      </c>
    </row>
    <row r="196" spans="1:18" ht="45" customHeight="1" x14ac:dyDescent="0.25">
      <c r="A196" s="11">
        <v>194</v>
      </c>
      <c r="B196" s="13">
        <v>2016</v>
      </c>
      <c r="C196" s="30" t="str">
        <f t="shared" ref="C196:C259" si="3">HYPERLINK(P196,O196)</f>
        <v>Serafin Pere et Fils, Charmes-Chambertin Grand Cru - In Bond</v>
      </c>
      <c r="D196" s="18">
        <v>320</v>
      </c>
      <c r="E196" s="18">
        <v>420</v>
      </c>
      <c r="O196" s="20" t="s">
        <v>673</v>
      </c>
      <c r="P196" t="s">
        <v>1073</v>
      </c>
      <c r="Q196" s="3" t="s">
        <v>38</v>
      </c>
      <c r="R196" s="1" t="s">
        <v>398</v>
      </c>
    </row>
    <row r="197" spans="1:18" ht="45" customHeight="1" x14ac:dyDescent="0.25">
      <c r="A197" s="11">
        <v>195</v>
      </c>
      <c r="B197" s="13">
        <v>2016</v>
      </c>
      <c r="C197" s="30" t="str">
        <f t="shared" si="3"/>
        <v>Violot Guillemard, Pommard, En Brescul - In Bond</v>
      </c>
      <c r="D197" s="18">
        <v>150</v>
      </c>
      <c r="E197" s="18">
        <v>240</v>
      </c>
      <c r="O197" s="20" t="s">
        <v>675</v>
      </c>
      <c r="P197" t="s">
        <v>1074</v>
      </c>
      <c r="Q197" s="3" t="s">
        <v>39</v>
      </c>
      <c r="R197" s="1" t="s">
        <v>399</v>
      </c>
    </row>
    <row r="198" spans="1:18" ht="45" customHeight="1" x14ac:dyDescent="0.25">
      <c r="A198" s="11">
        <v>196</v>
      </c>
      <c r="B198" s="13">
        <v>2016</v>
      </c>
      <c r="C198" s="30" t="str">
        <f t="shared" si="3"/>
        <v>Laroze de Drouhin, Bourgogne, Pinot Noir - In Bond</v>
      </c>
      <c r="D198" s="18">
        <v>150</v>
      </c>
      <c r="E198" s="18">
        <v>200</v>
      </c>
      <c r="O198" s="20" t="s">
        <v>677</v>
      </c>
      <c r="P198" t="s">
        <v>1075</v>
      </c>
      <c r="Q198" s="3" t="s">
        <v>39</v>
      </c>
      <c r="R198" s="1" t="s">
        <v>400</v>
      </c>
    </row>
    <row r="199" spans="1:18" ht="45" customHeight="1" x14ac:dyDescent="0.25">
      <c r="A199" s="11">
        <v>197</v>
      </c>
      <c r="B199" s="13">
        <v>2017</v>
      </c>
      <c r="C199" s="30" t="str">
        <f t="shared" si="3"/>
        <v>Domaine Louis Boillot, Gevrey-Chambertin, Les Evocelles - In Bond</v>
      </c>
      <c r="D199" s="18">
        <v>300</v>
      </c>
      <c r="E199" s="18">
        <v>400</v>
      </c>
      <c r="O199" s="20" t="s">
        <v>679</v>
      </c>
      <c r="P199" t="s">
        <v>1076</v>
      </c>
      <c r="Q199" s="3" t="s">
        <v>37</v>
      </c>
      <c r="R199" s="1" t="s">
        <v>401</v>
      </c>
    </row>
    <row r="200" spans="1:18" ht="45" customHeight="1" x14ac:dyDescent="0.25">
      <c r="A200" s="11">
        <v>198</v>
      </c>
      <c r="B200" s="13">
        <v>2017</v>
      </c>
      <c r="C200" s="30" t="str">
        <f t="shared" si="3"/>
        <v>Philippe Pacalet, Moulin-a-Vent - In Bond</v>
      </c>
      <c r="D200" s="18">
        <v>70</v>
      </c>
      <c r="E200" s="18">
        <v>90</v>
      </c>
      <c r="O200" s="20" t="s">
        <v>681</v>
      </c>
      <c r="P200" t="s">
        <v>1077</v>
      </c>
      <c r="Q200" s="3" t="s">
        <v>38</v>
      </c>
      <c r="R200" s="1" t="s">
        <v>402</v>
      </c>
    </row>
    <row r="201" spans="1:18" ht="45" customHeight="1" x14ac:dyDescent="0.25">
      <c r="A201" s="11">
        <v>199</v>
      </c>
      <c r="B201" s="13">
        <v>2017</v>
      </c>
      <c r="C201" s="30" t="str">
        <f t="shared" si="3"/>
        <v>Marc-Soyard, Domaine de la Cras, Bourgogne Rouge Montre Cul - In Bond</v>
      </c>
      <c r="D201" s="18">
        <v>150</v>
      </c>
      <c r="E201" s="18">
        <v>200</v>
      </c>
      <c r="O201" s="20" t="s">
        <v>683</v>
      </c>
      <c r="P201" t="s">
        <v>1078</v>
      </c>
      <c r="Q201" s="3" t="s">
        <v>37</v>
      </c>
      <c r="R201" s="1" t="s">
        <v>403</v>
      </c>
    </row>
    <row r="202" spans="1:18" ht="45" customHeight="1" x14ac:dyDescent="0.25">
      <c r="A202" s="11">
        <v>200</v>
      </c>
      <c r="B202" s="13">
        <v>2018</v>
      </c>
      <c r="C202" s="30" t="str">
        <f t="shared" si="3"/>
        <v>Domaine de la Commaraine, Pommard Premier Cru, Clos de la Commaraine - In Bond</v>
      </c>
      <c r="D202" s="18">
        <v>400</v>
      </c>
      <c r="E202" s="18">
        <v>600</v>
      </c>
      <c r="O202" s="20" t="s">
        <v>685</v>
      </c>
      <c r="P202" t="s">
        <v>1079</v>
      </c>
      <c r="Q202" s="3" t="s">
        <v>36</v>
      </c>
      <c r="R202" s="1" t="s">
        <v>404</v>
      </c>
    </row>
    <row r="203" spans="1:18" ht="45" customHeight="1" x14ac:dyDescent="0.25">
      <c r="A203" s="11">
        <v>201</v>
      </c>
      <c r="B203" s="13">
        <v>2018</v>
      </c>
      <c r="C203" s="30" t="str">
        <f t="shared" si="3"/>
        <v>Foillard, Morgon, Cote Py - In Bond</v>
      </c>
      <c r="D203" s="18">
        <v>150</v>
      </c>
      <c r="E203" s="18">
        <v>200</v>
      </c>
      <c r="O203" s="20" t="s">
        <v>687</v>
      </c>
      <c r="P203" t="s">
        <v>1080</v>
      </c>
      <c r="Q203" s="3" t="s">
        <v>34</v>
      </c>
      <c r="R203" s="1" t="s">
        <v>405</v>
      </c>
    </row>
    <row r="204" spans="1:18" ht="45" customHeight="1" x14ac:dyDescent="0.25">
      <c r="A204" s="11">
        <v>202</v>
      </c>
      <c r="B204" s="13">
        <v>2019</v>
      </c>
      <c r="C204" s="30" t="str">
        <f t="shared" si="3"/>
        <v>Francois Parent, Pommard Premier Cru, Les Epenots</v>
      </c>
      <c r="D204" s="18">
        <v>270</v>
      </c>
      <c r="E204" s="18">
        <v>340</v>
      </c>
      <c r="O204" s="20" t="s">
        <v>689</v>
      </c>
      <c r="P204" t="s">
        <v>1081</v>
      </c>
      <c r="Q204" s="3" t="s">
        <v>34</v>
      </c>
      <c r="R204" s="1" t="s">
        <v>406</v>
      </c>
    </row>
    <row r="205" spans="1:18" ht="45" customHeight="1" x14ac:dyDescent="0.25">
      <c r="A205" s="11">
        <v>203</v>
      </c>
      <c r="B205" s="13">
        <v>2019</v>
      </c>
      <c r="C205" s="30" t="str">
        <f t="shared" si="3"/>
        <v>C. Thiriet, Volnay, Les Grands Champs - In Bond</v>
      </c>
      <c r="D205" s="18">
        <v>240</v>
      </c>
      <c r="E205" s="18">
        <v>320</v>
      </c>
      <c r="O205" s="20" t="s">
        <v>691</v>
      </c>
      <c r="P205" t="s">
        <v>1082</v>
      </c>
      <c r="Q205" s="3" t="s">
        <v>33</v>
      </c>
      <c r="R205" s="1" t="s">
        <v>407</v>
      </c>
    </row>
    <row r="206" spans="1:18" ht="45" customHeight="1" x14ac:dyDescent="0.25">
      <c r="A206" s="11">
        <v>204</v>
      </c>
      <c r="B206" s="13">
        <v>2019</v>
      </c>
      <c r="C206" s="30" t="str">
        <f t="shared" si="3"/>
        <v>Henri Prudhon &amp; Fils, Saint-Aubin, Saint Aubin Rouges Gorges</v>
      </c>
      <c r="D206" s="18">
        <v>100</v>
      </c>
      <c r="E206" s="18">
        <v>150</v>
      </c>
      <c r="O206" s="20" t="s">
        <v>693</v>
      </c>
      <c r="P206" t="s">
        <v>1083</v>
      </c>
      <c r="Q206" s="3" t="s">
        <v>32</v>
      </c>
      <c r="R206" s="1" t="s">
        <v>408</v>
      </c>
    </row>
    <row r="207" spans="1:18" ht="45" customHeight="1" x14ac:dyDescent="0.25">
      <c r="A207" s="11">
        <v>205</v>
      </c>
      <c r="B207" s="13">
        <v>2019</v>
      </c>
      <c r="C207" s="30" t="str">
        <f t="shared" si="3"/>
        <v>C. Thiriet, Cote de Nuits-Villages, Aux Montagnes - In Bond</v>
      </c>
      <c r="D207" s="18">
        <v>180</v>
      </c>
      <c r="E207" s="18">
        <v>240</v>
      </c>
      <c r="O207" s="20" t="s">
        <v>695</v>
      </c>
      <c r="P207" t="s">
        <v>1084</v>
      </c>
      <c r="Q207" s="3" t="s">
        <v>31</v>
      </c>
      <c r="R207" s="1" t="s">
        <v>409</v>
      </c>
    </row>
    <row r="208" spans="1:18" ht="45" customHeight="1" x14ac:dyDescent="0.25">
      <c r="A208" s="11">
        <v>206</v>
      </c>
      <c r="B208" s="13">
        <v>2020</v>
      </c>
      <c r="C208" s="30" t="str">
        <f t="shared" si="3"/>
        <v>Henri Rebourseau, Gevrey-Chambertin Premier Cru, Fonteny - In Bond</v>
      </c>
      <c r="D208" s="18">
        <v>260</v>
      </c>
      <c r="E208" s="18">
        <v>320</v>
      </c>
      <c r="O208" s="20" t="s">
        <v>696</v>
      </c>
      <c r="P208" t="s">
        <v>1085</v>
      </c>
      <c r="Q208" s="3" t="s">
        <v>30</v>
      </c>
      <c r="R208" s="1" t="s">
        <v>410</v>
      </c>
    </row>
    <row r="209" spans="1:18" ht="45" customHeight="1" x14ac:dyDescent="0.25">
      <c r="A209" s="11">
        <v>207</v>
      </c>
      <c r="B209" s="14" t="s">
        <v>27</v>
      </c>
      <c r="C209" s="30" t="str">
        <f t="shared" si="3"/>
        <v>2011/2014 Vertical of Domaine Arnoux-Lachaux, Nuits-Saint-Georges, Rouge</v>
      </c>
      <c r="D209" s="18">
        <v>300</v>
      </c>
      <c r="E209" s="18">
        <v>400</v>
      </c>
      <c r="O209" s="15" t="s">
        <v>698</v>
      </c>
      <c r="P209" t="s">
        <v>1086</v>
      </c>
      <c r="Q209" s="3" t="s">
        <v>26</v>
      </c>
      <c r="R209" s="1" t="s">
        <v>411</v>
      </c>
    </row>
    <row r="210" spans="1:18" ht="45" customHeight="1" x14ac:dyDescent="0.25">
      <c r="A210" s="11">
        <v>208</v>
      </c>
      <c r="B210" s="14" t="s">
        <v>27</v>
      </c>
      <c r="C210" s="30" t="str">
        <f t="shared" si="3"/>
        <v>2001/2002 Mixed Case of Burgundy</v>
      </c>
      <c r="D210" s="18">
        <v>240</v>
      </c>
      <c r="E210" s="18">
        <v>340</v>
      </c>
      <c r="O210" s="15" t="s">
        <v>700</v>
      </c>
      <c r="P210" t="s">
        <v>1087</v>
      </c>
      <c r="Q210" s="3" t="s">
        <v>21</v>
      </c>
      <c r="R210" s="1" t="s">
        <v>412</v>
      </c>
    </row>
    <row r="211" spans="1:18" ht="45" customHeight="1" x14ac:dyDescent="0.25">
      <c r="A211" s="11">
        <v>209</v>
      </c>
      <c r="B211" s="14" t="s">
        <v>27</v>
      </c>
      <c r="C211" s="30" t="str">
        <f t="shared" si="3"/>
        <v>2001/2002 Mixed Case of Burgundy</v>
      </c>
      <c r="D211" s="18">
        <v>160</v>
      </c>
      <c r="E211" s="18">
        <v>240</v>
      </c>
      <c r="O211" s="15" t="s">
        <v>700</v>
      </c>
      <c r="P211" t="s">
        <v>1088</v>
      </c>
      <c r="Q211" s="3" t="s">
        <v>21</v>
      </c>
      <c r="R211" s="1" t="s">
        <v>413</v>
      </c>
    </row>
    <row r="212" spans="1:18" ht="45" customHeight="1" x14ac:dyDescent="0.25">
      <c r="A212" s="11">
        <v>210</v>
      </c>
      <c r="B212" s="13">
        <v>2005</v>
      </c>
      <c r="C212" s="30" t="str">
        <f t="shared" si="3"/>
        <v>Vincent Girardin, Batard-Montrachet Grand Cru - In Bond</v>
      </c>
      <c r="D212" s="18">
        <v>800</v>
      </c>
      <c r="E212" s="18">
        <v>1400</v>
      </c>
      <c r="O212" s="20" t="s">
        <v>701</v>
      </c>
      <c r="P212" t="s">
        <v>1089</v>
      </c>
      <c r="Q212" s="3" t="s">
        <v>20</v>
      </c>
      <c r="R212" s="1" t="s">
        <v>414</v>
      </c>
    </row>
    <row r="213" spans="1:18" ht="45" customHeight="1" x14ac:dyDescent="0.25">
      <c r="A213" s="11">
        <v>211</v>
      </c>
      <c r="B213" s="13">
        <v>2010</v>
      </c>
      <c r="C213" s="30" t="str">
        <f t="shared" si="3"/>
        <v>Domaine Billaud-Simon, Chablis Premier Cru, Montee de Tonnerre - In Bond</v>
      </c>
      <c r="D213" s="18">
        <v>240</v>
      </c>
      <c r="E213" s="18">
        <v>320</v>
      </c>
      <c r="O213" s="20" t="s">
        <v>703</v>
      </c>
      <c r="P213" t="s">
        <v>1090</v>
      </c>
      <c r="Q213" s="3" t="s">
        <v>18</v>
      </c>
      <c r="R213" s="1" t="s">
        <v>415</v>
      </c>
    </row>
    <row r="214" spans="1:18" ht="45" customHeight="1" x14ac:dyDescent="0.25">
      <c r="A214" s="11">
        <v>212</v>
      </c>
      <c r="B214" s="13">
        <v>2012</v>
      </c>
      <c r="C214" s="30" t="str">
        <f t="shared" si="3"/>
        <v>Domaine Francois Raveneau, Chablis Premier Cru, Vaillons</v>
      </c>
      <c r="D214" s="18">
        <v>1500</v>
      </c>
      <c r="E214" s="18">
        <v>2000</v>
      </c>
      <c r="O214" s="20" t="s">
        <v>705</v>
      </c>
      <c r="P214" t="s">
        <v>1091</v>
      </c>
      <c r="Q214" s="3" t="s">
        <v>17</v>
      </c>
      <c r="R214" s="1" t="s">
        <v>416</v>
      </c>
    </row>
    <row r="215" spans="1:18" ht="45" customHeight="1" x14ac:dyDescent="0.25">
      <c r="A215" s="11">
        <v>213</v>
      </c>
      <c r="B215" s="13">
        <v>2014</v>
      </c>
      <c r="C215" s="30" t="str">
        <f t="shared" si="3"/>
        <v>Domaine Francois Raveneau, Chablis Grand Cru, Blanchot</v>
      </c>
      <c r="D215" s="18">
        <v>1500</v>
      </c>
      <c r="E215" s="18">
        <v>2000</v>
      </c>
      <c r="O215" s="20" t="s">
        <v>707</v>
      </c>
      <c r="P215" t="s">
        <v>1092</v>
      </c>
      <c r="Q215" s="3" t="s">
        <v>17</v>
      </c>
      <c r="R215" s="1" t="s">
        <v>417</v>
      </c>
    </row>
    <row r="216" spans="1:18" ht="45" customHeight="1" x14ac:dyDescent="0.25">
      <c r="A216" s="11">
        <v>214</v>
      </c>
      <c r="B216" s="13">
        <v>2014</v>
      </c>
      <c r="C216" s="30" t="str">
        <f t="shared" si="3"/>
        <v>Franck Grux, Meursault, Les Meix Chavaux - In Bond</v>
      </c>
      <c r="D216" s="18">
        <v>240</v>
      </c>
      <c r="E216" s="18">
        <v>360</v>
      </c>
      <c r="O216" s="20" t="s">
        <v>708</v>
      </c>
      <c r="P216" t="s">
        <v>1093</v>
      </c>
      <c r="Q216" s="3" t="s">
        <v>15</v>
      </c>
      <c r="R216" s="1" t="s">
        <v>418</v>
      </c>
    </row>
    <row r="217" spans="1:18" ht="45" customHeight="1" x14ac:dyDescent="0.25">
      <c r="A217" s="11">
        <v>215</v>
      </c>
      <c r="B217" s="13">
        <v>2014</v>
      </c>
      <c r="C217" s="30" t="str">
        <f t="shared" si="3"/>
        <v>Chateau du Clos, Pouilly-Fuisse, Hommage Leonard Chandon</v>
      </c>
      <c r="D217" s="18">
        <v>200</v>
      </c>
      <c r="E217" s="18">
        <v>280</v>
      </c>
      <c r="O217" s="20" t="s">
        <v>710</v>
      </c>
      <c r="P217" t="s">
        <v>1094</v>
      </c>
      <c r="Q217" s="3" t="s">
        <v>15</v>
      </c>
      <c r="R217" s="1" t="s">
        <v>419</v>
      </c>
    </row>
    <row r="218" spans="1:18" ht="45" customHeight="1" x14ac:dyDescent="0.25">
      <c r="A218" s="11">
        <v>216</v>
      </c>
      <c r="B218" s="13">
        <v>2015</v>
      </c>
      <c r="C218" s="30" t="str">
        <f t="shared" si="3"/>
        <v>Domaine Leflaive, Batard-Montrachet Grand Cru - In Bond</v>
      </c>
      <c r="D218" s="18">
        <v>1500</v>
      </c>
      <c r="E218" s="18">
        <v>2000</v>
      </c>
      <c r="O218" s="20" t="s">
        <v>712</v>
      </c>
      <c r="P218" t="s">
        <v>1095</v>
      </c>
      <c r="Q218" s="3" t="s">
        <v>14</v>
      </c>
      <c r="R218" s="1" t="s">
        <v>420</v>
      </c>
    </row>
    <row r="219" spans="1:18" ht="45" customHeight="1" x14ac:dyDescent="0.25">
      <c r="A219" s="11">
        <v>217</v>
      </c>
      <c r="B219" s="13">
        <v>2015</v>
      </c>
      <c r="C219" s="30" t="str">
        <f t="shared" si="3"/>
        <v>Olivier Leflaive, Puligny-Montrachet Premier Cru, Les Pucelles</v>
      </c>
      <c r="D219" s="18">
        <v>1000</v>
      </c>
      <c r="E219" s="18">
        <v>1500</v>
      </c>
      <c r="O219" s="20" t="s">
        <v>714</v>
      </c>
      <c r="P219" t="s">
        <v>1096</v>
      </c>
      <c r="Q219" s="3" t="s">
        <v>13</v>
      </c>
      <c r="R219" s="1" t="s">
        <v>421</v>
      </c>
    </row>
    <row r="220" spans="1:18" ht="45" customHeight="1" x14ac:dyDescent="0.25">
      <c r="A220" s="11">
        <v>218</v>
      </c>
      <c r="B220" s="13">
        <v>2015</v>
      </c>
      <c r="C220" s="30" t="str">
        <f t="shared" si="3"/>
        <v>Pierre-Yves Colin-Morey, Puligny-Montrachet Premier Cru, Les Garennes</v>
      </c>
      <c r="D220" s="18">
        <v>180</v>
      </c>
      <c r="E220" s="18">
        <v>240</v>
      </c>
      <c r="O220" s="20" t="s">
        <v>716</v>
      </c>
      <c r="P220" t="s">
        <v>1097</v>
      </c>
      <c r="Q220" s="3" t="s">
        <v>13</v>
      </c>
      <c r="R220" s="1" t="s">
        <v>422</v>
      </c>
    </row>
    <row r="221" spans="1:18" ht="45" customHeight="1" x14ac:dyDescent="0.25">
      <c r="A221" s="11">
        <v>219</v>
      </c>
      <c r="B221" s="13">
        <v>2016</v>
      </c>
      <c r="C221" s="30" t="str">
        <f t="shared" si="3"/>
        <v>Pierre-Yves Colin-Morey, Puligny-Montrachet Premier Cru, Les Champ Gains</v>
      </c>
      <c r="D221" s="18">
        <v>500</v>
      </c>
      <c r="E221" s="18">
        <v>700</v>
      </c>
      <c r="O221" s="20" t="s">
        <v>718</v>
      </c>
      <c r="P221" t="s">
        <v>1098</v>
      </c>
      <c r="Q221" s="3" t="s">
        <v>13</v>
      </c>
      <c r="R221" s="1" t="s">
        <v>423</v>
      </c>
    </row>
    <row r="222" spans="1:18" ht="45" customHeight="1" x14ac:dyDescent="0.25">
      <c r="A222" s="11">
        <v>220</v>
      </c>
      <c r="B222" s="13">
        <v>2016</v>
      </c>
      <c r="C222" s="30" t="str">
        <f t="shared" si="3"/>
        <v>Philippe Colin, Montagny Premier Cru, Sous Les Feilles</v>
      </c>
      <c r="D222" s="18">
        <v>120</v>
      </c>
      <c r="E222" s="18">
        <v>150</v>
      </c>
      <c r="O222" s="20" t="s">
        <v>719</v>
      </c>
      <c r="P222" t="s">
        <v>1099</v>
      </c>
      <c r="Q222" s="3" t="s">
        <v>13</v>
      </c>
      <c r="R222" s="1" t="s">
        <v>424</v>
      </c>
    </row>
    <row r="223" spans="1:18" ht="45" customHeight="1" x14ac:dyDescent="0.25">
      <c r="A223" s="11">
        <v>221</v>
      </c>
      <c r="B223" s="13">
        <v>2016</v>
      </c>
      <c r="C223" s="30" t="str">
        <f t="shared" si="3"/>
        <v>Philippe Colin, Montagny Premier Cru, Sous Les Feilles</v>
      </c>
      <c r="D223" s="18">
        <v>150</v>
      </c>
      <c r="E223" s="18">
        <v>180</v>
      </c>
      <c r="O223" s="20" t="s">
        <v>719</v>
      </c>
      <c r="P223" t="s">
        <v>1100</v>
      </c>
      <c r="Q223" s="3" t="s">
        <v>13</v>
      </c>
      <c r="R223" s="1" t="s">
        <v>425</v>
      </c>
    </row>
    <row r="224" spans="1:18" ht="45" customHeight="1" x14ac:dyDescent="0.25">
      <c r="A224" s="11">
        <v>222</v>
      </c>
      <c r="B224" s="13">
        <v>2018</v>
      </c>
      <c r="C224" s="30" t="str">
        <f t="shared" si="3"/>
        <v>Caroline Morey, Chassagne-Montrachet, Chambrees</v>
      </c>
      <c r="D224" s="18">
        <v>440</v>
      </c>
      <c r="E224" s="18">
        <v>540</v>
      </c>
      <c r="O224" s="20" t="s">
        <v>723</v>
      </c>
      <c r="P224" t="s">
        <v>1101</v>
      </c>
      <c r="Q224" s="3" t="s">
        <v>11</v>
      </c>
      <c r="R224" s="1" t="s">
        <v>426</v>
      </c>
    </row>
    <row r="225" spans="1:18" ht="45" customHeight="1" x14ac:dyDescent="0.25">
      <c r="A225" s="11">
        <v>223</v>
      </c>
      <c r="B225" s="13">
        <v>2018</v>
      </c>
      <c r="C225" s="30" t="str">
        <f t="shared" si="3"/>
        <v>Olivier Leflaive, Bourgogne, Oncle Vincent</v>
      </c>
      <c r="D225" s="18">
        <v>200</v>
      </c>
      <c r="E225" s="18">
        <v>300</v>
      </c>
      <c r="O225" s="20" t="s">
        <v>725</v>
      </c>
      <c r="P225" t="s">
        <v>1102</v>
      </c>
      <c r="Q225" s="3" t="s">
        <v>11</v>
      </c>
      <c r="R225" s="1" t="s">
        <v>427</v>
      </c>
    </row>
    <row r="226" spans="1:18" ht="45" customHeight="1" x14ac:dyDescent="0.25">
      <c r="A226" s="11">
        <v>224</v>
      </c>
      <c r="B226" s="13">
        <v>2019</v>
      </c>
      <c r="C226" s="30" t="str">
        <f t="shared" si="3"/>
        <v>C. Thiriet, Vezelay, Champs Cervin - In Bond</v>
      </c>
      <c r="D226" s="18">
        <v>260</v>
      </c>
      <c r="E226" s="18">
        <v>340</v>
      </c>
      <c r="O226" s="20" t="s">
        <v>726</v>
      </c>
      <c r="P226" t="s">
        <v>1103</v>
      </c>
      <c r="Q226" s="3" t="s">
        <v>9</v>
      </c>
      <c r="R226" s="1" t="s">
        <v>428</v>
      </c>
    </row>
    <row r="227" spans="1:18" ht="45" customHeight="1" x14ac:dyDescent="0.25">
      <c r="A227" s="11">
        <v>225</v>
      </c>
      <c r="B227" s="13">
        <v>2019</v>
      </c>
      <c r="C227" s="30" t="str">
        <f t="shared" si="3"/>
        <v>Olivier Leflaive, Bourgogne, Setilles Blanc</v>
      </c>
      <c r="D227" s="18">
        <v>200</v>
      </c>
      <c r="E227" s="18">
        <v>300</v>
      </c>
      <c r="O227" s="20" t="s">
        <v>727</v>
      </c>
      <c r="P227" t="s">
        <v>1104</v>
      </c>
      <c r="Q227" s="3" t="s">
        <v>9</v>
      </c>
      <c r="R227" s="1" t="s">
        <v>429</v>
      </c>
    </row>
    <row r="228" spans="1:18" ht="45" customHeight="1" x14ac:dyDescent="0.25">
      <c r="A228" s="11">
        <v>226</v>
      </c>
      <c r="B228" s="13">
        <v>2022</v>
      </c>
      <c r="C228" s="30" t="str">
        <f t="shared" si="3"/>
        <v>Herve Azo, Chablis - In Bond</v>
      </c>
      <c r="D228" s="18">
        <v>120</v>
      </c>
      <c r="E228" s="18">
        <v>180</v>
      </c>
      <c r="O228" s="20" t="s">
        <v>90</v>
      </c>
      <c r="P228" t="s">
        <v>1105</v>
      </c>
      <c r="Q228" s="3" t="s">
        <v>9</v>
      </c>
      <c r="R228" s="1" t="s">
        <v>430</v>
      </c>
    </row>
    <row r="229" spans="1:18" ht="45" customHeight="1" x14ac:dyDescent="0.25">
      <c r="A229" s="11">
        <v>227</v>
      </c>
      <c r="B229" s="13">
        <v>2022</v>
      </c>
      <c r="C229" s="30" t="str">
        <f t="shared" si="3"/>
        <v>Herve Azo, Chablis - In Bond</v>
      </c>
      <c r="D229" s="18">
        <v>120</v>
      </c>
      <c r="E229" s="18">
        <v>180</v>
      </c>
      <c r="O229" s="20" t="s">
        <v>90</v>
      </c>
      <c r="P229" t="s">
        <v>1106</v>
      </c>
      <c r="Q229" s="3" t="s">
        <v>7</v>
      </c>
      <c r="R229" s="1" t="s">
        <v>431</v>
      </c>
    </row>
    <row r="230" spans="1:18" ht="45" customHeight="1" x14ac:dyDescent="0.25">
      <c r="A230" s="11">
        <v>228</v>
      </c>
      <c r="B230" s="13">
        <v>2022</v>
      </c>
      <c r="C230" s="30" t="str">
        <f t="shared" si="3"/>
        <v>Herve Azo, Chablis - In Bond</v>
      </c>
      <c r="D230" s="18">
        <v>120</v>
      </c>
      <c r="E230" s="18">
        <v>180</v>
      </c>
      <c r="O230" s="20" t="s">
        <v>90</v>
      </c>
      <c r="P230" t="s">
        <v>1107</v>
      </c>
      <c r="Q230" s="3" t="s">
        <v>7</v>
      </c>
      <c r="R230" s="1" t="s">
        <v>432</v>
      </c>
    </row>
    <row r="231" spans="1:18" ht="45" customHeight="1" x14ac:dyDescent="0.25">
      <c r="A231" s="11">
        <v>229</v>
      </c>
      <c r="B231" s="13">
        <v>2016</v>
      </c>
      <c r="C231" s="30" t="str">
        <f t="shared" si="3"/>
        <v>Guillaume Overnoy, Savagnin Sous Voile, Cotes du Jura - In Bond</v>
      </c>
      <c r="D231" s="18">
        <v>150</v>
      </c>
      <c r="E231" s="18">
        <v>250</v>
      </c>
      <c r="O231" s="20" t="s">
        <v>729</v>
      </c>
      <c r="P231" t="s">
        <v>1108</v>
      </c>
      <c r="Q231" s="3" t="s">
        <v>7</v>
      </c>
      <c r="R231" s="1" t="s">
        <v>433</v>
      </c>
    </row>
    <row r="232" spans="1:18" ht="45" customHeight="1" x14ac:dyDescent="0.25">
      <c r="A232" s="11">
        <v>230</v>
      </c>
      <c r="B232" s="13">
        <v>1993</v>
      </c>
      <c r="C232" s="30" t="str">
        <f t="shared" si="3"/>
        <v>Maison Chapoutier, Hermitage, Ermitage Blanc L'oree (Magnums) - In Bond</v>
      </c>
      <c r="D232" s="18">
        <v>600</v>
      </c>
      <c r="E232" s="18">
        <v>800</v>
      </c>
      <c r="O232" s="20" t="s">
        <v>731</v>
      </c>
      <c r="P232" t="s">
        <v>1109</v>
      </c>
      <c r="Q232" s="3" t="s">
        <v>7</v>
      </c>
      <c r="R232" s="1" t="s">
        <v>434</v>
      </c>
    </row>
    <row r="233" spans="1:18" ht="45" customHeight="1" x14ac:dyDescent="0.25">
      <c r="A233" s="11">
        <v>231</v>
      </c>
      <c r="B233" s="13">
        <v>2001</v>
      </c>
      <c r="C233" s="30" t="str">
        <f t="shared" si="3"/>
        <v>Domaine de la Mordoree, Lirac, La Reine des Bois Rouge - In Bond</v>
      </c>
      <c r="D233" s="18">
        <v>140</v>
      </c>
      <c r="E233" s="18">
        <v>160</v>
      </c>
      <c r="O233" s="20" t="s">
        <v>733</v>
      </c>
      <c r="P233" t="s">
        <v>1110</v>
      </c>
      <c r="Q233" s="3" t="s">
        <v>6</v>
      </c>
      <c r="R233" s="1" t="s">
        <v>435</v>
      </c>
    </row>
    <row r="234" spans="1:18" ht="45" customHeight="1" x14ac:dyDescent="0.25">
      <c r="A234" s="11">
        <v>232</v>
      </c>
      <c r="B234" s="13">
        <v>2005</v>
      </c>
      <c r="C234" s="30" t="str">
        <f t="shared" si="3"/>
        <v>E. Guigal, Cote Rotie, Assortment - In Bond</v>
      </c>
      <c r="D234" s="18">
        <v>800</v>
      </c>
      <c r="E234" s="18">
        <v>1200</v>
      </c>
      <c r="O234" s="20" t="s">
        <v>735</v>
      </c>
      <c r="P234" t="s">
        <v>1111</v>
      </c>
      <c r="Q234" s="3" t="s">
        <v>6</v>
      </c>
      <c r="R234" s="1" t="s">
        <v>436</v>
      </c>
    </row>
    <row r="235" spans="1:18" ht="45" customHeight="1" x14ac:dyDescent="0.25">
      <c r="A235" s="11">
        <v>233</v>
      </c>
      <c r="B235" s="13">
        <v>2007</v>
      </c>
      <c r="C235" s="30" t="str">
        <f t="shared" si="3"/>
        <v>Paul Jaboulet Aine, Hermitage, La Chapelle Rouge</v>
      </c>
      <c r="D235" s="18">
        <v>380</v>
      </c>
      <c r="E235" s="18">
        <v>480</v>
      </c>
      <c r="O235" s="20" t="s">
        <v>736</v>
      </c>
      <c r="P235" t="s">
        <v>1112</v>
      </c>
      <c r="Q235" s="3" t="s">
        <v>6</v>
      </c>
      <c r="R235" s="1" t="s">
        <v>437</v>
      </c>
    </row>
    <row r="236" spans="1:18" ht="45" customHeight="1" x14ac:dyDescent="0.25">
      <c r="A236" s="11">
        <v>234</v>
      </c>
      <c r="B236" s="13">
        <v>2007</v>
      </c>
      <c r="C236" s="30" t="str">
        <f t="shared" si="3"/>
        <v>Cros de la Mure, Chateauneuf-du-Pape - In Bond</v>
      </c>
      <c r="D236" s="18">
        <v>240</v>
      </c>
      <c r="E236" s="18">
        <v>320</v>
      </c>
      <c r="O236" s="20" t="s">
        <v>738</v>
      </c>
      <c r="P236" t="s">
        <v>1113</v>
      </c>
      <c r="Q236" s="3" t="s">
        <v>6</v>
      </c>
      <c r="R236" s="1" t="s">
        <v>438</v>
      </c>
    </row>
    <row r="237" spans="1:18" ht="45" customHeight="1" x14ac:dyDescent="0.25">
      <c r="A237" s="11">
        <v>235</v>
      </c>
      <c r="B237" s="13">
        <v>2018</v>
      </c>
      <c r="C237" s="30" t="str">
        <f t="shared" si="3"/>
        <v>Delas, Hermitage, Les Bessards - In Bond</v>
      </c>
      <c r="D237" s="18">
        <v>360</v>
      </c>
      <c r="E237" s="18">
        <v>460</v>
      </c>
      <c r="O237" s="20" t="s">
        <v>740</v>
      </c>
      <c r="P237" t="s">
        <v>1114</v>
      </c>
      <c r="Q237" s="3" t="s">
        <v>4</v>
      </c>
      <c r="R237" s="1" t="s">
        <v>439</v>
      </c>
    </row>
    <row r="238" spans="1:18" ht="45" customHeight="1" x14ac:dyDescent="0.25">
      <c r="A238" s="11">
        <v>236</v>
      </c>
      <c r="B238" s="14" t="s">
        <v>27</v>
      </c>
      <c r="C238" s="30" t="str">
        <f t="shared" si="3"/>
        <v>Bonneau, Les Rouliers, VdF - In Bond</v>
      </c>
      <c r="D238" s="18">
        <v>280</v>
      </c>
      <c r="E238" s="18">
        <v>340</v>
      </c>
      <c r="O238" s="15" t="s">
        <v>742</v>
      </c>
      <c r="P238" t="s">
        <v>1115</v>
      </c>
      <c r="Q238" s="3" t="s">
        <v>4</v>
      </c>
      <c r="R238" s="1" t="s">
        <v>440</v>
      </c>
    </row>
    <row r="239" spans="1:18" ht="45" customHeight="1" x14ac:dyDescent="0.25">
      <c r="A239" s="11">
        <v>237</v>
      </c>
      <c r="B239" s="14" t="s">
        <v>27</v>
      </c>
      <c r="C239" s="30" t="str">
        <f t="shared" si="3"/>
        <v>1993/1995/1997 Jean-Pierre Boisson (Pere Caboche), Chateauneuf-du-Pape</v>
      </c>
      <c r="D239" s="18">
        <v>200</v>
      </c>
      <c r="E239" s="18">
        <v>300</v>
      </c>
      <c r="O239" s="15" t="s">
        <v>744</v>
      </c>
      <c r="P239" t="s">
        <v>1116</v>
      </c>
      <c r="Q239" s="3" t="s">
        <v>4</v>
      </c>
      <c r="R239" s="1" t="s">
        <v>441</v>
      </c>
    </row>
    <row r="240" spans="1:18" ht="45" customHeight="1" x14ac:dyDescent="0.25">
      <c r="A240" s="11">
        <v>238</v>
      </c>
      <c r="B240" s="13">
        <v>2014</v>
      </c>
      <c r="C240" s="30" t="str">
        <f t="shared" si="3"/>
        <v>Domaine du Bel Air (Gauthier), Bourgueil, Marsaules - In Bond</v>
      </c>
      <c r="D240" s="18">
        <v>70</v>
      </c>
      <c r="E240" s="18">
        <v>100</v>
      </c>
      <c r="O240" s="20" t="s">
        <v>747</v>
      </c>
      <c r="P240" t="s">
        <v>1117</v>
      </c>
    </row>
    <row r="241" spans="1:16" ht="45" customHeight="1" x14ac:dyDescent="0.25">
      <c r="A241" s="11">
        <v>239</v>
      </c>
      <c r="B241" s="13">
        <v>2014</v>
      </c>
      <c r="C241" s="30" t="str">
        <f t="shared" si="3"/>
        <v>Domaine du Bel Air (Gauthier), Bourgueil, Vingt Lieux Dits - In Bond</v>
      </c>
      <c r="D241" s="18">
        <v>60</v>
      </c>
      <c r="E241" s="18">
        <v>90</v>
      </c>
      <c r="O241" s="20" t="s">
        <v>749</v>
      </c>
      <c r="P241" t="s">
        <v>1118</v>
      </c>
    </row>
    <row r="242" spans="1:16" ht="45" customHeight="1" x14ac:dyDescent="0.25">
      <c r="A242" s="11">
        <v>240</v>
      </c>
      <c r="B242" s="13">
        <v>1986</v>
      </c>
      <c r="C242" s="30" t="str">
        <f t="shared" si="3"/>
        <v>Lisini, Brunello di Montalcino, Riserva</v>
      </c>
      <c r="D242" s="18">
        <v>100</v>
      </c>
      <c r="E242" s="18">
        <v>130</v>
      </c>
      <c r="O242" s="20" t="s">
        <v>750</v>
      </c>
      <c r="P242" t="s">
        <v>1119</v>
      </c>
    </row>
    <row r="243" spans="1:16" ht="45" customHeight="1" x14ac:dyDescent="0.25">
      <c r="A243" s="11">
        <v>241</v>
      </c>
      <c r="B243" s="13">
        <v>1988</v>
      </c>
      <c r="C243" s="30" t="str">
        <f t="shared" si="3"/>
        <v>Lisini, Brunello di Montalcino, Riserva</v>
      </c>
      <c r="D243" s="18">
        <v>360</v>
      </c>
      <c r="E243" s="18">
        <v>460</v>
      </c>
      <c r="O243" s="20" t="s">
        <v>750</v>
      </c>
      <c r="P243" t="s">
        <v>1120</v>
      </c>
    </row>
    <row r="244" spans="1:16" ht="45" customHeight="1" x14ac:dyDescent="0.25">
      <c r="A244" s="11">
        <v>242</v>
      </c>
      <c r="B244" s="13">
        <v>1990</v>
      </c>
      <c r="C244" s="30" t="str">
        <f t="shared" si="3"/>
        <v>Biondi-Santi, Brunello di Montalcino, Riserva</v>
      </c>
      <c r="D244" s="18">
        <v>800</v>
      </c>
      <c r="E244" s="18">
        <v>1200</v>
      </c>
      <c r="O244" s="20" t="s">
        <v>753</v>
      </c>
      <c r="P244" t="s">
        <v>1121</v>
      </c>
    </row>
    <row r="245" spans="1:16" ht="45" customHeight="1" x14ac:dyDescent="0.25">
      <c r="A245" s="11">
        <v>243</v>
      </c>
      <c r="B245" s="13">
        <v>1990</v>
      </c>
      <c r="C245" s="30" t="str">
        <f t="shared" si="3"/>
        <v>Fuligni, Brunello di Montalcino, Riserva</v>
      </c>
      <c r="D245" s="18">
        <v>1200</v>
      </c>
      <c r="E245" s="18">
        <v>1800</v>
      </c>
      <c r="O245" s="20" t="s">
        <v>755</v>
      </c>
      <c r="P245" t="s">
        <v>1122</v>
      </c>
    </row>
    <row r="246" spans="1:16" ht="45" customHeight="1" x14ac:dyDescent="0.25">
      <c r="A246" s="11">
        <v>244</v>
      </c>
      <c r="B246" s="13">
        <v>1990</v>
      </c>
      <c r="C246" s="30" t="str">
        <f t="shared" si="3"/>
        <v>Campogiovanni, Brunello di Montalcino</v>
      </c>
      <c r="D246" s="18">
        <v>100</v>
      </c>
      <c r="E246" s="18">
        <v>150</v>
      </c>
      <c r="O246" s="20" t="s">
        <v>757</v>
      </c>
      <c r="P246" t="s">
        <v>1123</v>
      </c>
    </row>
    <row r="247" spans="1:16" ht="45" customHeight="1" x14ac:dyDescent="0.25">
      <c r="A247" s="11">
        <v>245</v>
      </c>
      <c r="B247" s="13">
        <v>1995</v>
      </c>
      <c r="C247" s="30" t="str">
        <f t="shared" si="3"/>
        <v>Bartolo Mascarello, Barolo</v>
      </c>
      <c r="D247" s="18">
        <v>200</v>
      </c>
      <c r="E247" s="18">
        <v>280</v>
      </c>
      <c r="O247" s="20" t="s">
        <v>760</v>
      </c>
      <c r="P247" t="s">
        <v>1124</v>
      </c>
    </row>
    <row r="248" spans="1:16" ht="45" customHeight="1" x14ac:dyDescent="0.25">
      <c r="A248" s="11">
        <v>246</v>
      </c>
      <c r="B248" s="13">
        <v>1997</v>
      </c>
      <c r="C248" s="30" t="str">
        <f t="shared" si="3"/>
        <v>Trinoro, Palazzi, IGT (Magnums)</v>
      </c>
      <c r="D248" s="18">
        <v>700</v>
      </c>
      <c r="E248" s="18">
        <v>1000</v>
      </c>
      <c r="O248" s="20" t="s">
        <v>762</v>
      </c>
      <c r="P248" t="s">
        <v>1125</v>
      </c>
    </row>
    <row r="249" spans="1:16" ht="45" customHeight="1" x14ac:dyDescent="0.25">
      <c r="A249" s="11">
        <v>247</v>
      </c>
      <c r="B249" s="13">
        <v>1997</v>
      </c>
      <c r="C249" s="30" t="str">
        <f t="shared" si="3"/>
        <v>Biondi-Santi, Brunello di Montalcino, Riserva</v>
      </c>
      <c r="D249" s="18">
        <v>400</v>
      </c>
      <c r="E249" s="18">
        <v>500</v>
      </c>
      <c r="O249" s="20" t="s">
        <v>753</v>
      </c>
      <c r="P249" t="s">
        <v>1126</v>
      </c>
    </row>
    <row r="250" spans="1:16" ht="45" customHeight="1" x14ac:dyDescent="0.25">
      <c r="A250" s="11">
        <v>248</v>
      </c>
      <c r="B250" s="13">
        <v>1997</v>
      </c>
      <c r="C250" s="30" t="str">
        <f t="shared" si="3"/>
        <v>Mixed Case of Produttori del Barbaresco Riserva, Asili, Pora &amp; Rio Sordo</v>
      </c>
      <c r="D250" s="18">
        <v>300</v>
      </c>
      <c r="E250" s="18">
        <v>400</v>
      </c>
      <c r="O250" s="20" t="s">
        <v>765</v>
      </c>
      <c r="P250" t="s">
        <v>1127</v>
      </c>
    </row>
    <row r="251" spans="1:16" ht="45" customHeight="1" x14ac:dyDescent="0.25">
      <c r="A251" s="11">
        <v>249</v>
      </c>
      <c r="B251" s="13">
        <v>2001</v>
      </c>
      <c r="C251" s="30" t="str">
        <f t="shared" si="3"/>
        <v>Ca'Marcanda (Gaja), Magari, Bolgheri DOC - In Bond</v>
      </c>
      <c r="D251" s="18">
        <v>400</v>
      </c>
      <c r="E251" s="18">
        <v>500</v>
      </c>
      <c r="O251" s="20" t="s">
        <v>767</v>
      </c>
      <c r="P251" t="s">
        <v>1128</v>
      </c>
    </row>
    <row r="252" spans="1:16" ht="45" customHeight="1" x14ac:dyDescent="0.25">
      <c r="A252" s="11">
        <v>250</v>
      </c>
      <c r="B252" s="13">
        <v>2001</v>
      </c>
      <c r="C252" s="30" t="str">
        <f t="shared" si="3"/>
        <v>Ca'Marcanda (Gaja), Magari, Bolgheri DOC - In Bond</v>
      </c>
      <c r="D252" s="18">
        <v>400</v>
      </c>
      <c r="E252" s="18">
        <v>500</v>
      </c>
      <c r="O252" s="20" t="s">
        <v>767</v>
      </c>
      <c r="P252" t="s">
        <v>1129</v>
      </c>
    </row>
    <row r="253" spans="1:16" ht="45" customHeight="1" x14ac:dyDescent="0.25">
      <c r="A253" s="11">
        <v>251</v>
      </c>
      <c r="B253" s="13">
        <v>2006</v>
      </c>
      <c r="C253" s="30" t="str">
        <f t="shared" si="3"/>
        <v>Ornellaia, Bolgheri - In Bond</v>
      </c>
      <c r="D253" s="18">
        <v>900</v>
      </c>
      <c r="E253" s="18">
        <v>1200</v>
      </c>
      <c r="O253" s="20" t="s">
        <v>769</v>
      </c>
      <c r="P253" t="s">
        <v>1130</v>
      </c>
    </row>
    <row r="254" spans="1:16" ht="45" customHeight="1" x14ac:dyDescent="0.25">
      <c r="A254" s="11">
        <v>252</v>
      </c>
      <c r="B254" s="13">
        <v>2006</v>
      </c>
      <c r="C254" s="30" t="str">
        <f t="shared" si="3"/>
        <v>Bibi Graetz, Soffocone Vincigliata, IGT - In Bond</v>
      </c>
      <c r="D254" s="18">
        <v>200</v>
      </c>
      <c r="E254" s="18">
        <v>280</v>
      </c>
      <c r="O254" s="20" t="s">
        <v>770</v>
      </c>
      <c r="P254" t="s">
        <v>1131</v>
      </c>
    </row>
    <row r="255" spans="1:16" ht="45" customHeight="1" x14ac:dyDescent="0.25">
      <c r="A255" s="11">
        <v>253</v>
      </c>
      <c r="B255" s="13">
        <v>2006</v>
      </c>
      <c r="C255" s="30" t="str">
        <f t="shared" si="3"/>
        <v>Bibi Graetz, Soffocone Vincigliata, IGT - In Bond</v>
      </c>
      <c r="D255" s="18">
        <v>200</v>
      </c>
      <c r="E255" s="18">
        <v>280</v>
      </c>
      <c r="O255" s="20" t="s">
        <v>770</v>
      </c>
      <c r="P255" t="s">
        <v>1132</v>
      </c>
    </row>
    <row r="256" spans="1:16" ht="45" customHeight="1" x14ac:dyDescent="0.25">
      <c r="A256" s="11">
        <v>254</v>
      </c>
      <c r="B256" s="13">
        <v>2007</v>
      </c>
      <c r="C256" s="30" t="str">
        <f t="shared" si="3"/>
        <v>Gaja, Barolo, Dagromis - In Bond</v>
      </c>
      <c r="D256" s="18">
        <v>700</v>
      </c>
      <c r="E256" s="18">
        <v>800</v>
      </c>
      <c r="O256" s="20" t="s">
        <v>66</v>
      </c>
      <c r="P256" t="s">
        <v>1133</v>
      </c>
    </row>
    <row r="257" spans="1:16" ht="45" customHeight="1" x14ac:dyDescent="0.25">
      <c r="A257" s="11">
        <v>255</v>
      </c>
      <c r="B257" s="13">
        <v>2007</v>
      </c>
      <c r="C257" s="30" t="str">
        <f t="shared" si="3"/>
        <v>Gaja, Barbaresco - In Bond</v>
      </c>
      <c r="D257" s="18">
        <v>850</v>
      </c>
      <c r="E257" s="18">
        <v>1050</v>
      </c>
      <c r="O257" s="20" t="s">
        <v>772</v>
      </c>
      <c r="P257" t="s">
        <v>1134</v>
      </c>
    </row>
    <row r="258" spans="1:16" ht="45" customHeight="1" x14ac:dyDescent="0.25">
      <c r="A258" s="11">
        <v>256</v>
      </c>
      <c r="B258" s="13">
        <v>2007</v>
      </c>
      <c r="C258" s="30" t="str">
        <f t="shared" si="3"/>
        <v>Montevertine, Le Pergole Torte, Toscana IGT - In Bond</v>
      </c>
      <c r="D258" s="18">
        <v>2800</v>
      </c>
      <c r="E258" s="18">
        <v>3000</v>
      </c>
      <c r="O258" s="20" t="s">
        <v>773</v>
      </c>
      <c r="P258" t="s">
        <v>1135</v>
      </c>
    </row>
    <row r="259" spans="1:16" ht="45" customHeight="1" x14ac:dyDescent="0.25">
      <c r="A259" s="11">
        <v>257</v>
      </c>
      <c r="B259" s="13">
        <v>2007</v>
      </c>
      <c r="C259" s="30" t="str">
        <f t="shared" si="3"/>
        <v>Marchesi Antinori, Tignanello, IGT - In Bond</v>
      </c>
      <c r="D259" s="18">
        <v>580</v>
      </c>
      <c r="E259" s="18">
        <v>650</v>
      </c>
      <c r="O259" s="20" t="s">
        <v>775</v>
      </c>
      <c r="P259" t="s">
        <v>1136</v>
      </c>
    </row>
    <row r="260" spans="1:16" ht="45" customHeight="1" x14ac:dyDescent="0.25">
      <c r="A260" s="11">
        <v>258</v>
      </c>
      <c r="B260" s="13">
        <v>2007</v>
      </c>
      <c r="C260" s="30" t="str">
        <f t="shared" ref="C260:C314" si="4">HYPERLINK(P260,O260)</f>
        <v>Il Poggione, Brunello di Montalcino (Double Magnums) - In Bond</v>
      </c>
      <c r="D260" s="18">
        <v>180</v>
      </c>
      <c r="E260" s="18">
        <v>220</v>
      </c>
      <c r="O260" s="20" t="s">
        <v>777</v>
      </c>
      <c r="P260" t="s">
        <v>1137</v>
      </c>
    </row>
    <row r="261" spans="1:16" ht="45" customHeight="1" x14ac:dyDescent="0.25">
      <c r="A261" s="11">
        <v>259</v>
      </c>
      <c r="B261" s="13">
        <v>2007</v>
      </c>
      <c r="C261" s="30" t="str">
        <f t="shared" si="4"/>
        <v>Poliziano, Vino Nobile di Montepulciano - In Bond</v>
      </c>
      <c r="D261" s="18">
        <v>170</v>
      </c>
      <c r="E261" s="18">
        <v>220</v>
      </c>
      <c r="O261" s="20" t="s">
        <v>779</v>
      </c>
      <c r="P261" t="s">
        <v>1138</v>
      </c>
    </row>
    <row r="262" spans="1:16" ht="45" customHeight="1" x14ac:dyDescent="0.25">
      <c r="A262" s="11">
        <v>260</v>
      </c>
      <c r="B262" s="13">
        <v>2007</v>
      </c>
      <c r="C262" s="30" t="str">
        <f t="shared" si="4"/>
        <v>Poliziano, Vino Nobile di Montepulciano - In Bond</v>
      </c>
      <c r="D262" s="18">
        <v>170</v>
      </c>
      <c r="E262" s="18">
        <v>220</v>
      </c>
      <c r="O262" s="20" t="s">
        <v>779</v>
      </c>
      <c r="P262" t="s">
        <v>1139</v>
      </c>
    </row>
    <row r="263" spans="1:16" ht="45" customHeight="1" x14ac:dyDescent="0.25">
      <c r="A263" s="11">
        <v>261</v>
      </c>
      <c r="B263" s="13">
        <v>2007</v>
      </c>
      <c r="C263" s="30" t="str">
        <f t="shared" si="4"/>
        <v>Brancaia, Tre, IGT - In Bond</v>
      </c>
      <c r="D263" s="18">
        <v>100</v>
      </c>
      <c r="E263" s="18">
        <v>140</v>
      </c>
      <c r="O263" s="20" t="s">
        <v>781</v>
      </c>
      <c r="P263" t="s">
        <v>1140</v>
      </c>
    </row>
    <row r="264" spans="1:16" ht="45" customHeight="1" x14ac:dyDescent="0.25">
      <c r="A264" s="11">
        <v>262</v>
      </c>
      <c r="B264" s="13">
        <v>2008</v>
      </c>
      <c r="C264" s="30" t="str">
        <f t="shared" si="4"/>
        <v>Brezza, Barolo, Sarmassa Bricco - In Bond</v>
      </c>
      <c r="D264" s="18">
        <v>540</v>
      </c>
      <c r="E264" s="18">
        <v>700</v>
      </c>
      <c r="O264" s="20" t="s">
        <v>783</v>
      </c>
      <c r="P264" t="s">
        <v>1141</v>
      </c>
    </row>
    <row r="265" spans="1:16" ht="45" customHeight="1" x14ac:dyDescent="0.25">
      <c r="A265" s="11">
        <v>263</v>
      </c>
      <c r="B265" s="13">
        <v>2008</v>
      </c>
      <c r="C265" s="30" t="str">
        <f t="shared" si="4"/>
        <v>Marchesi Antinori, Tignanello, IGT - In Bond</v>
      </c>
      <c r="D265" s="18">
        <v>600</v>
      </c>
      <c r="E265" s="18">
        <v>700</v>
      </c>
      <c r="O265" s="20" t="s">
        <v>775</v>
      </c>
      <c r="P265" t="s">
        <v>1142</v>
      </c>
    </row>
    <row r="266" spans="1:16" ht="45" customHeight="1" x14ac:dyDescent="0.25">
      <c r="A266" s="11">
        <v>264</v>
      </c>
      <c r="B266" s="13">
        <v>2008</v>
      </c>
      <c r="C266" s="30" t="str">
        <f t="shared" si="4"/>
        <v>Antinori (Guado Tasso), Il Bruciato, IGT - In Bond</v>
      </c>
      <c r="D266" s="18">
        <v>120</v>
      </c>
      <c r="E266" s="18">
        <v>200</v>
      </c>
      <c r="O266" s="20" t="s">
        <v>785</v>
      </c>
      <c r="P266" t="s">
        <v>1143</v>
      </c>
    </row>
    <row r="267" spans="1:16" ht="45" customHeight="1" x14ac:dyDescent="0.25">
      <c r="A267" s="11">
        <v>265</v>
      </c>
      <c r="B267" s="13">
        <v>2009</v>
      </c>
      <c r="C267" s="30" t="str">
        <f t="shared" si="4"/>
        <v>Azelia, Barolo, San Rocco - In Bond</v>
      </c>
      <c r="D267" s="18">
        <v>300</v>
      </c>
      <c r="E267" s="18">
        <v>400</v>
      </c>
      <c r="O267" s="20" t="s">
        <v>787</v>
      </c>
      <c r="P267" t="s">
        <v>1144</v>
      </c>
    </row>
    <row r="268" spans="1:16" ht="45" customHeight="1" x14ac:dyDescent="0.25">
      <c r="A268" s="11">
        <v>266</v>
      </c>
      <c r="B268" s="13">
        <v>2009</v>
      </c>
      <c r="C268" s="30" t="str">
        <f t="shared" si="4"/>
        <v>Petrolo, Galatrona, IGT - In Bond</v>
      </c>
      <c r="D268" s="18">
        <v>360</v>
      </c>
      <c r="E268" s="18">
        <v>460</v>
      </c>
      <c r="O268" s="20" t="s">
        <v>789</v>
      </c>
      <c r="P268" t="s">
        <v>1145</v>
      </c>
    </row>
    <row r="269" spans="1:16" ht="45" customHeight="1" x14ac:dyDescent="0.25">
      <c r="A269" s="11">
        <v>267</v>
      </c>
      <c r="B269" s="13">
        <v>2010</v>
      </c>
      <c r="C269" s="30" t="str">
        <f t="shared" si="4"/>
        <v>Casanova di Neri, Brunello di Montalcino, Tenuta Nuova - In Bond</v>
      </c>
      <c r="D269" s="18">
        <v>600</v>
      </c>
      <c r="E269" s="18">
        <v>800</v>
      </c>
      <c r="O269" s="20" t="s">
        <v>791</v>
      </c>
      <c r="P269" t="s">
        <v>1146</v>
      </c>
    </row>
    <row r="270" spans="1:16" ht="45" customHeight="1" x14ac:dyDescent="0.25">
      <c r="A270" s="11">
        <v>268</v>
      </c>
      <c r="B270" s="13">
        <v>2010</v>
      </c>
      <c r="C270" s="30" t="str">
        <f t="shared" si="4"/>
        <v>Casanova di Neri, Brunello di Montalcino - In Bond</v>
      </c>
      <c r="D270" s="18">
        <v>240</v>
      </c>
      <c r="E270" s="18">
        <v>300</v>
      </c>
      <c r="O270" s="20" t="s">
        <v>793</v>
      </c>
      <c r="P270" t="s">
        <v>1147</v>
      </c>
    </row>
    <row r="271" spans="1:16" ht="45" customHeight="1" x14ac:dyDescent="0.25">
      <c r="A271" s="11">
        <v>269</v>
      </c>
      <c r="B271" s="13">
        <v>2010</v>
      </c>
      <c r="C271" s="30" t="str">
        <f t="shared" si="4"/>
        <v>Castello Banfi, Brunello di Montalcino, Poggio Mura - In Bond</v>
      </c>
      <c r="D271" s="18">
        <v>240</v>
      </c>
      <c r="E271" s="18">
        <v>280</v>
      </c>
      <c r="O271" s="20" t="s">
        <v>794</v>
      </c>
      <c r="P271" t="s">
        <v>1148</v>
      </c>
    </row>
    <row r="272" spans="1:16" ht="45" customHeight="1" x14ac:dyDescent="0.25">
      <c r="A272" s="11">
        <v>270</v>
      </c>
      <c r="B272" s="13">
        <v>2011</v>
      </c>
      <c r="C272" s="30" t="str">
        <f t="shared" si="4"/>
        <v>Azelia, Barolo, San Rocco - In Bond</v>
      </c>
      <c r="D272" s="18">
        <v>300</v>
      </c>
      <c r="E272" s="18">
        <v>400</v>
      </c>
      <c r="O272" s="20" t="s">
        <v>787</v>
      </c>
      <c r="P272" t="s">
        <v>1149</v>
      </c>
    </row>
    <row r="273" spans="1:16" ht="45" customHeight="1" x14ac:dyDescent="0.25">
      <c r="A273" s="11">
        <v>271</v>
      </c>
      <c r="B273" s="13">
        <v>2011</v>
      </c>
      <c r="C273" s="30" t="str">
        <f t="shared" si="4"/>
        <v>Produttori del Barbaresco, Barbaresco - In Bond</v>
      </c>
      <c r="D273" s="18">
        <v>240</v>
      </c>
      <c r="E273" s="18">
        <v>340</v>
      </c>
      <c r="O273" s="20" t="s">
        <v>796</v>
      </c>
      <c r="P273" t="s">
        <v>1150</v>
      </c>
    </row>
    <row r="274" spans="1:16" ht="45" customHeight="1" x14ac:dyDescent="0.25">
      <c r="A274" s="11">
        <v>272</v>
      </c>
      <c r="B274" s="13">
        <v>2014</v>
      </c>
      <c r="C274" s="30" t="str">
        <f t="shared" si="4"/>
        <v>Pira Figli, Barolo, Mosconi Chiara Boschis - In Bond</v>
      </c>
      <c r="D274" s="18">
        <v>400</v>
      </c>
      <c r="E274" s="18">
        <v>560</v>
      </c>
      <c r="O274" s="20" t="s">
        <v>797</v>
      </c>
      <c r="P274" t="s">
        <v>1151</v>
      </c>
    </row>
    <row r="275" spans="1:16" ht="45" customHeight="1" x14ac:dyDescent="0.25">
      <c r="A275" s="11">
        <v>273</v>
      </c>
      <c r="B275" s="13">
        <v>2015</v>
      </c>
      <c r="C275" s="30" t="str">
        <f t="shared" si="4"/>
        <v>San Polino, Brunello di Montalcino, Helichrysum - In Bond</v>
      </c>
      <c r="D275" s="18">
        <v>180</v>
      </c>
      <c r="E275" s="18">
        <v>240</v>
      </c>
      <c r="O275" s="20" t="s">
        <v>799</v>
      </c>
      <c r="P275" t="s">
        <v>1152</v>
      </c>
    </row>
    <row r="276" spans="1:16" ht="45" customHeight="1" x14ac:dyDescent="0.25">
      <c r="A276" s="11">
        <v>274</v>
      </c>
      <c r="B276" s="13">
        <v>2016</v>
      </c>
      <c r="C276" s="30" t="str">
        <f t="shared" si="4"/>
        <v>G.B. Burlotto, Barolo, Monvigliero - In Bond</v>
      </c>
      <c r="D276" s="18">
        <v>950</v>
      </c>
      <c r="E276" s="18">
        <v>1250</v>
      </c>
      <c r="O276" s="20" t="s">
        <v>801</v>
      </c>
      <c r="P276" t="s">
        <v>1153</v>
      </c>
    </row>
    <row r="277" spans="1:16" ht="45" customHeight="1" x14ac:dyDescent="0.25">
      <c r="A277" s="11">
        <v>275</v>
      </c>
      <c r="B277" s="14" t="s">
        <v>27</v>
      </c>
      <c r="C277" s="30" t="str">
        <f t="shared" si="4"/>
        <v>1981/1990 Biondi-Santi, Brunello di Montalcino</v>
      </c>
      <c r="D277" s="18">
        <v>250</v>
      </c>
      <c r="E277" s="18">
        <v>320</v>
      </c>
      <c r="O277" s="15" t="s">
        <v>803</v>
      </c>
      <c r="P277" t="s">
        <v>1154</v>
      </c>
    </row>
    <row r="278" spans="1:16" ht="45" customHeight="1" x14ac:dyDescent="0.25">
      <c r="A278" s="11">
        <v>276</v>
      </c>
      <c r="B278" s="13">
        <v>1980</v>
      </c>
      <c r="C278" s="30" t="str">
        <f t="shared" si="4"/>
        <v>Dom Silvano, Vinhas Alta Vinea Reserva Tinto, Bairrada (Double Magnum)</v>
      </c>
      <c r="D278" s="18">
        <v>100</v>
      </c>
      <c r="E278" s="18">
        <v>120</v>
      </c>
      <c r="O278" s="20" t="s">
        <v>805</v>
      </c>
      <c r="P278" t="s">
        <v>1155</v>
      </c>
    </row>
    <row r="279" spans="1:16" ht="45" customHeight="1" x14ac:dyDescent="0.25">
      <c r="A279" s="11">
        <v>277</v>
      </c>
      <c r="B279" s="13">
        <v>2001</v>
      </c>
      <c r="C279" s="30" t="str">
        <f t="shared" si="4"/>
        <v>Rotllan Torra, Priorat, Amadis - In Bond</v>
      </c>
      <c r="D279" s="18">
        <v>150</v>
      </c>
      <c r="E279" s="18">
        <v>250</v>
      </c>
      <c r="O279" s="20" t="s">
        <v>808</v>
      </c>
      <c r="P279" t="s">
        <v>1156</v>
      </c>
    </row>
    <row r="280" spans="1:16" ht="45" customHeight="1" x14ac:dyDescent="0.25">
      <c r="A280" s="11">
        <v>278</v>
      </c>
      <c r="B280" s="13">
        <v>2001</v>
      </c>
      <c r="C280" s="30" t="str">
        <f t="shared" si="4"/>
        <v>Vergelegen, Reserve Cabernet Sauvignon, Stellenbosch - In Bond</v>
      </c>
      <c r="D280" s="18">
        <v>100</v>
      </c>
      <c r="E280" s="18">
        <v>150</v>
      </c>
      <c r="O280" s="20" t="s">
        <v>811</v>
      </c>
      <c r="P280" t="s">
        <v>1157</v>
      </c>
    </row>
    <row r="281" spans="1:16" ht="45" customHeight="1" x14ac:dyDescent="0.25">
      <c r="A281" s="11">
        <v>279</v>
      </c>
      <c r="B281" s="13">
        <v>2015</v>
      </c>
      <c r="C281" s="30" t="str">
        <f t="shared" si="4"/>
        <v>Kanonkop, Paul Sauer, Stellenbosch - In Bond</v>
      </c>
      <c r="D281" s="18">
        <v>700</v>
      </c>
      <c r="E281" s="18">
        <v>900</v>
      </c>
      <c r="O281" s="20" t="s">
        <v>813</v>
      </c>
      <c r="P281" t="s">
        <v>1158</v>
      </c>
    </row>
    <row r="282" spans="1:16" ht="45" customHeight="1" x14ac:dyDescent="0.25">
      <c r="A282" s="11">
        <v>280</v>
      </c>
      <c r="B282" s="13">
        <v>2017</v>
      </c>
      <c r="C282" s="30" t="str">
        <f t="shared" si="4"/>
        <v>Raats, MR Mvemve Raats Compostella, Stellenbosch - In Bond</v>
      </c>
      <c r="D282" s="18">
        <v>250</v>
      </c>
      <c r="E282" s="18">
        <v>360</v>
      </c>
      <c r="O282" s="20" t="s">
        <v>815</v>
      </c>
      <c r="P282" t="s">
        <v>1159</v>
      </c>
    </row>
    <row r="283" spans="1:16" ht="45" customHeight="1" x14ac:dyDescent="0.25">
      <c r="A283" s="11">
        <v>281</v>
      </c>
      <c r="B283" s="13">
        <v>2020</v>
      </c>
      <c r="C283" s="30" t="str">
        <f t="shared" si="4"/>
        <v>Raats, MR Mvemve Raats Compostella, Stellenbosch - In Bond</v>
      </c>
      <c r="D283" s="18">
        <v>200</v>
      </c>
      <c r="E283" s="18">
        <v>250</v>
      </c>
      <c r="O283" s="20" t="s">
        <v>815</v>
      </c>
      <c r="P283" t="s">
        <v>1160</v>
      </c>
    </row>
    <row r="284" spans="1:16" ht="45" customHeight="1" x14ac:dyDescent="0.25">
      <c r="A284" s="11">
        <v>282</v>
      </c>
      <c r="B284" s="13">
        <v>2017</v>
      </c>
      <c r="C284" s="30" t="str">
        <f t="shared" si="4"/>
        <v>Sadie Family, Palladius, Swartland - In Bond</v>
      </c>
      <c r="D284" s="18">
        <v>320</v>
      </c>
      <c r="E284" s="18">
        <v>420</v>
      </c>
      <c r="O284" s="20" t="s">
        <v>817</v>
      </c>
      <c r="P284" t="s">
        <v>1161</v>
      </c>
    </row>
    <row r="285" spans="1:16" ht="45" customHeight="1" x14ac:dyDescent="0.25">
      <c r="A285" s="11">
        <v>283</v>
      </c>
      <c r="B285" s="13">
        <v>2018</v>
      </c>
      <c r="C285" s="30" t="str">
        <f t="shared" si="4"/>
        <v>Sadie Family, Palladius, Swartland - In Bond</v>
      </c>
      <c r="D285" s="18">
        <v>320</v>
      </c>
      <c r="E285" s="18">
        <v>420</v>
      </c>
      <c r="O285" s="20" t="s">
        <v>817</v>
      </c>
      <c r="P285" t="s">
        <v>1162</v>
      </c>
    </row>
    <row r="286" spans="1:16" ht="45" customHeight="1" x14ac:dyDescent="0.25">
      <c r="A286" s="11">
        <v>284</v>
      </c>
      <c r="B286" s="13">
        <v>2001</v>
      </c>
      <c r="C286" s="30" t="str">
        <f t="shared" si="4"/>
        <v>Penfolds, Bin 389 Cabernet Shiraz, South Australia - In Bond</v>
      </c>
      <c r="D286" s="18">
        <v>420</v>
      </c>
      <c r="E286" s="18">
        <v>500</v>
      </c>
      <c r="O286" s="20" t="s">
        <v>819</v>
      </c>
      <c r="P286" t="s">
        <v>1163</v>
      </c>
    </row>
    <row r="287" spans="1:16" ht="45" customHeight="1" x14ac:dyDescent="0.25">
      <c r="A287" s="11">
        <v>285</v>
      </c>
      <c r="B287" s="13">
        <v>2002</v>
      </c>
      <c r="C287" s="30" t="str">
        <f t="shared" si="4"/>
        <v>d'Arenberg, The Laughing Magpie Shiraz Viognier, McLaren Vale - In Bond</v>
      </c>
      <c r="D287" s="18">
        <v>180</v>
      </c>
      <c r="E287" s="18">
        <v>280</v>
      </c>
      <c r="O287" s="20" t="s">
        <v>820</v>
      </c>
      <c r="P287" t="s">
        <v>1164</v>
      </c>
    </row>
    <row r="288" spans="1:16" ht="45" customHeight="1" x14ac:dyDescent="0.25">
      <c r="A288" s="11">
        <v>286</v>
      </c>
      <c r="B288" s="13">
        <v>2003</v>
      </c>
      <c r="C288" s="30" t="str">
        <f t="shared" si="4"/>
        <v>Mitolo, G.A.M. Shiraz, McLaren Vale - In Bond</v>
      </c>
      <c r="D288" s="18">
        <v>200</v>
      </c>
      <c r="E288" s="18">
        <v>300</v>
      </c>
      <c r="O288" s="20" t="s">
        <v>822</v>
      </c>
      <c r="P288" t="s">
        <v>1165</v>
      </c>
    </row>
    <row r="289" spans="1:16" ht="45" customHeight="1" x14ac:dyDescent="0.25">
      <c r="A289" s="11">
        <v>287</v>
      </c>
      <c r="B289" s="13">
        <v>2005</v>
      </c>
      <c r="C289" s="30" t="str">
        <f t="shared" si="4"/>
        <v>Henschke, Mount Edelstone Vineyard, Eden Valley - In Bond</v>
      </c>
      <c r="D289" s="18">
        <v>500</v>
      </c>
      <c r="E289" s="18">
        <v>650</v>
      </c>
      <c r="O289" s="20" t="s">
        <v>824</v>
      </c>
      <c r="P289" t="s">
        <v>1166</v>
      </c>
    </row>
    <row r="290" spans="1:16" ht="45" customHeight="1" x14ac:dyDescent="0.25">
      <c r="A290" s="11">
        <v>288</v>
      </c>
      <c r="B290" s="13">
        <v>2015</v>
      </c>
      <c r="C290" s="30" t="str">
        <f t="shared" si="4"/>
        <v>Henschke, Hill of Grace Vineyard, Eden Valley - In Bond</v>
      </c>
      <c r="D290" s="18">
        <v>900</v>
      </c>
      <c r="E290" s="18">
        <v>1100</v>
      </c>
      <c r="O290" s="20" t="s">
        <v>825</v>
      </c>
      <c r="P290" t="s">
        <v>1167</v>
      </c>
    </row>
    <row r="291" spans="1:16" ht="45" customHeight="1" x14ac:dyDescent="0.25">
      <c r="A291" s="11">
        <v>289</v>
      </c>
      <c r="B291" s="13">
        <v>2016</v>
      </c>
      <c r="C291" s="30" t="str">
        <f t="shared" si="4"/>
        <v>Charles Melton, Nine Popes, Barossa Valley - In Bond</v>
      </c>
      <c r="D291" s="18">
        <v>250</v>
      </c>
      <c r="E291" s="18">
        <v>300</v>
      </c>
      <c r="O291" s="20" t="s">
        <v>826</v>
      </c>
      <c r="P291" t="s">
        <v>1168</v>
      </c>
    </row>
    <row r="292" spans="1:16" ht="45" customHeight="1" x14ac:dyDescent="0.25">
      <c r="A292" s="11">
        <v>290</v>
      </c>
      <c r="B292" s="13">
        <v>1992</v>
      </c>
      <c r="C292" s="30" t="str">
        <f t="shared" si="4"/>
        <v>Christian Moueix, Dominus Cabernet Sauvignon, Napa Valley (Magnums) - In Bond</v>
      </c>
      <c r="D292" s="18">
        <v>2000</v>
      </c>
      <c r="E292" s="18">
        <v>2600</v>
      </c>
      <c r="O292" s="20" t="s">
        <v>828</v>
      </c>
      <c r="P292" t="s">
        <v>1169</v>
      </c>
    </row>
    <row r="293" spans="1:16" ht="45" customHeight="1" x14ac:dyDescent="0.25">
      <c r="A293" s="11">
        <v>291</v>
      </c>
      <c r="B293" s="13">
        <v>2002</v>
      </c>
      <c r="C293" s="30" t="str">
        <f t="shared" si="4"/>
        <v>Alban Vineyards, Reva Alban Estate Syrah, Edna Valley</v>
      </c>
      <c r="D293" s="18">
        <v>150</v>
      </c>
      <c r="E293" s="18">
        <v>200</v>
      </c>
      <c r="O293" s="20" t="s">
        <v>830</v>
      </c>
      <c r="P293" t="s">
        <v>1170</v>
      </c>
    </row>
    <row r="294" spans="1:16" ht="45" customHeight="1" x14ac:dyDescent="0.25">
      <c r="A294" s="11">
        <v>292</v>
      </c>
      <c r="B294" s="13">
        <v>2006</v>
      </c>
      <c r="C294" s="30" t="str">
        <f t="shared" si="4"/>
        <v>Dominus, Napanook, Napa Valley</v>
      </c>
      <c r="D294" s="18">
        <v>600</v>
      </c>
      <c r="E294" s="18">
        <v>750</v>
      </c>
      <c r="O294" s="20" t="s">
        <v>832</v>
      </c>
      <c r="P294" t="s">
        <v>1171</v>
      </c>
    </row>
    <row r="295" spans="1:16" ht="45" customHeight="1" x14ac:dyDescent="0.25">
      <c r="A295" s="11">
        <v>293</v>
      </c>
      <c r="B295" s="13">
        <v>2012</v>
      </c>
      <c r="C295" s="30" t="str">
        <f t="shared" si="4"/>
        <v>Nine Suns, Houyi Red, Napa Valley</v>
      </c>
      <c r="D295" s="18">
        <v>540</v>
      </c>
      <c r="E295" s="18">
        <v>700</v>
      </c>
      <c r="O295" s="20" t="s">
        <v>836</v>
      </c>
      <c r="P295" t="s">
        <v>1172</v>
      </c>
    </row>
    <row r="296" spans="1:16" ht="45" customHeight="1" x14ac:dyDescent="0.25">
      <c r="A296" s="11">
        <v>294</v>
      </c>
      <c r="B296" s="13">
        <v>2012</v>
      </c>
      <c r="C296" s="30" t="str">
        <f t="shared" si="4"/>
        <v>Nine Suns, Houyi Red, Napa Valley</v>
      </c>
      <c r="D296" s="18">
        <v>540</v>
      </c>
      <c r="E296" s="18">
        <v>700</v>
      </c>
      <c r="O296" s="20" t="s">
        <v>836</v>
      </c>
      <c r="P296" t="s">
        <v>1173</v>
      </c>
    </row>
    <row r="297" spans="1:16" ht="45" customHeight="1" x14ac:dyDescent="0.25">
      <c r="A297" s="11">
        <v>295</v>
      </c>
      <c r="B297" s="13">
        <v>2012</v>
      </c>
      <c r="C297" s="30" t="str">
        <f t="shared" si="4"/>
        <v>Nine Suns, Houyi Red, Napa Valley</v>
      </c>
      <c r="D297" s="18">
        <v>540</v>
      </c>
      <c r="E297" s="18">
        <v>700</v>
      </c>
      <c r="O297" s="20" t="s">
        <v>836</v>
      </c>
      <c r="P297" t="s">
        <v>1174</v>
      </c>
    </row>
    <row r="298" spans="1:16" ht="45" customHeight="1" x14ac:dyDescent="0.25">
      <c r="A298" s="11">
        <v>296</v>
      </c>
      <c r="B298" s="13">
        <v>2012</v>
      </c>
      <c r="C298" s="30" t="str">
        <f t="shared" si="4"/>
        <v>Nine Suns, Houyi Red, Napa Valley</v>
      </c>
      <c r="D298" s="18">
        <v>540</v>
      </c>
      <c r="E298" s="18">
        <v>700</v>
      </c>
      <c r="O298" s="20" t="s">
        <v>836</v>
      </c>
      <c r="P298" t="s">
        <v>1175</v>
      </c>
    </row>
    <row r="299" spans="1:16" ht="45" customHeight="1" x14ac:dyDescent="0.25">
      <c r="A299" s="11">
        <v>297</v>
      </c>
      <c r="B299" s="13">
        <v>2012</v>
      </c>
      <c r="C299" s="30" t="str">
        <f t="shared" si="4"/>
        <v>Vineyard 29, Aida Estate Cabernet Sauvignon, St. Helena</v>
      </c>
      <c r="D299" s="18">
        <v>400</v>
      </c>
      <c r="E299" s="18">
        <v>600</v>
      </c>
      <c r="O299" s="20" t="s">
        <v>839</v>
      </c>
      <c r="P299" t="s">
        <v>1176</v>
      </c>
    </row>
    <row r="300" spans="1:16" ht="45" customHeight="1" x14ac:dyDescent="0.25">
      <c r="A300" s="11">
        <v>298</v>
      </c>
      <c r="B300" s="13">
        <v>2012</v>
      </c>
      <c r="C300" s="30" t="str">
        <f t="shared" si="4"/>
        <v>Vineyard 29, Aida Estate Cabernet Sauvignon, St. Helena</v>
      </c>
      <c r="D300" s="18">
        <v>400</v>
      </c>
      <c r="E300" s="18">
        <v>600</v>
      </c>
      <c r="O300" s="20" t="s">
        <v>839</v>
      </c>
      <c r="P300" t="s">
        <v>1177</v>
      </c>
    </row>
    <row r="301" spans="1:16" ht="45" customHeight="1" x14ac:dyDescent="0.25">
      <c r="A301" s="11">
        <v>299</v>
      </c>
      <c r="B301" s="13">
        <v>2012</v>
      </c>
      <c r="C301" s="30" t="str">
        <f t="shared" si="4"/>
        <v>Vineyard 29, 29 Estate Franc, St. Helena</v>
      </c>
      <c r="D301" s="18">
        <v>250</v>
      </c>
      <c r="E301" s="18">
        <v>340</v>
      </c>
      <c r="O301" s="20" t="s">
        <v>841</v>
      </c>
      <c r="P301" t="s">
        <v>1178</v>
      </c>
    </row>
    <row r="302" spans="1:16" ht="45" customHeight="1" x14ac:dyDescent="0.25">
      <c r="A302" s="11">
        <v>300</v>
      </c>
      <c r="B302" s="13">
        <v>2012</v>
      </c>
      <c r="C302" s="30" t="str">
        <f t="shared" si="4"/>
        <v>Vineyard 29, 29 Estate Franc, St. Helena</v>
      </c>
      <c r="D302" s="18">
        <v>250</v>
      </c>
      <c r="E302" s="18">
        <v>340</v>
      </c>
      <c r="O302" s="20" t="s">
        <v>841</v>
      </c>
      <c r="P302" t="s">
        <v>1179</v>
      </c>
    </row>
    <row r="303" spans="1:16" ht="45" customHeight="1" x14ac:dyDescent="0.25">
      <c r="A303" s="11">
        <v>301</v>
      </c>
      <c r="B303" s="13">
        <v>2012</v>
      </c>
      <c r="C303" s="30" t="str">
        <f t="shared" si="4"/>
        <v>Vineyard 29, 29 Estate Franc, St. Helena</v>
      </c>
      <c r="D303" s="18">
        <v>250</v>
      </c>
      <c r="E303" s="18">
        <v>340</v>
      </c>
      <c r="O303" s="20" t="s">
        <v>841</v>
      </c>
      <c r="P303" t="s">
        <v>1180</v>
      </c>
    </row>
    <row r="304" spans="1:16" ht="45" customHeight="1" x14ac:dyDescent="0.25">
      <c r="A304" s="11">
        <v>302</v>
      </c>
      <c r="B304" s="13">
        <v>2012</v>
      </c>
      <c r="C304" s="30" t="str">
        <f t="shared" si="4"/>
        <v>Vineyard 29, 29 Estate Franc, St. Helena</v>
      </c>
      <c r="D304" s="18">
        <v>250</v>
      </c>
      <c r="E304" s="18">
        <v>340</v>
      </c>
      <c r="O304" s="20" t="s">
        <v>841</v>
      </c>
      <c r="P304" t="s">
        <v>1181</v>
      </c>
    </row>
    <row r="305" spans="1:16" ht="45" customHeight="1" x14ac:dyDescent="0.25">
      <c r="A305" s="11">
        <v>303</v>
      </c>
      <c r="B305" s="13">
        <v>2012</v>
      </c>
      <c r="C305" s="30" t="str">
        <f t="shared" si="4"/>
        <v>Vineyard 29, 29 Estate Franc, St. Helena</v>
      </c>
      <c r="D305" s="18">
        <v>250</v>
      </c>
      <c r="E305" s="18">
        <v>340</v>
      </c>
      <c r="O305" s="20" t="s">
        <v>841</v>
      </c>
      <c r="P305" t="s">
        <v>1182</v>
      </c>
    </row>
    <row r="306" spans="1:16" ht="45" customHeight="1" x14ac:dyDescent="0.25">
      <c r="A306" s="11">
        <v>304</v>
      </c>
      <c r="B306" s="13">
        <v>2013</v>
      </c>
      <c r="C306" s="30" t="str">
        <f t="shared" si="4"/>
        <v>Nine Suns, Houyi Red, Napa Valley</v>
      </c>
      <c r="D306" s="18">
        <v>600</v>
      </c>
      <c r="E306" s="18">
        <v>800</v>
      </c>
      <c r="O306" s="20" t="s">
        <v>836</v>
      </c>
      <c r="P306" t="s">
        <v>1183</v>
      </c>
    </row>
    <row r="307" spans="1:16" ht="45" customHeight="1" x14ac:dyDescent="0.25">
      <c r="A307" s="11">
        <v>305</v>
      </c>
      <c r="B307" s="13">
        <v>2013</v>
      </c>
      <c r="C307" s="30" t="str">
        <f t="shared" si="4"/>
        <v>Vineyard 29, Aida Estate Cabernet Sauvignon, St. Helena</v>
      </c>
      <c r="D307" s="18">
        <v>400</v>
      </c>
      <c r="E307" s="18">
        <v>600</v>
      </c>
      <c r="O307" s="20" t="s">
        <v>839</v>
      </c>
      <c r="P307" t="s">
        <v>1184</v>
      </c>
    </row>
    <row r="308" spans="1:16" ht="45" customHeight="1" x14ac:dyDescent="0.25">
      <c r="A308" s="11">
        <v>306</v>
      </c>
      <c r="B308" s="13">
        <v>2013</v>
      </c>
      <c r="C308" s="30" t="str">
        <f t="shared" si="4"/>
        <v>Vineyard 29, Aida Estate Cabernet Sauvignon, St. Helena</v>
      </c>
      <c r="D308" s="18">
        <v>400</v>
      </c>
      <c r="E308" s="18">
        <v>600</v>
      </c>
      <c r="O308" s="20" t="s">
        <v>839</v>
      </c>
      <c r="P308" t="s">
        <v>1185</v>
      </c>
    </row>
    <row r="309" spans="1:16" ht="45" customHeight="1" x14ac:dyDescent="0.25">
      <c r="A309" s="11">
        <v>307</v>
      </c>
      <c r="B309" s="13">
        <v>2014</v>
      </c>
      <c r="C309" s="30" t="str">
        <f t="shared" si="4"/>
        <v>Vineyard 29, Cru Cabernet Sauvignon, Napa Valley</v>
      </c>
      <c r="D309" s="18">
        <v>220</v>
      </c>
      <c r="E309" s="18">
        <v>280</v>
      </c>
      <c r="O309" s="20" t="s">
        <v>842</v>
      </c>
      <c r="P309" t="s">
        <v>1186</v>
      </c>
    </row>
    <row r="310" spans="1:16" ht="45" customHeight="1" x14ac:dyDescent="0.25">
      <c r="A310" s="11">
        <v>308</v>
      </c>
      <c r="B310" s="13">
        <v>2014</v>
      </c>
      <c r="C310" s="30" t="str">
        <f t="shared" si="4"/>
        <v>Vineyard 29, Cru Cabernet Sauvignon, Napa Valley</v>
      </c>
      <c r="D310" s="18">
        <v>220</v>
      </c>
      <c r="E310" s="18">
        <v>280</v>
      </c>
      <c r="O310" s="20" t="s">
        <v>842</v>
      </c>
      <c r="P310" t="s">
        <v>1187</v>
      </c>
    </row>
    <row r="311" spans="1:16" ht="45" customHeight="1" x14ac:dyDescent="0.25">
      <c r="A311" s="11">
        <v>309</v>
      </c>
      <c r="B311" s="13">
        <v>2014</v>
      </c>
      <c r="C311" s="30" t="str">
        <f t="shared" si="4"/>
        <v>Vineyard 29, Cru Cabernet Sauvignon, Napa Valley</v>
      </c>
      <c r="D311" s="18">
        <v>180</v>
      </c>
      <c r="E311" s="18">
        <v>220</v>
      </c>
      <c r="O311" s="20" t="s">
        <v>842</v>
      </c>
      <c r="P311" t="s">
        <v>1188</v>
      </c>
    </row>
    <row r="312" spans="1:16" ht="45" customHeight="1" x14ac:dyDescent="0.25">
      <c r="A312" s="11">
        <v>310</v>
      </c>
      <c r="B312" s="14" t="s">
        <v>27</v>
      </c>
      <c r="C312" s="30" t="str">
        <f t="shared" si="4"/>
        <v>2014/2015 Ridge Lytton Estate, Petite Sirah</v>
      </c>
      <c r="D312" s="18">
        <v>180</v>
      </c>
      <c r="E312" s="18">
        <v>240</v>
      </c>
      <c r="O312" s="15" t="s">
        <v>843</v>
      </c>
      <c r="P312" t="s">
        <v>1189</v>
      </c>
    </row>
    <row r="313" spans="1:16" ht="45" customHeight="1" x14ac:dyDescent="0.25">
      <c r="A313" s="11">
        <v>311</v>
      </c>
      <c r="B313" s="13">
        <v>2003</v>
      </c>
      <c r="C313" s="30" t="str">
        <f t="shared" si="4"/>
        <v>Almaviva, Puente Alto, Maipo Valley - In Bond</v>
      </c>
      <c r="D313" s="18">
        <v>300</v>
      </c>
      <c r="E313" s="18">
        <v>380</v>
      </c>
      <c r="O313" s="20" t="s">
        <v>846</v>
      </c>
      <c r="P313" t="s">
        <v>1190</v>
      </c>
    </row>
    <row r="314" spans="1:16" ht="45" customHeight="1" x14ac:dyDescent="0.25">
      <c r="A314" s="11">
        <v>312</v>
      </c>
      <c r="B314" s="13">
        <v>2003</v>
      </c>
      <c r="C314" s="30" t="str">
        <f t="shared" si="4"/>
        <v>Clos de Los Siete, Mendoza - In Bond</v>
      </c>
      <c r="D314" s="18">
        <v>100</v>
      </c>
      <c r="E314" s="18">
        <v>130</v>
      </c>
      <c r="O314" s="20" t="s">
        <v>849</v>
      </c>
      <c r="P314" t="s">
        <v>1191</v>
      </c>
    </row>
  </sheetData>
  <autoFilter ref="A2:E239" xr:uid="{8A937F9F-7DCA-46C6-B99C-9033DC39E767}"/>
  <mergeCells count="1">
    <mergeCell ref="A1:E1"/>
  </mergeCells>
  <pageMargins left="0.70866141732283472" right="0.70866141732283472" top="0.74803149606299213" bottom="0.74803149606299213" header="0.31496062992125984" footer="0.31496062992125984"/>
  <pageSetup paperSize="9" scale="67" fitToHeight="6"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7F9F-7DCA-46C6-B99C-9033DC39E767}">
  <sheetPr>
    <pageSetUpPr fitToPage="1"/>
  </sheetPr>
  <dimension ref="A1:Z315"/>
  <sheetViews>
    <sheetView tabSelected="1" zoomScale="115" zoomScaleNormal="115" workbookViewId="0">
      <pane ySplit="2" topLeftCell="A3" activePane="bottomLeft" state="frozen"/>
      <selection activeCell="W1" sqref="W1"/>
      <selection pane="bottomLeft" activeCell="Y1" sqref="Y1:Z1048576"/>
    </sheetView>
  </sheetViews>
  <sheetFormatPr defaultColWidth="9.140625" defaultRowHeight="15" x14ac:dyDescent="0.25"/>
  <cols>
    <col min="1" max="2" width="12.7109375" style="12" customWidth="1"/>
    <col min="3" max="3" width="23.5703125" style="12" customWidth="1"/>
    <col min="4" max="4" width="12.7109375" style="12" customWidth="1"/>
    <col min="5" max="5" width="86.85546875" style="16" customWidth="1"/>
    <col min="6" max="6" width="32.85546875" style="21" customWidth="1"/>
    <col min="7" max="7" width="17.42578125" style="12" customWidth="1"/>
    <col min="8" max="8" width="12.7109375" style="12" customWidth="1"/>
    <col min="9" max="9" width="17.28515625" style="21" customWidth="1"/>
    <col min="10" max="10" width="12.7109375" style="12" customWidth="1"/>
    <col min="11" max="11" width="11.140625" style="12" customWidth="1"/>
    <col min="12" max="12" width="12.7109375" style="12" customWidth="1"/>
    <col min="13" max="13" width="70.140625" style="9" customWidth="1"/>
    <col min="14" max="14" width="56.7109375" style="8" customWidth="1"/>
    <col min="15" max="22" width="9.140625" style="1"/>
    <col min="23" max="23" width="4.140625" style="1" customWidth="1"/>
    <col min="24" max="24" width="9.140625" style="1" customWidth="1"/>
    <col min="25" max="26" width="9.140625" style="1" hidden="1" customWidth="1"/>
    <col min="27" max="27" width="13.140625" style="1" customWidth="1"/>
    <col min="28" max="28" width="9.140625" style="1"/>
    <col min="29" max="29" width="9.42578125" style="1" customWidth="1"/>
    <col min="30" max="32" width="9.28515625" style="1" customWidth="1"/>
    <col min="33" max="16384" width="9.140625" style="1"/>
  </cols>
  <sheetData>
    <row r="1" spans="1:26" ht="84" customHeight="1" x14ac:dyDescent="0.25">
      <c r="A1" s="26" t="s">
        <v>879</v>
      </c>
      <c r="B1" s="27"/>
      <c r="C1" s="27"/>
      <c r="D1" s="27"/>
      <c r="E1" s="27"/>
      <c r="F1" s="27"/>
      <c r="G1" s="27"/>
      <c r="H1" s="27"/>
      <c r="I1" s="27"/>
      <c r="J1" s="27"/>
      <c r="K1" s="27"/>
      <c r="L1" s="27"/>
      <c r="M1" s="27"/>
      <c r="N1" s="27"/>
    </row>
    <row r="2" spans="1:26" s="6" customFormat="1" ht="39.950000000000003" customHeight="1" x14ac:dyDescent="0.25">
      <c r="A2" s="2" t="s">
        <v>202</v>
      </c>
      <c r="B2" s="2" t="s">
        <v>201</v>
      </c>
      <c r="C2" s="2" t="s">
        <v>196</v>
      </c>
      <c r="D2" s="2" t="s">
        <v>195</v>
      </c>
      <c r="E2" s="19" t="s">
        <v>200</v>
      </c>
      <c r="F2" s="19" t="s">
        <v>199</v>
      </c>
      <c r="G2" s="2" t="s">
        <v>194</v>
      </c>
      <c r="H2" s="10" t="s">
        <v>192</v>
      </c>
      <c r="I2" s="2" t="s">
        <v>193</v>
      </c>
      <c r="J2" s="2" t="s">
        <v>190</v>
      </c>
      <c r="K2" s="10" t="s">
        <v>197</v>
      </c>
      <c r="L2" s="10" t="s">
        <v>203</v>
      </c>
      <c r="M2" s="5" t="s">
        <v>198</v>
      </c>
      <c r="N2" s="5" t="s">
        <v>191</v>
      </c>
    </row>
    <row r="3" spans="1:26" ht="45.75" customHeight="1" x14ac:dyDescent="0.25">
      <c r="A3" s="11">
        <v>1</v>
      </c>
      <c r="B3" s="13">
        <v>1955</v>
      </c>
      <c r="C3" s="17" t="s">
        <v>176</v>
      </c>
      <c r="D3" s="11" t="s">
        <v>5</v>
      </c>
      <c r="E3" s="29" t="str">
        <f>HYPERLINK(Z4,Y4)</f>
        <v>Graham's, Vintage Port</v>
      </c>
      <c r="F3" s="15" t="s">
        <v>188</v>
      </c>
      <c r="G3" s="17" t="s">
        <v>2</v>
      </c>
      <c r="H3" s="17">
        <v>1</v>
      </c>
      <c r="I3" s="22" t="s">
        <v>23</v>
      </c>
      <c r="J3" s="11" t="s">
        <v>22</v>
      </c>
      <c r="K3" s="18">
        <v>150</v>
      </c>
      <c r="L3" s="18">
        <v>250</v>
      </c>
      <c r="M3" s="24" t="s">
        <v>443</v>
      </c>
      <c r="N3" s="25"/>
      <c r="Y3" s="19" t="s">
        <v>200</v>
      </c>
    </row>
    <row r="4" spans="1:26" ht="45.75" customHeight="1" x14ac:dyDescent="0.25">
      <c r="A4" s="11">
        <v>2</v>
      </c>
      <c r="B4" s="13">
        <v>1970</v>
      </c>
      <c r="C4" s="17" t="s">
        <v>176</v>
      </c>
      <c r="D4" s="11" t="s">
        <v>5</v>
      </c>
      <c r="E4" s="29" t="str">
        <f>HYPERLINK(Z5,Y5)</f>
        <v>Graham's, Vintage Port - In Bond</v>
      </c>
      <c r="F4" s="15" t="s">
        <v>188</v>
      </c>
      <c r="G4" s="17" t="s">
        <v>2</v>
      </c>
      <c r="H4" s="17">
        <v>12</v>
      </c>
      <c r="I4" s="22" t="s">
        <v>23</v>
      </c>
      <c r="J4" s="11" t="s">
        <v>0</v>
      </c>
      <c r="K4" s="18">
        <v>900</v>
      </c>
      <c r="L4" s="18">
        <v>1400</v>
      </c>
      <c r="M4" s="24"/>
      <c r="N4" s="24" t="s">
        <v>444</v>
      </c>
      <c r="Y4" s="20" t="s">
        <v>442</v>
      </c>
      <c r="Z4" t="s">
        <v>880</v>
      </c>
    </row>
    <row r="5" spans="1:26" ht="45.75" customHeight="1" x14ac:dyDescent="0.25">
      <c r="A5" s="11">
        <v>3</v>
      </c>
      <c r="B5" s="13">
        <v>1970</v>
      </c>
      <c r="C5" s="17" t="s">
        <v>176</v>
      </c>
      <c r="D5" s="11" t="s">
        <v>5</v>
      </c>
      <c r="E5" s="29" t="str">
        <f>HYPERLINK(Z6,Y6)</f>
        <v>Graham's, Vintage Port - In Bond</v>
      </c>
      <c r="F5" s="15" t="s">
        <v>188</v>
      </c>
      <c r="G5" s="17" t="s">
        <v>2</v>
      </c>
      <c r="H5" s="17">
        <v>12</v>
      </c>
      <c r="I5" s="22" t="s">
        <v>23</v>
      </c>
      <c r="J5" s="11" t="s">
        <v>0</v>
      </c>
      <c r="K5" s="18">
        <v>900</v>
      </c>
      <c r="L5" s="18">
        <v>1400</v>
      </c>
      <c r="M5" s="24"/>
      <c r="N5" s="24" t="s">
        <v>444</v>
      </c>
      <c r="Y5" s="20" t="s">
        <v>189</v>
      </c>
      <c r="Z5" t="s">
        <v>881</v>
      </c>
    </row>
    <row r="6" spans="1:26" ht="45.75" customHeight="1" x14ac:dyDescent="0.25">
      <c r="A6" s="11">
        <v>4</v>
      </c>
      <c r="B6" s="13">
        <v>1972</v>
      </c>
      <c r="C6" s="17" t="s">
        <v>176</v>
      </c>
      <c r="D6" s="11" t="s">
        <v>5</v>
      </c>
      <c r="E6" s="29" t="str">
        <f>HYPERLINK(Z7,Y7)</f>
        <v>Sandeman, Vintage Port</v>
      </c>
      <c r="F6" s="15" t="s">
        <v>446</v>
      </c>
      <c r="G6" s="17" t="s">
        <v>2</v>
      </c>
      <c r="H6" s="17">
        <v>5</v>
      </c>
      <c r="I6" s="22" t="s">
        <v>23</v>
      </c>
      <c r="J6" s="11" t="s">
        <v>22</v>
      </c>
      <c r="K6" s="18">
        <v>180</v>
      </c>
      <c r="L6" s="18">
        <v>320</v>
      </c>
      <c r="M6" s="24" t="s">
        <v>447</v>
      </c>
      <c r="N6" s="24"/>
      <c r="Y6" s="20" t="s">
        <v>189</v>
      </c>
      <c r="Z6" t="s">
        <v>882</v>
      </c>
    </row>
    <row r="7" spans="1:26" ht="45.75" customHeight="1" x14ac:dyDescent="0.25">
      <c r="A7" s="11">
        <v>5</v>
      </c>
      <c r="B7" s="13">
        <v>1972</v>
      </c>
      <c r="C7" s="17" t="s">
        <v>176</v>
      </c>
      <c r="D7" s="11" t="s">
        <v>5</v>
      </c>
      <c r="E7" s="29" t="str">
        <f>HYPERLINK(Z8,Y8)</f>
        <v>Sandeman, Vintage Port</v>
      </c>
      <c r="F7" s="15" t="s">
        <v>446</v>
      </c>
      <c r="G7" s="17" t="s">
        <v>2</v>
      </c>
      <c r="H7" s="17">
        <v>6</v>
      </c>
      <c r="I7" s="22" t="s">
        <v>23</v>
      </c>
      <c r="J7" s="11" t="s">
        <v>22</v>
      </c>
      <c r="K7" s="18">
        <v>220</v>
      </c>
      <c r="L7" s="18">
        <v>380</v>
      </c>
      <c r="M7" s="24" t="s">
        <v>447</v>
      </c>
      <c r="N7" s="24"/>
      <c r="Y7" s="20" t="s">
        <v>445</v>
      </c>
      <c r="Z7" t="s">
        <v>883</v>
      </c>
    </row>
    <row r="8" spans="1:26" ht="45.75" customHeight="1" x14ac:dyDescent="0.25">
      <c r="A8" s="11">
        <v>6</v>
      </c>
      <c r="B8" s="13">
        <v>1975</v>
      </c>
      <c r="C8" s="17" t="s">
        <v>176</v>
      </c>
      <c r="D8" s="11" t="s">
        <v>5</v>
      </c>
      <c r="E8" s="29" t="str">
        <f>HYPERLINK(Z9,Y9)</f>
        <v>Delaforce, Vintage Port</v>
      </c>
      <c r="F8" s="15" t="s">
        <v>183</v>
      </c>
      <c r="G8" s="17" t="s">
        <v>2</v>
      </c>
      <c r="H8" s="17">
        <v>12</v>
      </c>
      <c r="I8" s="23" t="s">
        <v>16</v>
      </c>
      <c r="J8" s="11" t="s">
        <v>22</v>
      </c>
      <c r="K8" s="18">
        <v>300</v>
      </c>
      <c r="L8" s="18">
        <v>400</v>
      </c>
      <c r="M8" s="24" t="s">
        <v>48</v>
      </c>
      <c r="N8" s="24"/>
      <c r="Y8" s="20" t="s">
        <v>445</v>
      </c>
      <c r="Z8" t="s">
        <v>884</v>
      </c>
    </row>
    <row r="9" spans="1:26" ht="45.75" customHeight="1" x14ac:dyDescent="0.25">
      <c r="A9" s="11">
        <v>7</v>
      </c>
      <c r="B9" s="13">
        <v>1983</v>
      </c>
      <c r="C9" s="17" t="s">
        <v>176</v>
      </c>
      <c r="D9" s="11" t="s">
        <v>5</v>
      </c>
      <c r="E9" s="29" t="str">
        <f>HYPERLINK(Z10,Y10)</f>
        <v>Dow's, Vintage Port</v>
      </c>
      <c r="F9" s="15" t="s">
        <v>450</v>
      </c>
      <c r="G9" s="17" t="s">
        <v>2</v>
      </c>
      <c r="H9" s="17">
        <v>12</v>
      </c>
      <c r="I9" s="22" t="s">
        <v>23</v>
      </c>
      <c r="J9" s="11" t="s">
        <v>22</v>
      </c>
      <c r="K9" s="18">
        <v>440</v>
      </c>
      <c r="L9" s="18">
        <v>600</v>
      </c>
      <c r="M9" s="24" t="s">
        <v>48</v>
      </c>
      <c r="N9" s="24" t="s">
        <v>451</v>
      </c>
      <c r="Y9" s="20" t="s">
        <v>448</v>
      </c>
      <c r="Z9" t="s">
        <v>885</v>
      </c>
    </row>
    <row r="10" spans="1:26" ht="45.75" customHeight="1" x14ac:dyDescent="0.25">
      <c r="A10" s="11">
        <v>8</v>
      </c>
      <c r="B10" s="13">
        <v>1983</v>
      </c>
      <c r="C10" s="17" t="s">
        <v>176</v>
      </c>
      <c r="D10" s="11" t="s">
        <v>5</v>
      </c>
      <c r="E10" s="29" t="str">
        <f>HYPERLINK(Z11,Y11)</f>
        <v>Dow's, Vintage Port</v>
      </c>
      <c r="F10" s="15" t="s">
        <v>450</v>
      </c>
      <c r="G10" s="17" t="s">
        <v>2</v>
      </c>
      <c r="H10" s="17">
        <v>12</v>
      </c>
      <c r="I10" s="22" t="s">
        <v>23</v>
      </c>
      <c r="J10" s="11" t="s">
        <v>22</v>
      </c>
      <c r="K10" s="18">
        <v>440</v>
      </c>
      <c r="L10" s="18">
        <v>600</v>
      </c>
      <c r="M10" s="24" t="s">
        <v>48</v>
      </c>
      <c r="N10" s="24" t="s">
        <v>451</v>
      </c>
      <c r="Y10" s="20" t="s">
        <v>449</v>
      </c>
      <c r="Z10" t="s">
        <v>886</v>
      </c>
    </row>
    <row r="11" spans="1:26" ht="45.75" customHeight="1" x14ac:dyDescent="0.25">
      <c r="A11" s="11">
        <v>9</v>
      </c>
      <c r="B11" s="13">
        <v>1983</v>
      </c>
      <c r="C11" s="17" t="s">
        <v>176</v>
      </c>
      <c r="D11" s="11" t="s">
        <v>5</v>
      </c>
      <c r="E11" s="29" t="str">
        <f>HYPERLINK(Z12,Y12)</f>
        <v>Graham's, Vintage Port</v>
      </c>
      <c r="F11" s="15" t="s">
        <v>188</v>
      </c>
      <c r="G11" s="17" t="s">
        <v>2</v>
      </c>
      <c r="H11" s="17">
        <v>12</v>
      </c>
      <c r="I11" s="22" t="s">
        <v>23</v>
      </c>
      <c r="J11" s="11" t="s">
        <v>22</v>
      </c>
      <c r="K11" s="18">
        <v>440</v>
      </c>
      <c r="L11" s="18">
        <v>600</v>
      </c>
      <c r="M11" s="24" t="s">
        <v>452</v>
      </c>
      <c r="N11" s="24" t="s">
        <v>451</v>
      </c>
      <c r="Y11" s="20" t="s">
        <v>449</v>
      </c>
      <c r="Z11" t="s">
        <v>887</v>
      </c>
    </row>
    <row r="12" spans="1:26" ht="45.75" customHeight="1" x14ac:dyDescent="0.25">
      <c r="A12" s="11">
        <v>10</v>
      </c>
      <c r="B12" s="13">
        <v>1983</v>
      </c>
      <c r="C12" s="17" t="s">
        <v>176</v>
      </c>
      <c r="D12" s="11" t="s">
        <v>5</v>
      </c>
      <c r="E12" s="29" t="str">
        <f>HYPERLINK(Z13,Y13)</f>
        <v>Graham's, Vintage Port</v>
      </c>
      <c r="F12" s="15" t="s">
        <v>188</v>
      </c>
      <c r="G12" s="17" t="s">
        <v>2</v>
      </c>
      <c r="H12" s="17">
        <v>12</v>
      </c>
      <c r="I12" s="22" t="s">
        <v>23</v>
      </c>
      <c r="J12" s="11" t="s">
        <v>22</v>
      </c>
      <c r="K12" s="18">
        <v>440</v>
      </c>
      <c r="L12" s="18">
        <v>600</v>
      </c>
      <c r="M12" s="24" t="s">
        <v>453</v>
      </c>
      <c r="N12" s="24" t="s">
        <v>451</v>
      </c>
      <c r="Y12" s="20" t="s">
        <v>442</v>
      </c>
      <c r="Z12" t="s">
        <v>888</v>
      </c>
    </row>
    <row r="13" spans="1:26" ht="45.75" customHeight="1" x14ac:dyDescent="0.25">
      <c r="A13" s="11">
        <v>11</v>
      </c>
      <c r="B13" s="13">
        <v>1985</v>
      </c>
      <c r="C13" s="17" t="s">
        <v>176</v>
      </c>
      <c r="D13" s="11" t="s">
        <v>5</v>
      </c>
      <c r="E13" s="29" t="str">
        <f>HYPERLINK(Z14,Y14)</f>
        <v>Cockburn's, Vintage Port</v>
      </c>
      <c r="F13" s="15" t="s">
        <v>455</v>
      </c>
      <c r="G13" s="17" t="s">
        <v>2</v>
      </c>
      <c r="H13" s="17">
        <v>10</v>
      </c>
      <c r="I13" s="22" t="s">
        <v>23</v>
      </c>
      <c r="J13" s="11" t="s">
        <v>22</v>
      </c>
      <c r="K13" s="18">
        <v>300</v>
      </c>
      <c r="L13" s="18">
        <v>380</v>
      </c>
      <c r="M13" s="24" t="s">
        <v>456</v>
      </c>
      <c r="N13" s="24"/>
      <c r="Y13" s="20" t="s">
        <v>442</v>
      </c>
      <c r="Z13" t="s">
        <v>889</v>
      </c>
    </row>
    <row r="14" spans="1:26" ht="45.75" customHeight="1" x14ac:dyDescent="0.25">
      <c r="A14" s="11">
        <v>12</v>
      </c>
      <c r="B14" s="13">
        <v>1991</v>
      </c>
      <c r="C14" s="17" t="s">
        <v>176</v>
      </c>
      <c r="D14" s="11" t="s">
        <v>5</v>
      </c>
      <c r="E14" s="29" t="str">
        <f>HYPERLINK(Z15,Y15)</f>
        <v>Quinta de la Rosa, Vintage Port</v>
      </c>
      <c r="F14" s="15" t="s">
        <v>458</v>
      </c>
      <c r="G14" s="17" t="s">
        <v>2</v>
      </c>
      <c r="H14" s="17">
        <v>12</v>
      </c>
      <c r="I14" s="22" t="s">
        <v>23</v>
      </c>
      <c r="J14" s="11" t="s">
        <v>22</v>
      </c>
      <c r="K14" s="18">
        <v>280</v>
      </c>
      <c r="L14" s="18">
        <v>380</v>
      </c>
      <c r="M14" s="24" t="s">
        <v>459</v>
      </c>
      <c r="N14" s="24"/>
      <c r="Y14" s="20" t="s">
        <v>454</v>
      </c>
      <c r="Z14" t="s">
        <v>890</v>
      </c>
    </row>
    <row r="15" spans="1:26" ht="45.75" customHeight="1" x14ac:dyDescent="0.25">
      <c r="A15" s="11">
        <v>13</v>
      </c>
      <c r="B15" s="13">
        <v>1992</v>
      </c>
      <c r="C15" s="17" t="s">
        <v>176</v>
      </c>
      <c r="D15" s="11" t="s">
        <v>5</v>
      </c>
      <c r="E15" s="29" t="str">
        <f>HYPERLINK(Z16,Y16)</f>
        <v>Quinta de la Rosa, Vintage Port</v>
      </c>
      <c r="F15" s="15" t="s">
        <v>458</v>
      </c>
      <c r="G15" s="17" t="s">
        <v>2</v>
      </c>
      <c r="H15" s="17">
        <v>12</v>
      </c>
      <c r="I15" s="22" t="s">
        <v>23</v>
      </c>
      <c r="J15" s="11" t="s">
        <v>22</v>
      </c>
      <c r="K15" s="18">
        <v>280</v>
      </c>
      <c r="L15" s="18">
        <v>380</v>
      </c>
      <c r="M15" s="24" t="s">
        <v>460</v>
      </c>
      <c r="N15" s="24"/>
      <c r="Y15" s="20" t="s">
        <v>457</v>
      </c>
      <c r="Z15" t="s">
        <v>891</v>
      </c>
    </row>
    <row r="16" spans="1:26" ht="45.75" customHeight="1" x14ac:dyDescent="0.25">
      <c r="A16" s="11">
        <v>14</v>
      </c>
      <c r="B16" s="13">
        <v>1994</v>
      </c>
      <c r="C16" s="17" t="s">
        <v>176</v>
      </c>
      <c r="D16" s="11" t="s">
        <v>5</v>
      </c>
      <c r="E16" s="29" t="str">
        <f>HYPERLINK(Z17,Y17)</f>
        <v>Morgan, Vintage Port</v>
      </c>
      <c r="F16" s="15" t="s">
        <v>462</v>
      </c>
      <c r="G16" s="17" t="s">
        <v>2</v>
      </c>
      <c r="H16" s="17">
        <v>12</v>
      </c>
      <c r="I16" s="22" t="s">
        <v>23</v>
      </c>
      <c r="J16" s="11" t="s">
        <v>22</v>
      </c>
      <c r="K16" s="18">
        <v>400</v>
      </c>
      <c r="L16" s="18">
        <v>500</v>
      </c>
      <c r="M16" s="24" t="s">
        <v>463</v>
      </c>
      <c r="N16" s="24"/>
      <c r="Y16" s="20" t="s">
        <v>457</v>
      </c>
      <c r="Z16" t="s">
        <v>892</v>
      </c>
    </row>
    <row r="17" spans="1:26" ht="45.75" customHeight="1" x14ac:dyDescent="0.25">
      <c r="A17" s="11">
        <v>15</v>
      </c>
      <c r="B17" s="13">
        <v>1994</v>
      </c>
      <c r="C17" s="17" t="s">
        <v>176</v>
      </c>
      <c r="D17" s="11" t="s">
        <v>5</v>
      </c>
      <c r="E17" s="29" t="str">
        <f>HYPERLINK(Z18,Y18)</f>
        <v>Morgan, Vintage Port</v>
      </c>
      <c r="F17" s="15" t="s">
        <v>462</v>
      </c>
      <c r="G17" s="17" t="s">
        <v>2</v>
      </c>
      <c r="H17" s="17">
        <v>12</v>
      </c>
      <c r="I17" s="22" t="s">
        <v>23</v>
      </c>
      <c r="J17" s="11" t="s">
        <v>22</v>
      </c>
      <c r="K17" s="18">
        <v>400</v>
      </c>
      <c r="L17" s="18">
        <v>500</v>
      </c>
      <c r="M17" s="24" t="s">
        <v>463</v>
      </c>
      <c r="N17" s="24"/>
      <c r="Y17" s="20" t="s">
        <v>461</v>
      </c>
      <c r="Z17" t="s">
        <v>893</v>
      </c>
    </row>
    <row r="18" spans="1:26" ht="45.75" customHeight="1" x14ac:dyDescent="0.25">
      <c r="A18" s="11">
        <v>16</v>
      </c>
      <c r="B18" s="13">
        <v>1997</v>
      </c>
      <c r="C18" s="17" t="s">
        <v>176</v>
      </c>
      <c r="D18" s="11" t="s">
        <v>5</v>
      </c>
      <c r="E18" s="29" t="str">
        <f>HYPERLINK(Z19,Y19)</f>
        <v>Dow's, Vintage Port</v>
      </c>
      <c r="F18" s="15" t="s">
        <v>450</v>
      </c>
      <c r="G18" s="17" t="s">
        <v>2</v>
      </c>
      <c r="H18" s="17">
        <v>12</v>
      </c>
      <c r="I18" s="22" t="s">
        <v>23</v>
      </c>
      <c r="J18" s="11" t="s">
        <v>22</v>
      </c>
      <c r="K18" s="18">
        <v>250</v>
      </c>
      <c r="L18" s="18">
        <v>360</v>
      </c>
      <c r="M18" s="24" t="s">
        <v>48</v>
      </c>
      <c r="N18" s="24" t="s">
        <v>464</v>
      </c>
      <c r="Y18" s="20" t="s">
        <v>461</v>
      </c>
      <c r="Z18" t="s">
        <v>894</v>
      </c>
    </row>
    <row r="19" spans="1:26" ht="45.75" customHeight="1" x14ac:dyDescent="0.25">
      <c r="A19" s="11">
        <v>17</v>
      </c>
      <c r="B19" s="13">
        <v>1998</v>
      </c>
      <c r="C19" s="17" t="s">
        <v>176</v>
      </c>
      <c r="D19" s="11" t="s">
        <v>5</v>
      </c>
      <c r="E19" s="29" t="str">
        <f>HYPERLINK(Z20,Y20)</f>
        <v>Quinta do Vesuvio, Vesuvio Port</v>
      </c>
      <c r="F19" s="15" t="s">
        <v>179</v>
      </c>
      <c r="G19" s="17" t="s">
        <v>2</v>
      </c>
      <c r="H19" s="17">
        <v>6</v>
      </c>
      <c r="I19" s="23" t="s">
        <v>1</v>
      </c>
      <c r="J19" s="11" t="s">
        <v>22</v>
      </c>
      <c r="K19" s="18">
        <v>300</v>
      </c>
      <c r="L19" s="18">
        <v>360</v>
      </c>
      <c r="M19" s="24" t="s">
        <v>466</v>
      </c>
      <c r="N19" s="24" t="s">
        <v>464</v>
      </c>
      <c r="Y19" s="20" t="s">
        <v>449</v>
      </c>
      <c r="Z19" t="s">
        <v>895</v>
      </c>
    </row>
    <row r="20" spans="1:26" ht="45.75" customHeight="1" x14ac:dyDescent="0.25">
      <c r="A20" s="11">
        <v>18</v>
      </c>
      <c r="B20" s="13">
        <v>2004</v>
      </c>
      <c r="C20" s="17" t="s">
        <v>176</v>
      </c>
      <c r="D20" s="11" t="s">
        <v>5</v>
      </c>
      <c r="E20" s="29" t="str">
        <f>HYPERLINK(Z21,Y21)</f>
        <v>Quinta do Noval Nacional, Vintage Port</v>
      </c>
      <c r="F20" s="15" t="s">
        <v>468</v>
      </c>
      <c r="G20" s="17" t="s">
        <v>2</v>
      </c>
      <c r="H20" s="17">
        <v>1</v>
      </c>
      <c r="I20" s="22" t="s">
        <v>28</v>
      </c>
      <c r="J20" s="11" t="s">
        <v>22</v>
      </c>
      <c r="K20" s="18">
        <v>200</v>
      </c>
      <c r="L20" s="18">
        <v>300</v>
      </c>
      <c r="M20" s="24" t="s">
        <v>469</v>
      </c>
      <c r="N20" s="24"/>
      <c r="Y20" s="20" t="s">
        <v>465</v>
      </c>
      <c r="Z20" t="s">
        <v>896</v>
      </c>
    </row>
    <row r="21" spans="1:26" ht="45.75" customHeight="1" x14ac:dyDescent="0.25">
      <c r="A21" s="11">
        <v>19</v>
      </c>
      <c r="B21" s="13">
        <v>2007</v>
      </c>
      <c r="C21" s="17" t="s">
        <v>176</v>
      </c>
      <c r="D21" s="11" t="s">
        <v>5</v>
      </c>
      <c r="E21" s="29" t="str">
        <f>HYPERLINK(Z22,Y22)</f>
        <v>Taylor's, Vintage Port - In Bond</v>
      </c>
      <c r="F21" s="15" t="s">
        <v>181</v>
      </c>
      <c r="G21" s="17" t="s">
        <v>2</v>
      </c>
      <c r="H21" s="17">
        <v>12</v>
      </c>
      <c r="I21" s="23" t="s">
        <v>16</v>
      </c>
      <c r="J21" s="11" t="s">
        <v>0</v>
      </c>
      <c r="K21" s="18">
        <v>360</v>
      </c>
      <c r="L21" s="18">
        <v>400</v>
      </c>
      <c r="M21" s="24"/>
      <c r="N21" s="24"/>
      <c r="Y21" s="20" t="s">
        <v>467</v>
      </c>
      <c r="Z21" t="s">
        <v>897</v>
      </c>
    </row>
    <row r="22" spans="1:26" ht="45.75" customHeight="1" x14ac:dyDescent="0.25">
      <c r="A22" s="11">
        <v>20</v>
      </c>
      <c r="B22" s="13">
        <v>2009</v>
      </c>
      <c r="C22" s="17" t="s">
        <v>176</v>
      </c>
      <c r="D22" s="11" t="s">
        <v>5</v>
      </c>
      <c r="E22" s="29" t="str">
        <f>HYPERLINK(Z23,Y23)</f>
        <v>Taylor's, Vintage Port - In Bond</v>
      </c>
      <c r="F22" s="15" t="s">
        <v>181</v>
      </c>
      <c r="G22" s="17" t="s">
        <v>2</v>
      </c>
      <c r="H22" s="17">
        <v>12</v>
      </c>
      <c r="I22" s="23" t="s">
        <v>16</v>
      </c>
      <c r="J22" s="11" t="s">
        <v>0</v>
      </c>
      <c r="K22" s="18">
        <v>320</v>
      </c>
      <c r="L22" s="18">
        <v>380</v>
      </c>
      <c r="M22" s="24"/>
      <c r="N22" s="24"/>
      <c r="Y22" s="20" t="s">
        <v>182</v>
      </c>
      <c r="Z22" t="s">
        <v>898</v>
      </c>
    </row>
    <row r="23" spans="1:26" ht="45.75" customHeight="1" x14ac:dyDescent="0.25">
      <c r="A23" s="11">
        <v>21</v>
      </c>
      <c r="B23" s="13">
        <v>2009</v>
      </c>
      <c r="C23" s="17" t="s">
        <v>176</v>
      </c>
      <c r="D23" s="11" t="s">
        <v>5</v>
      </c>
      <c r="E23" s="29" t="str">
        <f>HYPERLINK(Z24,Y24)</f>
        <v>Fonseca, Vintage Port - In Bond</v>
      </c>
      <c r="F23" s="15" t="s">
        <v>471</v>
      </c>
      <c r="G23" s="17" t="s">
        <v>2</v>
      </c>
      <c r="H23" s="17">
        <v>12</v>
      </c>
      <c r="I23" s="23" t="s">
        <v>16</v>
      </c>
      <c r="J23" s="11" t="s">
        <v>0</v>
      </c>
      <c r="K23" s="18">
        <v>320</v>
      </c>
      <c r="L23" s="18">
        <v>380</v>
      </c>
      <c r="M23" s="24"/>
      <c r="N23" s="24"/>
      <c r="Y23" s="20" t="s">
        <v>182</v>
      </c>
      <c r="Z23" t="s">
        <v>899</v>
      </c>
    </row>
    <row r="24" spans="1:26" ht="45.75" customHeight="1" x14ac:dyDescent="0.25">
      <c r="A24" s="11">
        <v>22</v>
      </c>
      <c r="B24" s="13">
        <v>2011</v>
      </c>
      <c r="C24" s="17" t="s">
        <v>176</v>
      </c>
      <c r="D24" s="11" t="s">
        <v>5</v>
      </c>
      <c r="E24" s="29" t="str">
        <f>HYPERLINK(Z25,Y25)</f>
        <v>Warre's, Vintage Port - In Bond</v>
      </c>
      <c r="F24" s="15" t="s">
        <v>473</v>
      </c>
      <c r="G24" s="17" t="s">
        <v>2</v>
      </c>
      <c r="H24" s="17">
        <v>6</v>
      </c>
      <c r="I24" s="23" t="s">
        <v>16</v>
      </c>
      <c r="J24" s="11" t="s">
        <v>0</v>
      </c>
      <c r="K24" s="18">
        <v>160</v>
      </c>
      <c r="L24" s="18">
        <v>200</v>
      </c>
      <c r="M24" s="24"/>
      <c r="N24" s="24"/>
      <c r="Y24" s="20" t="s">
        <v>470</v>
      </c>
      <c r="Z24" t="s">
        <v>900</v>
      </c>
    </row>
    <row r="25" spans="1:26" ht="45.75" customHeight="1" x14ac:dyDescent="0.25">
      <c r="A25" s="11">
        <v>23</v>
      </c>
      <c r="B25" s="13">
        <v>2011</v>
      </c>
      <c r="C25" s="17" t="s">
        <v>176</v>
      </c>
      <c r="D25" s="11" t="s">
        <v>5</v>
      </c>
      <c r="E25" s="29" t="str">
        <f>HYPERLINK(Z26,Y26)</f>
        <v>Graham's, Vintage Port - In Bond</v>
      </c>
      <c r="F25" s="15" t="s">
        <v>188</v>
      </c>
      <c r="G25" s="17" t="s">
        <v>2</v>
      </c>
      <c r="H25" s="17">
        <v>6</v>
      </c>
      <c r="I25" s="23" t="s">
        <v>16</v>
      </c>
      <c r="J25" s="11" t="s">
        <v>0</v>
      </c>
      <c r="K25" s="18">
        <v>160</v>
      </c>
      <c r="L25" s="18">
        <v>200</v>
      </c>
      <c r="M25" s="24"/>
      <c r="N25" s="24"/>
      <c r="Y25" s="20" t="s">
        <v>472</v>
      </c>
      <c r="Z25" t="s">
        <v>901</v>
      </c>
    </row>
    <row r="26" spans="1:26" ht="45.75" customHeight="1" x14ac:dyDescent="0.25">
      <c r="A26" s="11">
        <v>24</v>
      </c>
      <c r="B26" s="13">
        <v>2016</v>
      </c>
      <c r="C26" s="17" t="s">
        <v>176</v>
      </c>
      <c r="D26" s="11" t="s">
        <v>5</v>
      </c>
      <c r="E26" s="29" t="str">
        <f>HYPERLINK(Z27,Y27)</f>
        <v>Mixed Case of Vintage Port (Mixed Formats)</v>
      </c>
      <c r="F26" s="15"/>
      <c r="G26" s="17" t="s">
        <v>43</v>
      </c>
      <c r="H26" s="17">
        <v>2</v>
      </c>
      <c r="I26" s="22" t="s">
        <v>23</v>
      </c>
      <c r="J26" s="11" t="s">
        <v>22</v>
      </c>
      <c r="K26" s="18">
        <v>180</v>
      </c>
      <c r="L26" s="18">
        <v>240</v>
      </c>
      <c r="M26" s="24" t="s">
        <v>851</v>
      </c>
      <c r="N26" s="24"/>
      <c r="Y26" s="20" t="s">
        <v>189</v>
      </c>
      <c r="Z26" t="s">
        <v>902</v>
      </c>
    </row>
    <row r="27" spans="1:26" ht="45.75" customHeight="1" x14ac:dyDescent="0.25">
      <c r="A27" s="11">
        <v>25</v>
      </c>
      <c r="B27" s="13">
        <v>2017</v>
      </c>
      <c r="C27" s="17" t="s">
        <v>176</v>
      </c>
      <c r="D27" s="11" t="s">
        <v>5</v>
      </c>
      <c r="E27" s="29" t="str">
        <f>HYPERLINK(Z28,Y28)</f>
        <v>Graham's, Vintage Port - In Bond</v>
      </c>
      <c r="F27" s="15" t="s">
        <v>188</v>
      </c>
      <c r="G27" s="17" t="s">
        <v>2</v>
      </c>
      <c r="H27" s="17">
        <v>6</v>
      </c>
      <c r="I27" s="23" t="s">
        <v>16</v>
      </c>
      <c r="J27" s="11" t="s">
        <v>0</v>
      </c>
      <c r="K27" s="18">
        <v>160</v>
      </c>
      <c r="L27" s="18">
        <v>200</v>
      </c>
      <c r="M27" s="24"/>
      <c r="N27" s="24" t="s">
        <v>475</v>
      </c>
      <c r="Y27" s="20" t="s">
        <v>474</v>
      </c>
      <c r="Z27" t="s">
        <v>903</v>
      </c>
    </row>
    <row r="28" spans="1:26" ht="45.75" customHeight="1" x14ac:dyDescent="0.25">
      <c r="A28" s="11">
        <v>26</v>
      </c>
      <c r="B28" s="13">
        <v>2017</v>
      </c>
      <c r="C28" s="17" t="s">
        <v>176</v>
      </c>
      <c r="D28" s="11" t="s">
        <v>5</v>
      </c>
      <c r="E28" s="29" t="str">
        <f>HYPERLINK(Z29,Y29)</f>
        <v>Dow's Vintage Port - In Bond</v>
      </c>
      <c r="F28" s="15" t="s">
        <v>450</v>
      </c>
      <c r="G28" s="17" t="s">
        <v>2</v>
      </c>
      <c r="H28" s="17">
        <v>6</v>
      </c>
      <c r="I28" s="23" t="s">
        <v>16</v>
      </c>
      <c r="J28" s="11" t="s">
        <v>0</v>
      </c>
      <c r="K28" s="18">
        <v>120</v>
      </c>
      <c r="L28" s="18">
        <v>180</v>
      </c>
      <c r="M28" s="24"/>
      <c r="N28" s="24" t="s">
        <v>475</v>
      </c>
      <c r="Y28" s="20" t="s">
        <v>189</v>
      </c>
      <c r="Z28" t="s">
        <v>904</v>
      </c>
    </row>
    <row r="29" spans="1:26" ht="45.75" customHeight="1" x14ac:dyDescent="0.25">
      <c r="A29" s="11">
        <v>27</v>
      </c>
      <c r="B29" s="13">
        <v>1937</v>
      </c>
      <c r="C29" s="17" t="s">
        <v>176</v>
      </c>
      <c r="D29" s="11" t="s">
        <v>5</v>
      </c>
      <c r="E29" s="29" t="str">
        <f>HYPERLINK(Z30,Y30)</f>
        <v>Ramos Pinto, Ramos Pinto</v>
      </c>
      <c r="F29" s="15" t="s">
        <v>478</v>
      </c>
      <c r="G29" s="17" t="s">
        <v>2</v>
      </c>
      <c r="H29" s="17">
        <v>1</v>
      </c>
      <c r="I29" s="22" t="s">
        <v>23</v>
      </c>
      <c r="J29" s="11" t="s">
        <v>22</v>
      </c>
      <c r="K29" s="18">
        <v>100</v>
      </c>
      <c r="L29" s="18">
        <v>200</v>
      </c>
      <c r="M29" s="24" t="s">
        <v>852</v>
      </c>
      <c r="N29" s="24" t="s">
        <v>479</v>
      </c>
      <c r="Y29" s="20" t="s">
        <v>476</v>
      </c>
      <c r="Z29" t="s">
        <v>905</v>
      </c>
    </row>
    <row r="30" spans="1:26" ht="45.75" customHeight="1" x14ac:dyDescent="0.25">
      <c r="A30" s="11">
        <v>28</v>
      </c>
      <c r="B30" s="14" t="s">
        <v>27</v>
      </c>
      <c r="C30" s="17" t="s">
        <v>176</v>
      </c>
      <c r="D30" s="11" t="s">
        <v>5</v>
      </c>
      <c r="E30" s="29" t="str">
        <f>HYPERLINK(Z31,Y31)</f>
        <v>1963/1975 Mixed Case of Port</v>
      </c>
      <c r="F30" s="15"/>
      <c r="G30" s="17" t="s">
        <v>2</v>
      </c>
      <c r="H30" s="17">
        <v>5</v>
      </c>
      <c r="I30" s="22" t="s">
        <v>23</v>
      </c>
      <c r="J30" s="11" t="s">
        <v>22</v>
      </c>
      <c r="K30" s="18">
        <v>280</v>
      </c>
      <c r="L30" s="18">
        <v>380</v>
      </c>
      <c r="M30" s="24" t="s">
        <v>853</v>
      </c>
      <c r="N30" s="24"/>
      <c r="Y30" s="20" t="s">
        <v>477</v>
      </c>
      <c r="Z30" t="s">
        <v>906</v>
      </c>
    </row>
    <row r="31" spans="1:26" ht="45.75" customHeight="1" x14ac:dyDescent="0.25">
      <c r="A31" s="11">
        <v>29</v>
      </c>
      <c r="B31" s="14" t="s">
        <v>27</v>
      </c>
      <c r="C31" s="17" t="s">
        <v>176</v>
      </c>
      <c r="D31" s="11" t="s">
        <v>5</v>
      </c>
      <c r="E31" s="29" t="str">
        <f>HYPERLINK(Z32,Y32)</f>
        <v>1958/1994 Mixed Case of Vintage and Colheita Port</v>
      </c>
      <c r="F31" s="15"/>
      <c r="G31" s="17" t="s">
        <v>2</v>
      </c>
      <c r="H31" s="17">
        <v>9</v>
      </c>
      <c r="I31" s="22" t="s">
        <v>23</v>
      </c>
      <c r="J31" s="11" t="s">
        <v>22</v>
      </c>
      <c r="K31" s="18">
        <v>200</v>
      </c>
      <c r="L31" s="18">
        <v>300</v>
      </c>
      <c r="M31" s="24" t="s">
        <v>854</v>
      </c>
      <c r="N31" s="24"/>
      <c r="Y31" s="15" t="s">
        <v>480</v>
      </c>
      <c r="Z31" t="s">
        <v>907</v>
      </c>
    </row>
    <row r="32" spans="1:26" ht="45.75" customHeight="1" x14ac:dyDescent="0.25">
      <c r="A32" s="11">
        <v>30</v>
      </c>
      <c r="B32" s="13">
        <v>1927</v>
      </c>
      <c r="C32" s="11" t="s">
        <v>10</v>
      </c>
      <c r="D32" s="11" t="s">
        <v>5</v>
      </c>
      <c r="E32" s="29" t="str">
        <f>HYPERLINK(Z33,Y33)</f>
        <v>Domaine Bory, Rivesaltes</v>
      </c>
      <c r="F32" s="15" t="s">
        <v>483</v>
      </c>
      <c r="G32" s="17" t="s">
        <v>2</v>
      </c>
      <c r="H32" s="17">
        <v>1</v>
      </c>
      <c r="I32" s="23" t="s">
        <v>16</v>
      </c>
      <c r="J32" s="11" t="s">
        <v>22</v>
      </c>
      <c r="K32" s="18">
        <v>120</v>
      </c>
      <c r="L32" s="18">
        <v>170</v>
      </c>
      <c r="M32" s="24" t="s">
        <v>484</v>
      </c>
      <c r="N32" s="24"/>
      <c r="Y32" s="15" t="s">
        <v>481</v>
      </c>
      <c r="Z32" t="s">
        <v>908</v>
      </c>
    </row>
    <row r="33" spans="1:26" ht="45.75" customHeight="1" x14ac:dyDescent="0.25">
      <c r="A33" s="11">
        <v>31</v>
      </c>
      <c r="B33" s="13">
        <v>1937</v>
      </c>
      <c r="C33" s="11" t="s">
        <v>10</v>
      </c>
      <c r="D33" s="11" t="s">
        <v>5</v>
      </c>
      <c r="E33" s="29" t="str">
        <f>HYPERLINK(Z34,Y34)</f>
        <v>Domaines et Terroirs du Sud, Maury, Languedoc</v>
      </c>
      <c r="F33" s="15" t="s">
        <v>486</v>
      </c>
      <c r="G33" s="17" t="s">
        <v>2</v>
      </c>
      <c r="H33" s="17">
        <v>1</v>
      </c>
      <c r="I33" s="22" t="s">
        <v>23</v>
      </c>
      <c r="J33" s="11" t="s">
        <v>22</v>
      </c>
      <c r="K33" s="18">
        <v>200</v>
      </c>
      <c r="L33" s="18">
        <v>300</v>
      </c>
      <c r="M33" s="24" t="s">
        <v>487</v>
      </c>
      <c r="N33" s="24"/>
      <c r="Y33" s="20" t="s">
        <v>482</v>
      </c>
      <c r="Z33" t="s">
        <v>909</v>
      </c>
    </row>
    <row r="34" spans="1:26" ht="45.75" customHeight="1" x14ac:dyDescent="0.25">
      <c r="A34" s="11">
        <v>32</v>
      </c>
      <c r="B34" s="14" t="s">
        <v>27</v>
      </c>
      <c r="C34" s="17" t="s">
        <v>174</v>
      </c>
      <c r="D34" s="11"/>
      <c r="E34" s="29" t="str">
        <f>HYPERLINK(Z35,Y35)</f>
        <v>Blandy's, Grand Cama Lobos Solera 1864, Madeira</v>
      </c>
      <c r="F34" s="15" t="s">
        <v>489</v>
      </c>
      <c r="G34" s="17" t="s">
        <v>2</v>
      </c>
      <c r="H34" s="17">
        <v>1</v>
      </c>
      <c r="I34" s="22" t="s">
        <v>23</v>
      </c>
      <c r="J34" s="11" t="s">
        <v>22</v>
      </c>
      <c r="K34" s="18">
        <v>240</v>
      </c>
      <c r="L34" s="18">
        <v>340</v>
      </c>
      <c r="M34" s="24" t="s">
        <v>490</v>
      </c>
      <c r="N34" s="24"/>
      <c r="Y34" s="20" t="s">
        <v>485</v>
      </c>
      <c r="Z34" t="s">
        <v>910</v>
      </c>
    </row>
    <row r="35" spans="1:26" ht="45.75" customHeight="1" x14ac:dyDescent="0.25">
      <c r="A35" s="11">
        <v>33</v>
      </c>
      <c r="B35" s="13">
        <v>1988</v>
      </c>
      <c r="C35" s="11" t="s">
        <v>491</v>
      </c>
      <c r="D35" s="11"/>
      <c r="E35" s="29" t="str">
        <f>HYPERLINK(Z36,Y36)</f>
        <v>Hine, Vintage Early Landed, Cognac</v>
      </c>
      <c r="F35" s="15" t="s">
        <v>493</v>
      </c>
      <c r="G35" s="17" t="s">
        <v>171</v>
      </c>
      <c r="H35" s="17">
        <v>6</v>
      </c>
      <c r="I35" s="22" t="s">
        <v>23</v>
      </c>
      <c r="J35" s="11" t="s">
        <v>22</v>
      </c>
      <c r="K35" s="18">
        <v>560</v>
      </c>
      <c r="L35" s="18">
        <v>650</v>
      </c>
      <c r="M35" s="24" t="s">
        <v>494</v>
      </c>
      <c r="N35" s="24" t="s">
        <v>495</v>
      </c>
      <c r="Y35" s="15" t="s">
        <v>488</v>
      </c>
      <c r="Z35" t="s">
        <v>911</v>
      </c>
    </row>
    <row r="36" spans="1:26" ht="45.75" customHeight="1" x14ac:dyDescent="0.25">
      <c r="A36" s="11">
        <v>34</v>
      </c>
      <c r="B36" s="13">
        <v>1988</v>
      </c>
      <c r="C36" s="11" t="s">
        <v>491</v>
      </c>
      <c r="D36" s="11"/>
      <c r="E36" s="29" t="str">
        <f>HYPERLINK(Z37,Y37)</f>
        <v>Hine, Vintage Early Landed, Cognac</v>
      </c>
      <c r="F36" s="15" t="s">
        <v>493</v>
      </c>
      <c r="G36" s="17" t="s">
        <v>171</v>
      </c>
      <c r="H36" s="17">
        <v>6</v>
      </c>
      <c r="I36" s="22" t="s">
        <v>23</v>
      </c>
      <c r="J36" s="11" t="s">
        <v>22</v>
      </c>
      <c r="K36" s="18">
        <v>560</v>
      </c>
      <c r="L36" s="18">
        <v>650</v>
      </c>
      <c r="M36" s="24" t="s">
        <v>494</v>
      </c>
      <c r="N36" s="24" t="s">
        <v>495</v>
      </c>
      <c r="Y36" s="20" t="s">
        <v>492</v>
      </c>
      <c r="Z36" t="s">
        <v>912</v>
      </c>
    </row>
    <row r="37" spans="1:26" ht="45.75" customHeight="1" x14ac:dyDescent="0.25">
      <c r="A37" s="11">
        <v>35</v>
      </c>
      <c r="B37" s="13">
        <v>1988</v>
      </c>
      <c r="C37" s="11" t="s">
        <v>491</v>
      </c>
      <c r="D37" s="11"/>
      <c r="E37" s="29" t="str">
        <f>HYPERLINK(Z38,Y38)</f>
        <v>Hine, Vintage Early Landed, Cognac</v>
      </c>
      <c r="F37" s="15" t="s">
        <v>493</v>
      </c>
      <c r="G37" s="17" t="s">
        <v>171</v>
      </c>
      <c r="H37" s="17">
        <v>6</v>
      </c>
      <c r="I37" s="22" t="s">
        <v>23</v>
      </c>
      <c r="J37" s="11" t="s">
        <v>22</v>
      </c>
      <c r="K37" s="18">
        <v>560</v>
      </c>
      <c r="L37" s="18">
        <v>650</v>
      </c>
      <c r="M37" s="24" t="s">
        <v>494</v>
      </c>
      <c r="N37" s="24" t="s">
        <v>495</v>
      </c>
      <c r="Y37" s="20" t="s">
        <v>492</v>
      </c>
      <c r="Z37" t="s">
        <v>913</v>
      </c>
    </row>
    <row r="38" spans="1:26" ht="45.75" customHeight="1" x14ac:dyDescent="0.25">
      <c r="A38" s="11">
        <v>36</v>
      </c>
      <c r="B38" s="13">
        <v>1988</v>
      </c>
      <c r="C38" s="11" t="s">
        <v>491</v>
      </c>
      <c r="D38" s="11"/>
      <c r="E38" s="29" t="str">
        <f>HYPERLINK(Z39,Y39)</f>
        <v>Hine, Vintage Early Landed, Cognac</v>
      </c>
      <c r="F38" s="15" t="s">
        <v>493</v>
      </c>
      <c r="G38" s="17" t="s">
        <v>171</v>
      </c>
      <c r="H38" s="17">
        <v>6</v>
      </c>
      <c r="I38" s="22" t="s">
        <v>23</v>
      </c>
      <c r="J38" s="11" t="s">
        <v>22</v>
      </c>
      <c r="K38" s="18">
        <v>560</v>
      </c>
      <c r="L38" s="18">
        <v>650</v>
      </c>
      <c r="M38" s="24" t="s">
        <v>494</v>
      </c>
      <c r="N38" s="24" t="s">
        <v>495</v>
      </c>
      <c r="Y38" s="20" t="s">
        <v>492</v>
      </c>
      <c r="Z38" t="s">
        <v>914</v>
      </c>
    </row>
    <row r="39" spans="1:26" ht="45.75" customHeight="1" x14ac:dyDescent="0.25">
      <c r="A39" s="11">
        <v>37</v>
      </c>
      <c r="B39" s="13">
        <v>1965</v>
      </c>
      <c r="C39" s="11" t="s">
        <v>496</v>
      </c>
      <c r="D39" s="11"/>
      <c r="E39" s="29" t="str">
        <f>HYPERLINK(Z40,Y40)</f>
        <v>Knockando, Extra Old Reserve</v>
      </c>
      <c r="F39" s="15" t="s">
        <v>498</v>
      </c>
      <c r="G39" s="17" t="s">
        <v>2</v>
      </c>
      <c r="H39" s="17">
        <v>1</v>
      </c>
      <c r="I39" s="22" t="s">
        <v>28</v>
      </c>
      <c r="J39" s="11" t="s">
        <v>22</v>
      </c>
      <c r="K39" s="18">
        <v>180</v>
      </c>
      <c r="L39" s="18">
        <v>280</v>
      </c>
      <c r="M39" s="24" t="s">
        <v>855</v>
      </c>
      <c r="N39" s="24"/>
      <c r="Y39" s="20" t="s">
        <v>492</v>
      </c>
      <c r="Z39" t="s">
        <v>915</v>
      </c>
    </row>
    <row r="40" spans="1:26" ht="45.75" customHeight="1" x14ac:dyDescent="0.25">
      <c r="A40" s="11">
        <v>38</v>
      </c>
      <c r="B40" s="14" t="s">
        <v>27</v>
      </c>
      <c r="C40" s="11"/>
      <c r="D40" s="11"/>
      <c r="E40" s="29" t="str">
        <f>HYPERLINK(Z41,Y41)</f>
        <v>Midleton, Very Rare Irish Whiskey</v>
      </c>
      <c r="F40" s="15" t="s">
        <v>500</v>
      </c>
      <c r="G40" s="17" t="s">
        <v>171</v>
      </c>
      <c r="H40" s="17">
        <v>1</v>
      </c>
      <c r="I40" s="23" t="s">
        <v>16</v>
      </c>
      <c r="J40" s="11" t="s">
        <v>22</v>
      </c>
      <c r="K40" s="18">
        <v>500</v>
      </c>
      <c r="L40" s="18">
        <v>700</v>
      </c>
      <c r="M40" s="24" t="s">
        <v>501</v>
      </c>
      <c r="N40" s="24"/>
      <c r="Y40" s="20" t="s">
        <v>497</v>
      </c>
      <c r="Z40" t="s">
        <v>916</v>
      </c>
    </row>
    <row r="41" spans="1:26" ht="45.75" customHeight="1" x14ac:dyDescent="0.25">
      <c r="A41" s="11">
        <v>39</v>
      </c>
      <c r="B41" s="13">
        <v>1975</v>
      </c>
      <c r="C41" s="11" t="s">
        <v>165</v>
      </c>
      <c r="D41" s="11" t="s">
        <v>3</v>
      </c>
      <c r="E41" s="29" t="str">
        <f>HYPERLINK(Z42,Y42)</f>
        <v>Dom Perignon</v>
      </c>
      <c r="F41" s="15" t="s">
        <v>502</v>
      </c>
      <c r="G41" s="17" t="s">
        <v>2</v>
      </c>
      <c r="H41" s="17">
        <v>1</v>
      </c>
      <c r="I41" s="22" t="s">
        <v>28</v>
      </c>
      <c r="J41" s="11" t="s">
        <v>22</v>
      </c>
      <c r="K41" s="18">
        <v>200</v>
      </c>
      <c r="L41" s="18">
        <v>300</v>
      </c>
      <c r="M41" s="24" t="s">
        <v>503</v>
      </c>
      <c r="N41" s="24" t="s">
        <v>479</v>
      </c>
      <c r="Y41" s="15" t="s">
        <v>499</v>
      </c>
      <c r="Z41" t="s">
        <v>917</v>
      </c>
    </row>
    <row r="42" spans="1:26" ht="45.75" customHeight="1" x14ac:dyDescent="0.25">
      <c r="A42" s="11">
        <v>40</v>
      </c>
      <c r="B42" s="13">
        <v>1990</v>
      </c>
      <c r="C42" s="11" t="s">
        <v>165</v>
      </c>
      <c r="D42" s="11" t="s">
        <v>3</v>
      </c>
      <c r="E42" s="29" t="str">
        <f>HYPERLINK(Z43,Y43)</f>
        <v>Dom Perignon</v>
      </c>
      <c r="F42" s="15" t="s">
        <v>502</v>
      </c>
      <c r="G42" s="17" t="s">
        <v>2</v>
      </c>
      <c r="H42" s="17">
        <v>1</v>
      </c>
      <c r="I42" s="22" t="s">
        <v>28</v>
      </c>
      <c r="J42" s="11" t="s">
        <v>22</v>
      </c>
      <c r="K42" s="18">
        <v>200</v>
      </c>
      <c r="L42" s="18">
        <v>300</v>
      </c>
      <c r="M42" s="24" t="s">
        <v>504</v>
      </c>
      <c r="N42" s="24"/>
      <c r="Y42" s="20" t="s">
        <v>502</v>
      </c>
      <c r="Z42" t="s">
        <v>918</v>
      </c>
    </row>
    <row r="43" spans="1:26" ht="45.75" customHeight="1" x14ac:dyDescent="0.25">
      <c r="A43" s="11">
        <v>41</v>
      </c>
      <c r="B43" s="13">
        <v>1992</v>
      </c>
      <c r="C43" s="11" t="s">
        <v>165</v>
      </c>
      <c r="D43" s="11" t="s">
        <v>3</v>
      </c>
      <c r="E43" s="29" t="str">
        <f>HYPERLINK(Z44,Y44)</f>
        <v>Dom Perignon</v>
      </c>
      <c r="F43" s="15" t="s">
        <v>502</v>
      </c>
      <c r="G43" s="17" t="s">
        <v>2</v>
      </c>
      <c r="H43" s="17">
        <v>1</v>
      </c>
      <c r="I43" s="22" t="s">
        <v>28</v>
      </c>
      <c r="J43" s="11" t="s">
        <v>22</v>
      </c>
      <c r="K43" s="18">
        <v>180</v>
      </c>
      <c r="L43" s="18">
        <v>260</v>
      </c>
      <c r="M43" s="24" t="s">
        <v>504</v>
      </c>
      <c r="N43" s="24"/>
      <c r="Y43" s="20" t="s">
        <v>502</v>
      </c>
      <c r="Z43" t="s">
        <v>919</v>
      </c>
    </row>
    <row r="44" spans="1:26" ht="45.75" customHeight="1" x14ac:dyDescent="0.25">
      <c r="A44" s="11">
        <v>42</v>
      </c>
      <c r="B44" s="13">
        <v>1995</v>
      </c>
      <c r="C44" s="11" t="s">
        <v>165</v>
      </c>
      <c r="D44" s="11" t="s">
        <v>3</v>
      </c>
      <c r="E44" s="29" t="str">
        <f>HYPERLINK(Z45,Y45)</f>
        <v>Bollinger, La Grande Annee - In Bond</v>
      </c>
      <c r="F44" s="15" t="s">
        <v>506</v>
      </c>
      <c r="G44" s="17" t="s">
        <v>2</v>
      </c>
      <c r="H44" s="17">
        <v>6</v>
      </c>
      <c r="I44" s="22" t="s">
        <v>28</v>
      </c>
      <c r="J44" s="11" t="s">
        <v>0</v>
      </c>
      <c r="K44" s="18">
        <v>950</v>
      </c>
      <c r="L44" s="18">
        <v>1200</v>
      </c>
      <c r="M44" s="24" t="s">
        <v>856</v>
      </c>
      <c r="N44" s="24"/>
      <c r="Y44" s="20" t="s">
        <v>502</v>
      </c>
      <c r="Z44" t="s">
        <v>920</v>
      </c>
    </row>
    <row r="45" spans="1:26" ht="45.75" customHeight="1" x14ac:dyDescent="0.25">
      <c r="A45" s="11">
        <v>43</v>
      </c>
      <c r="B45" s="13">
        <v>2003</v>
      </c>
      <c r="C45" s="11" t="s">
        <v>165</v>
      </c>
      <c r="D45" s="11" t="s">
        <v>3</v>
      </c>
      <c r="E45" s="29" t="str">
        <f>HYPERLINK(Z46,Y46)</f>
        <v>Dom Perignon - In Bond</v>
      </c>
      <c r="F45" s="15" t="s">
        <v>502</v>
      </c>
      <c r="G45" s="17" t="s">
        <v>2</v>
      </c>
      <c r="H45" s="17">
        <v>6</v>
      </c>
      <c r="I45" s="23" t="s">
        <v>1</v>
      </c>
      <c r="J45" s="11" t="s">
        <v>0</v>
      </c>
      <c r="K45" s="18">
        <v>750</v>
      </c>
      <c r="L45" s="18">
        <v>900</v>
      </c>
      <c r="M45" s="24"/>
      <c r="N45" s="24"/>
      <c r="Y45" s="20" t="s">
        <v>505</v>
      </c>
      <c r="Z45" t="s">
        <v>921</v>
      </c>
    </row>
    <row r="46" spans="1:26" ht="45.75" customHeight="1" x14ac:dyDescent="0.25">
      <c r="A46" s="11">
        <v>44</v>
      </c>
      <c r="B46" s="14" t="s">
        <v>27</v>
      </c>
      <c r="C46" s="11" t="s">
        <v>165</v>
      </c>
      <c r="D46" s="11" t="s">
        <v>3</v>
      </c>
      <c r="E46" s="29" t="str">
        <f>HYPERLINK(Z47,Y47)</f>
        <v>2008/2012 Mixed Case of Champagne</v>
      </c>
      <c r="F46" s="15"/>
      <c r="G46" s="17" t="s">
        <v>2</v>
      </c>
      <c r="H46" s="17">
        <v>6</v>
      </c>
      <c r="I46" s="22" t="s">
        <v>23</v>
      </c>
      <c r="J46" s="11" t="s">
        <v>22</v>
      </c>
      <c r="K46" s="18">
        <v>200</v>
      </c>
      <c r="L46" s="18">
        <v>300</v>
      </c>
      <c r="M46" s="24" t="s">
        <v>857</v>
      </c>
      <c r="N46" s="24"/>
      <c r="Y46" s="20" t="s">
        <v>507</v>
      </c>
      <c r="Z46" t="s">
        <v>922</v>
      </c>
    </row>
    <row r="47" spans="1:26" ht="45.75" customHeight="1" x14ac:dyDescent="0.25">
      <c r="A47" s="11">
        <v>45</v>
      </c>
      <c r="B47" s="14" t="s">
        <v>27</v>
      </c>
      <c r="C47" s="11" t="s">
        <v>165</v>
      </c>
      <c r="D47" s="11" t="s">
        <v>3</v>
      </c>
      <c r="E47" s="29" t="str">
        <f>HYPERLINK(Z48,Y48)</f>
        <v>Bollinger, Special Cuvee - In Bond</v>
      </c>
      <c r="F47" s="15" t="s">
        <v>506</v>
      </c>
      <c r="G47" s="17" t="s">
        <v>2</v>
      </c>
      <c r="H47" s="17">
        <v>6</v>
      </c>
      <c r="I47" s="23" t="s">
        <v>1</v>
      </c>
      <c r="J47" s="11" t="s">
        <v>0</v>
      </c>
      <c r="K47" s="18">
        <v>200</v>
      </c>
      <c r="L47" s="18">
        <v>260</v>
      </c>
      <c r="M47" s="24"/>
      <c r="N47" s="24"/>
      <c r="Y47" s="15" t="s">
        <v>508</v>
      </c>
      <c r="Z47" t="s">
        <v>923</v>
      </c>
    </row>
    <row r="48" spans="1:26" ht="45.75" customHeight="1" x14ac:dyDescent="0.25">
      <c r="A48" s="11">
        <v>46</v>
      </c>
      <c r="B48" s="14" t="s">
        <v>27</v>
      </c>
      <c r="C48" s="11" t="s">
        <v>165</v>
      </c>
      <c r="D48" s="11" t="s">
        <v>510</v>
      </c>
      <c r="E48" s="29" t="str">
        <f>HYPERLINK(Z49,Y49)</f>
        <v>Mixed Case of Rose Champagne</v>
      </c>
      <c r="F48" s="15"/>
      <c r="G48" s="17" t="s">
        <v>2</v>
      </c>
      <c r="H48" s="17">
        <v>6</v>
      </c>
      <c r="I48" s="22" t="s">
        <v>23</v>
      </c>
      <c r="J48" s="11" t="s">
        <v>22</v>
      </c>
      <c r="K48" s="18">
        <v>150</v>
      </c>
      <c r="L48" s="18">
        <v>200</v>
      </c>
      <c r="M48" s="24" t="s">
        <v>858</v>
      </c>
      <c r="N48" s="24"/>
      <c r="Y48" s="15" t="s">
        <v>509</v>
      </c>
      <c r="Z48" t="s">
        <v>924</v>
      </c>
    </row>
    <row r="49" spans="1:26" ht="45.75" customHeight="1" x14ac:dyDescent="0.25">
      <c r="A49" s="11">
        <v>47</v>
      </c>
      <c r="B49" s="14" t="s">
        <v>27</v>
      </c>
      <c r="C49" s="11" t="s">
        <v>512</v>
      </c>
      <c r="D49" s="11" t="s">
        <v>3</v>
      </c>
      <c r="E49" s="29" t="str">
        <f>HYPERLINK(Z50,Y50)</f>
        <v>Hambledon, Classic Cuvee Brut, England - In Bond</v>
      </c>
      <c r="F49" s="15" t="s">
        <v>514</v>
      </c>
      <c r="G49" s="17" t="s">
        <v>2</v>
      </c>
      <c r="H49" s="17">
        <v>12</v>
      </c>
      <c r="I49" s="23" t="s">
        <v>1</v>
      </c>
      <c r="J49" s="11" t="s">
        <v>0</v>
      </c>
      <c r="K49" s="18">
        <v>150</v>
      </c>
      <c r="L49" s="18">
        <v>200</v>
      </c>
      <c r="M49" s="24" t="s">
        <v>80</v>
      </c>
      <c r="N49" s="24"/>
      <c r="Y49" s="15" t="s">
        <v>511</v>
      </c>
      <c r="Z49" t="s">
        <v>925</v>
      </c>
    </row>
    <row r="50" spans="1:26" ht="45.75" customHeight="1" x14ac:dyDescent="0.25">
      <c r="A50" s="11">
        <v>48</v>
      </c>
      <c r="B50" s="14" t="s">
        <v>27</v>
      </c>
      <c r="C50" s="11" t="s">
        <v>512</v>
      </c>
      <c r="D50" s="11" t="s">
        <v>3</v>
      </c>
      <c r="E50" s="29" t="str">
        <f>HYPERLINK(Z51,Y51)</f>
        <v>Hambledon, Classic Cuvee Brut, England - In Bond</v>
      </c>
      <c r="F50" s="15" t="s">
        <v>514</v>
      </c>
      <c r="G50" s="17" t="s">
        <v>2</v>
      </c>
      <c r="H50" s="17">
        <v>12</v>
      </c>
      <c r="I50" s="23" t="s">
        <v>1</v>
      </c>
      <c r="J50" s="11" t="s">
        <v>0</v>
      </c>
      <c r="K50" s="18">
        <v>150</v>
      </c>
      <c r="L50" s="18">
        <v>200</v>
      </c>
      <c r="M50" s="24" t="s">
        <v>80</v>
      </c>
      <c r="N50" s="24"/>
      <c r="Y50" s="15" t="s">
        <v>513</v>
      </c>
      <c r="Z50" t="s">
        <v>926</v>
      </c>
    </row>
    <row r="51" spans="1:26" ht="45.75" customHeight="1" x14ac:dyDescent="0.25">
      <c r="A51" s="11">
        <v>49</v>
      </c>
      <c r="B51" s="14" t="s">
        <v>27</v>
      </c>
      <c r="C51" s="11" t="s">
        <v>512</v>
      </c>
      <c r="D51" s="11" t="s">
        <v>3</v>
      </c>
      <c r="E51" s="29" t="str">
        <f>HYPERLINK(Z52,Y52)</f>
        <v>Hambledon, Classic Cuvee Brut, England - In Bond</v>
      </c>
      <c r="F51" s="15" t="s">
        <v>514</v>
      </c>
      <c r="G51" s="17" t="s">
        <v>2</v>
      </c>
      <c r="H51" s="17">
        <v>12</v>
      </c>
      <c r="I51" s="23" t="s">
        <v>1</v>
      </c>
      <c r="J51" s="11" t="s">
        <v>0</v>
      </c>
      <c r="K51" s="18">
        <v>150</v>
      </c>
      <c r="L51" s="18">
        <v>200</v>
      </c>
      <c r="M51" s="24" t="s">
        <v>80</v>
      </c>
      <c r="N51" s="24"/>
      <c r="Y51" s="15" t="s">
        <v>513</v>
      </c>
      <c r="Z51" t="s">
        <v>927</v>
      </c>
    </row>
    <row r="52" spans="1:26" ht="45.75" customHeight="1" x14ac:dyDescent="0.25">
      <c r="A52" s="11">
        <v>50</v>
      </c>
      <c r="B52" s="14" t="s">
        <v>27</v>
      </c>
      <c r="C52" s="11"/>
      <c r="D52" s="11" t="s">
        <v>3</v>
      </c>
      <c r="E52" s="29" t="str">
        <f>HYPERLINK(Z53,Y53)</f>
        <v>1996/2014 Mixed Case of Vintage Champagne and English Sparkling</v>
      </c>
      <c r="F52" s="15"/>
      <c r="G52" s="17" t="s">
        <v>2</v>
      </c>
      <c r="H52" s="17">
        <v>4</v>
      </c>
      <c r="I52" s="22" t="s">
        <v>23</v>
      </c>
      <c r="J52" s="11" t="s">
        <v>22</v>
      </c>
      <c r="K52" s="18">
        <v>120</v>
      </c>
      <c r="L52" s="18">
        <v>160</v>
      </c>
      <c r="M52" s="24" t="s">
        <v>504</v>
      </c>
      <c r="N52" s="24"/>
      <c r="Y52" s="15" t="s">
        <v>513</v>
      </c>
      <c r="Z52" t="s">
        <v>928</v>
      </c>
    </row>
    <row r="53" spans="1:26" ht="45.75" customHeight="1" x14ac:dyDescent="0.25">
      <c r="A53" s="11">
        <v>51</v>
      </c>
      <c r="B53" s="13">
        <v>1990</v>
      </c>
      <c r="C53" s="11" t="s">
        <v>12</v>
      </c>
      <c r="D53" s="11" t="s">
        <v>3</v>
      </c>
      <c r="E53" s="29" t="str">
        <f>HYPERLINK(Z54,Y54)</f>
        <v>Chateau d'Yquem Premier Cru Superieur, Sauternes</v>
      </c>
      <c r="F53" s="15"/>
      <c r="G53" s="17" t="s">
        <v>2</v>
      </c>
      <c r="H53" s="17">
        <v>12</v>
      </c>
      <c r="I53" s="23" t="s">
        <v>16</v>
      </c>
      <c r="J53" s="11" t="s">
        <v>22</v>
      </c>
      <c r="K53" s="18">
        <v>2000</v>
      </c>
      <c r="L53" s="18">
        <v>2800</v>
      </c>
      <c r="M53" s="24" t="s">
        <v>48</v>
      </c>
      <c r="N53" s="24" t="s">
        <v>517</v>
      </c>
      <c r="Y53" s="15" t="s">
        <v>515</v>
      </c>
      <c r="Z53" t="s">
        <v>929</v>
      </c>
    </row>
    <row r="54" spans="1:26" ht="45.75" customHeight="1" x14ac:dyDescent="0.25">
      <c r="A54" s="11">
        <v>52</v>
      </c>
      <c r="B54" s="13">
        <v>1995</v>
      </c>
      <c r="C54" s="11" t="s">
        <v>8</v>
      </c>
      <c r="D54" s="11" t="s">
        <v>3</v>
      </c>
      <c r="E54" s="29" t="str">
        <f>HYPERLINK(Z55,Y55)</f>
        <v>M. Chapoutier, Hermitage, Vin de Paille (Half) - In Bond</v>
      </c>
      <c r="F54" s="15" t="s">
        <v>519</v>
      </c>
      <c r="G54" s="17" t="s">
        <v>128</v>
      </c>
      <c r="H54" s="17">
        <v>1</v>
      </c>
      <c r="I54" s="22" t="s">
        <v>23</v>
      </c>
      <c r="J54" s="11" t="s">
        <v>0</v>
      </c>
      <c r="K54" s="18">
        <v>80</v>
      </c>
      <c r="L54" s="18">
        <v>120</v>
      </c>
      <c r="M54" s="24"/>
      <c r="N54" s="24"/>
      <c r="Y54" s="20" t="s">
        <v>516</v>
      </c>
      <c r="Z54" t="s">
        <v>930</v>
      </c>
    </row>
    <row r="55" spans="1:26" ht="45.75" customHeight="1" x14ac:dyDescent="0.25">
      <c r="A55" s="11">
        <v>53</v>
      </c>
      <c r="B55" s="13">
        <v>1999</v>
      </c>
      <c r="C55" s="11" t="s">
        <v>12</v>
      </c>
      <c r="D55" s="11" t="s">
        <v>3</v>
      </c>
      <c r="E55" s="29" t="str">
        <f>HYPERLINK(Z56,Y56)</f>
        <v>Chateau La Tour Blanche Premier Cru Classe, Sauternes</v>
      </c>
      <c r="F55" s="15"/>
      <c r="G55" s="17" t="s">
        <v>2</v>
      </c>
      <c r="H55" s="17">
        <v>6</v>
      </c>
      <c r="I55" s="22" t="s">
        <v>23</v>
      </c>
      <c r="J55" s="11" t="s">
        <v>22</v>
      </c>
      <c r="K55" s="18">
        <v>150</v>
      </c>
      <c r="L55" s="18">
        <v>200</v>
      </c>
      <c r="M55" s="24"/>
      <c r="N55" s="24" t="s">
        <v>517</v>
      </c>
      <c r="Y55" s="20" t="s">
        <v>518</v>
      </c>
      <c r="Z55" t="s">
        <v>931</v>
      </c>
    </row>
    <row r="56" spans="1:26" ht="45.75" customHeight="1" x14ac:dyDescent="0.25">
      <c r="A56" s="11">
        <v>54</v>
      </c>
      <c r="B56" s="13">
        <v>2000</v>
      </c>
      <c r="C56" s="11" t="s">
        <v>521</v>
      </c>
      <c r="D56" s="11" t="s">
        <v>3</v>
      </c>
      <c r="E56" s="29" t="str">
        <f>HYPERLINK(Z57,Y57)</f>
        <v>Dereszla, Aszu 5 Puttonyos, Tokaj (Half Litre) - In Bond</v>
      </c>
      <c r="F56" s="15" t="s">
        <v>523</v>
      </c>
      <c r="G56" s="17" t="s">
        <v>524</v>
      </c>
      <c r="H56" s="17">
        <v>6</v>
      </c>
      <c r="I56" s="23" t="s">
        <v>1</v>
      </c>
      <c r="J56" s="11" t="s">
        <v>0</v>
      </c>
      <c r="K56" s="18">
        <v>100</v>
      </c>
      <c r="L56" s="18">
        <v>200</v>
      </c>
      <c r="M56" s="24"/>
      <c r="N56" s="24"/>
      <c r="Y56" s="20" t="s">
        <v>520</v>
      </c>
      <c r="Z56" t="s">
        <v>932</v>
      </c>
    </row>
    <row r="57" spans="1:26" ht="45.75" customHeight="1" x14ac:dyDescent="0.25">
      <c r="A57" s="11">
        <v>55</v>
      </c>
      <c r="B57" s="13">
        <v>2001</v>
      </c>
      <c r="C57" s="11" t="s">
        <v>12</v>
      </c>
      <c r="D57" s="11" t="s">
        <v>3</v>
      </c>
      <c r="E57" s="29" t="str">
        <f>HYPERLINK(Z58,Y58)</f>
        <v>Chateau d'Yquem Premier Cru Superieur, Sauternes (Halves)</v>
      </c>
      <c r="F57" s="15"/>
      <c r="G57" s="17" t="s">
        <v>128</v>
      </c>
      <c r="H57" s="17">
        <v>12</v>
      </c>
      <c r="I57" s="23" t="s">
        <v>16</v>
      </c>
      <c r="J57" s="11" t="s">
        <v>22</v>
      </c>
      <c r="K57" s="18">
        <v>1500</v>
      </c>
      <c r="L57" s="18">
        <v>1800</v>
      </c>
      <c r="M57" s="24" t="s">
        <v>48</v>
      </c>
      <c r="N57" s="24" t="s">
        <v>526</v>
      </c>
      <c r="Y57" s="20" t="s">
        <v>522</v>
      </c>
      <c r="Z57" t="s">
        <v>933</v>
      </c>
    </row>
    <row r="58" spans="1:26" ht="45.75" customHeight="1" x14ac:dyDescent="0.25">
      <c r="A58" s="11">
        <v>56</v>
      </c>
      <c r="B58" s="13">
        <v>2001</v>
      </c>
      <c r="C58" s="11" t="s">
        <v>12</v>
      </c>
      <c r="D58" s="11" t="s">
        <v>3</v>
      </c>
      <c r="E58" s="29" t="str">
        <f>HYPERLINK(Z59,Y59)</f>
        <v>Chateau Climens Premier Cru Classe, Barsac</v>
      </c>
      <c r="F58" s="15"/>
      <c r="G58" s="17" t="s">
        <v>2</v>
      </c>
      <c r="H58" s="17">
        <v>12</v>
      </c>
      <c r="I58" s="23" t="s">
        <v>16</v>
      </c>
      <c r="J58" s="11" t="s">
        <v>22</v>
      </c>
      <c r="K58" s="18">
        <v>1100</v>
      </c>
      <c r="L58" s="18">
        <v>1350</v>
      </c>
      <c r="M58" s="24" t="s">
        <v>48</v>
      </c>
      <c r="N58" s="24" t="s">
        <v>517</v>
      </c>
      <c r="Y58" s="20" t="s">
        <v>525</v>
      </c>
      <c r="Z58" t="s">
        <v>934</v>
      </c>
    </row>
    <row r="59" spans="1:26" ht="45.75" customHeight="1" x14ac:dyDescent="0.25">
      <c r="A59" s="11">
        <v>57</v>
      </c>
      <c r="B59" s="13">
        <v>2003</v>
      </c>
      <c r="C59" s="11" t="s">
        <v>12</v>
      </c>
      <c r="D59" s="11" t="s">
        <v>3</v>
      </c>
      <c r="E59" s="29" t="str">
        <f>HYPERLINK(Z60,Y60)</f>
        <v>Chateau Suduiraut Premier Cru Classe, Sauternes</v>
      </c>
      <c r="F59" s="15"/>
      <c r="G59" s="17" t="s">
        <v>2</v>
      </c>
      <c r="H59" s="17">
        <v>6</v>
      </c>
      <c r="I59" s="22" t="s">
        <v>23</v>
      </c>
      <c r="J59" s="11" t="s">
        <v>22</v>
      </c>
      <c r="K59" s="18">
        <v>120</v>
      </c>
      <c r="L59" s="18">
        <v>160</v>
      </c>
      <c r="M59" s="24" t="s">
        <v>48</v>
      </c>
      <c r="N59" s="24" t="s">
        <v>517</v>
      </c>
      <c r="Y59" s="20" t="s">
        <v>527</v>
      </c>
      <c r="Z59" t="s">
        <v>935</v>
      </c>
    </row>
    <row r="60" spans="1:26" ht="45.75" customHeight="1" x14ac:dyDescent="0.25">
      <c r="A60" s="11">
        <v>58</v>
      </c>
      <c r="B60" s="13">
        <v>2005</v>
      </c>
      <c r="C60" s="11" t="s">
        <v>12</v>
      </c>
      <c r="D60" s="11" t="s">
        <v>3</v>
      </c>
      <c r="E60" s="29" t="str">
        <f>HYPERLINK(Z61,Y61)</f>
        <v>Chateau Filhot 2eme Cru Classe, Sauternes (Halves) - In Bond</v>
      </c>
      <c r="F60" s="15"/>
      <c r="G60" s="17" t="s">
        <v>128</v>
      </c>
      <c r="H60" s="17">
        <v>24</v>
      </c>
      <c r="I60" s="23" t="s">
        <v>16</v>
      </c>
      <c r="J60" s="11" t="s">
        <v>0</v>
      </c>
      <c r="K60" s="18">
        <v>300</v>
      </c>
      <c r="L60" s="18">
        <v>500</v>
      </c>
      <c r="M60" s="24"/>
      <c r="N60" s="24"/>
      <c r="Y60" s="20" t="s">
        <v>528</v>
      </c>
      <c r="Z60" t="s">
        <v>936</v>
      </c>
    </row>
    <row r="61" spans="1:26" ht="45.75" customHeight="1" x14ac:dyDescent="0.25">
      <c r="A61" s="11">
        <v>59</v>
      </c>
      <c r="B61" s="13">
        <v>2005</v>
      </c>
      <c r="C61" s="11" t="s">
        <v>12</v>
      </c>
      <c r="D61" s="11" t="s">
        <v>3</v>
      </c>
      <c r="E61" s="29" t="str">
        <f>HYPERLINK(Z62,Y62)</f>
        <v>The Wine Society's Sauternes Mixed Case</v>
      </c>
      <c r="F61" s="15"/>
      <c r="G61" s="17" t="s">
        <v>2</v>
      </c>
      <c r="H61" s="17">
        <v>12</v>
      </c>
      <c r="I61" s="22" t="s">
        <v>23</v>
      </c>
      <c r="J61" s="11" t="s">
        <v>22</v>
      </c>
      <c r="K61" s="18">
        <v>100</v>
      </c>
      <c r="L61" s="18">
        <v>120</v>
      </c>
      <c r="M61" s="24" t="s">
        <v>859</v>
      </c>
      <c r="N61" s="24" t="s">
        <v>517</v>
      </c>
      <c r="Y61" s="20" t="s">
        <v>529</v>
      </c>
      <c r="Z61" t="s">
        <v>937</v>
      </c>
    </row>
    <row r="62" spans="1:26" ht="45.75" customHeight="1" x14ac:dyDescent="0.25">
      <c r="A62" s="11">
        <v>60</v>
      </c>
      <c r="B62" s="13">
        <v>2006</v>
      </c>
      <c r="C62" s="11" t="s">
        <v>12</v>
      </c>
      <c r="D62" s="11" t="s">
        <v>3</v>
      </c>
      <c r="E62" s="29" t="str">
        <f>HYPERLINK(Z63,Y63)</f>
        <v>Chateau La Tour Blanche Premier Cru Classe, Sauternes - In Bond</v>
      </c>
      <c r="F62" s="15"/>
      <c r="G62" s="17" t="s">
        <v>2</v>
      </c>
      <c r="H62" s="17">
        <v>12</v>
      </c>
      <c r="I62" s="23" t="s">
        <v>16</v>
      </c>
      <c r="J62" s="11" t="s">
        <v>0</v>
      </c>
      <c r="K62" s="18">
        <v>280</v>
      </c>
      <c r="L62" s="18">
        <v>380</v>
      </c>
      <c r="M62" s="24"/>
      <c r="N62" s="24"/>
      <c r="Y62" s="20" t="s">
        <v>530</v>
      </c>
      <c r="Z62" t="s">
        <v>938</v>
      </c>
    </row>
    <row r="63" spans="1:26" ht="45.75" customHeight="1" x14ac:dyDescent="0.25">
      <c r="A63" s="11">
        <v>61</v>
      </c>
      <c r="B63" s="13">
        <v>2009</v>
      </c>
      <c r="C63" s="11" t="s">
        <v>12</v>
      </c>
      <c r="D63" s="11" t="s">
        <v>3</v>
      </c>
      <c r="E63" s="29" t="str">
        <f>HYPERLINK(Z64,Y64)</f>
        <v>Chateau Guiraud Premier Cru Classe, Sauternes (Halves)</v>
      </c>
      <c r="F63" s="15"/>
      <c r="G63" s="17" t="s">
        <v>128</v>
      </c>
      <c r="H63" s="17">
        <v>12</v>
      </c>
      <c r="I63" s="23" t="s">
        <v>16</v>
      </c>
      <c r="J63" s="11" t="s">
        <v>22</v>
      </c>
      <c r="K63" s="18">
        <v>100</v>
      </c>
      <c r="L63" s="18">
        <v>160</v>
      </c>
      <c r="M63" s="24" t="s">
        <v>48</v>
      </c>
      <c r="N63" s="24" t="s">
        <v>517</v>
      </c>
      <c r="Y63" s="20" t="s">
        <v>531</v>
      </c>
      <c r="Z63" t="s">
        <v>939</v>
      </c>
    </row>
    <row r="64" spans="1:26" ht="45.75" customHeight="1" x14ac:dyDescent="0.25">
      <c r="A64" s="11">
        <v>62</v>
      </c>
      <c r="B64" s="13">
        <v>1964</v>
      </c>
      <c r="C64" s="11" t="s">
        <v>12</v>
      </c>
      <c r="D64" s="11" t="s">
        <v>5</v>
      </c>
      <c r="E64" s="29" t="str">
        <f>HYPERLINK(Z65,Y65)</f>
        <v>Chateau Leoville Las Cases 2eme Cru Classe, Saint-Julien</v>
      </c>
      <c r="F64" s="15"/>
      <c r="G64" s="17" t="s">
        <v>2</v>
      </c>
      <c r="H64" s="17">
        <v>3</v>
      </c>
      <c r="I64" s="22" t="s">
        <v>23</v>
      </c>
      <c r="J64" s="11" t="s">
        <v>22</v>
      </c>
      <c r="K64" s="18">
        <v>250</v>
      </c>
      <c r="L64" s="18">
        <v>340</v>
      </c>
      <c r="M64" s="24" t="s">
        <v>860</v>
      </c>
      <c r="N64" s="24" t="s">
        <v>534</v>
      </c>
      <c r="Y64" s="20" t="s">
        <v>532</v>
      </c>
      <c r="Z64" t="s">
        <v>940</v>
      </c>
    </row>
    <row r="65" spans="1:26" ht="45.75" customHeight="1" x14ac:dyDescent="0.25">
      <c r="A65" s="11">
        <v>63</v>
      </c>
      <c r="B65" s="13">
        <v>1964</v>
      </c>
      <c r="C65" s="11" t="s">
        <v>12</v>
      </c>
      <c r="D65" s="11" t="s">
        <v>5</v>
      </c>
      <c r="E65" s="29" t="str">
        <f>HYPERLINK(Z66,Y66)</f>
        <v>Clos La Rose, Saint-Emilion Grand Cru</v>
      </c>
      <c r="F65" s="15"/>
      <c r="G65" s="17" t="s">
        <v>2</v>
      </c>
      <c r="H65" s="17">
        <v>8</v>
      </c>
      <c r="I65" s="22" t="s">
        <v>23</v>
      </c>
      <c r="J65" s="11" t="s">
        <v>22</v>
      </c>
      <c r="K65" s="18">
        <v>250</v>
      </c>
      <c r="L65" s="18">
        <v>300</v>
      </c>
      <c r="M65" s="24" t="s">
        <v>536</v>
      </c>
      <c r="N65" s="24" t="s">
        <v>537</v>
      </c>
      <c r="Y65" s="20" t="s">
        <v>533</v>
      </c>
      <c r="Z65" t="s">
        <v>941</v>
      </c>
    </row>
    <row r="66" spans="1:26" ht="45.75" customHeight="1" x14ac:dyDescent="0.25">
      <c r="A66" s="11">
        <v>64</v>
      </c>
      <c r="B66" s="13">
        <v>1966</v>
      </c>
      <c r="C66" s="11" t="s">
        <v>12</v>
      </c>
      <c r="D66" s="11" t="s">
        <v>5</v>
      </c>
      <c r="E66" s="29" t="str">
        <f>HYPERLINK(Z67,Y67)</f>
        <v>Chateau Talbot 4eme Cru Classe, Saint-Julien</v>
      </c>
      <c r="F66" s="15"/>
      <c r="G66" s="17" t="s">
        <v>2</v>
      </c>
      <c r="H66" s="17">
        <v>6</v>
      </c>
      <c r="I66" s="22" t="s">
        <v>23</v>
      </c>
      <c r="J66" s="11" t="s">
        <v>22</v>
      </c>
      <c r="K66" s="18">
        <v>220</v>
      </c>
      <c r="L66" s="18">
        <v>320</v>
      </c>
      <c r="M66" s="24" t="s">
        <v>539</v>
      </c>
      <c r="N66" s="24" t="s">
        <v>534</v>
      </c>
      <c r="Y66" s="20" t="s">
        <v>535</v>
      </c>
      <c r="Z66" t="s">
        <v>942</v>
      </c>
    </row>
    <row r="67" spans="1:26" ht="45.75" customHeight="1" x14ac:dyDescent="0.25">
      <c r="A67" s="11">
        <v>65</v>
      </c>
      <c r="B67" s="13">
        <v>1970</v>
      </c>
      <c r="C67" s="11" t="s">
        <v>12</v>
      </c>
      <c r="D67" s="11" t="s">
        <v>5</v>
      </c>
      <c r="E67" s="29" t="str">
        <f>HYPERLINK(Z68,Y68)</f>
        <v>Chateau Leoville Las Cases 2eme Cru Classe, Saint-Julien</v>
      </c>
      <c r="F67" s="15"/>
      <c r="G67" s="17" t="s">
        <v>2</v>
      </c>
      <c r="H67" s="17">
        <v>5</v>
      </c>
      <c r="I67" s="22" t="s">
        <v>23</v>
      </c>
      <c r="J67" s="11" t="s">
        <v>22</v>
      </c>
      <c r="K67" s="18">
        <v>200</v>
      </c>
      <c r="L67" s="18">
        <v>300</v>
      </c>
      <c r="M67" s="24" t="s">
        <v>540</v>
      </c>
      <c r="N67" s="24" t="s">
        <v>534</v>
      </c>
      <c r="Y67" s="20" t="s">
        <v>538</v>
      </c>
      <c r="Z67" t="s">
        <v>943</v>
      </c>
    </row>
    <row r="68" spans="1:26" ht="45.75" customHeight="1" x14ac:dyDescent="0.25">
      <c r="A68" s="11">
        <v>66</v>
      </c>
      <c r="B68" s="13">
        <v>1970</v>
      </c>
      <c r="C68" s="11" t="s">
        <v>12</v>
      </c>
      <c r="D68" s="11" t="s">
        <v>5</v>
      </c>
      <c r="E68" s="29" t="str">
        <f>HYPERLINK(Z69,Y69)</f>
        <v>Chateau Beychevelle 4eme Cru Classe, Saint-Julien</v>
      </c>
      <c r="F68" s="15"/>
      <c r="G68" s="17" t="s">
        <v>2</v>
      </c>
      <c r="H68" s="17">
        <v>6</v>
      </c>
      <c r="I68" s="22" t="s">
        <v>23</v>
      </c>
      <c r="J68" s="11" t="s">
        <v>22</v>
      </c>
      <c r="K68" s="18">
        <v>200</v>
      </c>
      <c r="L68" s="18">
        <v>300</v>
      </c>
      <c r="M68" s="24" t="s">
        <v>541</v>
      </c>
      <c r="N68" s="24" t="s">
        <v>534</v>
      </c>
      <c r="Y68" s="20" t="s">
        <v>533</v>
      </c>
      <c r="Z68" t="s">
        <v>944</v>
      </c>
    </row>
    <row r="69" spans="1:26" ht="45.75" customHeight="1" x14ac:dyDescent="0.25">
      <c r="A69" s="11">
        <v>67</v>
      </c>
      <c r="B69" s="13">
        <v>1975</v>
      </c>
      <c r="C69" s="11" t="s">
        <v>12</v>
      </c>
      <c r="D69" s="11" t="s">
        <v>5</v>
      </c>
      <c r="E69" s="29" t="str">
        <f>HYPERLINK(Z70,Y70)</f>
        <v>Chateau Leoville Poyferre 2eme Cru Classe, Saint-Julien</v>
      </c>
      <c r="F69" s="15"/>
      <c r="G69" s="17" t="s">
        <v>2</v>
      </c>
      <c r="H69" s="17">
        <v>6</v>
      </c>
      <c r="I69" s="22" t="s">
        <v>23</v>
      </c>
      <c r="J69" s="11" t="s">
        <v>22</v>
      </c>
      <c r="K69" s="18">
        <v>200</v>
      </c>
      <c r="L69" s="18">
        <v>300</v>
      </c>
      <c r="M69" s="24" t="s">
        <v>543</v>
      </c>
      <c r="N69" s="24"/>
      <c r="Y69" s="20" t="s">
        <v>160</v>
      </c>
      <c r="Z69" t="s">
        <v>945</v>
      </c>
    </row>
    <row r="70" spans="1:26" ht="45.75" customHeight="1" x14ac:dyDescent="0.25">
      <c r="A70" s="11">
        <v>68</v>
      </c>
      <c r="B70" s="13">
        <v>1975</v>
      </c>
      <c r="C70" s="11" t="s">
        <v>12</v>
      </c>
      <c r="D70" s="11" t="s">
        <v>5</v>
      </c>
      <c r="E70" s="29" t="str">
        <f>HYPERLINK(Z71,Y71)</f>
        <v>Chateau Beychevelle 4eme Cru Classe, Saint-Julien</v>
      </c>
      <c r="F70" s="15"/>
      <c r="G70" s="17" t="s">
        <v>2</v>
      </c>
      <c r="H70" s="17">
        <v>6</v>
      </c>
      <c r="I70" s="22" t="s">
        <v>23</v>
      </c>
      <c r="J70" s="11" t="s">
        <v>22</v>
      </c>
      <c r="K70" s="18">
        <v>240</v>
      </c>
      <c r="L70" s="18">
        <v>320</v>
      </c>
      <c r="M70" s="24" t="s">
        <v>544</v>
      </c>
      <c r="N70" s="24" t="s">
        <v>534</v>
      </c>
      <c r="Y70" s="20" t="s">
        <v>542</v>
      </c>
      <c r="Z70" t="s">
        <v>946</v>
      </c>
    </row>
    <row r="71" spans="1:26" ht="45.75" customHeight="1" x14ac:dyDescent="0.25">
      <c r="A71" s="11">
        <v>69</v>
      </c>
      <c r="B71" s="13">
        <v>1975</v>
      </c>
      <c r="C71" s="11" t="s">
        <v>12</v>
      </c>
      <c r="D71" s="11" t="s">
        <v>5</v>
      </c>
      <c r="E71" s="29" t="str">
        <f>HYPERLINK(Z72,Y72)</f>
        <v>Chateau Pavie Premier Grand Cru Classe A, Saint-Emilion Grand Cru</v>
      </c>
      <c r="F71" s="15"/>
      <c r="G71" s="17" t="s">
        <v>2</v>
      </c>
      <c r="H71" s="17">
        <v>6</v>
      </c>
      <c r="I71" s="22" t="s">
        <v>23</v>
      </c>
      <c r="J71" s="11" t="s">
        <v>22</v>
      </c>
      <c r="K71" s="18">
        <v>300</v>
      </c>
      <c r="L71" s="18">
        <v>400</v>
      </c>
      <c r="M71" s="24" t="s">
        <v>546</v>
      </c>
      <c r="N71" s="24"/>
      <c r="Y71" s="20" t="s">
        <v>160</v>
      </c>
      <c r="Z71" t="s">
        <v>947</v>
      </c>
    </row>
    <row r="72" spans="1:26" ht="45.75" customHeight="1" x14ac:dyDescent="0.25">
      <c r="A72" s="11">
        <v>70</v>
      </c>
      <c r="B72" s="13">
        <v>1978</v>
      </c>
      <c r="C72" s="11" t="s">
        <v>12</v>
      </c>
      <c r="D72" s="11" t="s">
        <v>5</v>
      </c>
      <c r="E72" s="29" t="str">
        <f>HYPERLINK(Z73,Y73)</f>
        <v>Chateau Lascombes 2eme Cru Classe, Margaux</v>
      </c>
      <c r="F72" s="15"/>
      <c r="G72" s="17" t="s">
        <v>2</v>
      </c>
      <c r="H72" s="17">
        <v>3</v>
      </c>
      <c r="I72" s="22" t="s">
        <v>23</v>
      </c>
      <c r="J72" s="11" t="s">
        <v>22</v>
      </c>
      <c r="K72" s="18">
        <v>90</v>
      </c>
      <c r="L72" s="18">
        <v>120</v>
      </c>
      <c r="M72" s="24" t="s">
        <v>548</v>
      </c>
      <c r="N72" s="24"/>
      <c r="Y72" s="20" t="s">
        <v>545</v>
      </c>
      <c r="Z72" t="s">
        <v>948</v>
      </c>
    </row>
    <row r="73" spans="1:26" ht="45.75" customHeight="1" x14ac:dyDescent="0.25">
      <c r="A73" s="11">
        <v>71</v>
      </c>
      <c r="B73" s="13">
        <v>1978</v>
      </c>
      <c r="C73" s="11" t="s">
        <v>12</v>
      </c>
      <c r="D73" s="11" t="s">
        <v>5</v>
      </c>
      <c r="E73" s="29" t="str">
        <f>HYPERLINK(Z74,Y74)</f>
        <v>Ducru-Beaucaillou 2eme Cru Classe, Saint-Julien</v>
      </c>
      <c r="F73" s="15"/>
      <c r="G73" s="17" t="s">
        <v>2</v>
      </c>
      <c r="H73" s="17">
        <v>4</v>
      </c>
      <c r="I73" s="22" t="s">
        <v>23</v>
      </c>
      <c r="J73" s="11" t="s">
        <v>22</v>
      </c>
      <c r="K73" s="18">
        <v>160</v>
      </c>
      <c r="L73" s="18">
        <v>240</v>
      </c>
      <c r="M73" s="24" t="s">
        <v>550</v>
      </c>
      <c r="N73" s="24" t="s">
        <v>551</v>
      </c>
      <c r="Y73" s="20" t="s">
        <v>547</v>
      </c>
      <c r="Z73" t="s">
        <v>949</v>
      </c>
    </row>
    <row r="74" spans="1:26" ht="45.75" customHeight="1" x14ac:dyDescent="0.25">
      <c r="A74" s="11">
        <v>72</v>
      </c>
      <c r="B74" s="13">
        <v>1978</v>
      </c>
      <c r="C74" s="11" t="s">
        <v>12</v>
      </c>
      <c r="D74" s="11" t="s">
        <v>5</v>
      </c>
      <c r="E74" s="29" t="str">
        <f>HYPERLINK(Z75,Y75)</f>
        <v>Chateau Leoville Poyferre 2eme Cru Classe, Saint-Julien</v>
      </c>
      <c r="F74" s="15"/>
      <c r="G74" s="17" t="s">
        <v>2</v>
      </c>
      <c r="H74" s="17">
        <v>6</v>
      </c>
      <c r="I74" s="22" t="s">
        <v>23</v>
      </c>
      <c r="J74" s="11" t="s">
        <v>22</v>
      </c>
      <c r="K74" s="18">
        <v>200</v>
      </c>
      <c r="L74" s="18">
        <v>300</v>
      </c>
      <c r="M74" s="24" t="s">
        <v>552</v>
      </c>
      <c r="N74" s="24"/>
      <c r="Y74" s="20" t="s">
        <v>549</v>
      </c>
      <c r="Z74" t="s">
        <v>950</v>
      </c>
    </row>
    <row r="75" spans="1:26" ht="45.75" customHeight="1" x14ac:dyDescent="0.25">
      <c r="A75" s="11">
        <v>73</v>
      </c>
      <c r="B75" s="13">
        <v>1978</v>
      </c>
      <c r="C75" s="11" t="s">
        <v>12</v>
      </c>
      <c r="D75" s="11" t="s">
        <v>5</v>
      </c>
      <c r="E75" s="29" t="str">
        <f>HYPERLINK(Z76,Y76)</f>
        <v>Chateau Pavie Premier Grand Cru Classe A, Saint-Emilion Grand Cru</v>
      </c>
      <c r="F75" s="15"/>
      <c r="G75" s="17" t="s">
        <v>2</v>
      </c>
      <c r="H75" s="17">
        <v>6</v>
      </c>
      <c r="I75" s="22" t="s">
        <v>23</v>
      </c>
      <c r="J75" s="11" t="s">
        <v>22</v>
      </c>
      <c r="K75" s="18">
        <v>300</v>
      </c>
      <c r="L75" s="18">
        <v>400</v>
      </c>
      <c r="M75" s="24" t="s">
        <v>553</v>
      </c>
      <c r="N75" s="24" t="s">
        <v>551</v>
      </c>
      <c r="Y75" s="20" t="s">
        <v>542</v>
      </c>
      <c r="Z75" t="s">
        <v>951</v>
      </c>
    </row>
    <row r="76" spans="1:26" ht="45.75" customHeight="1" x14ac:dyDescent="0.25">
      <c r="A76" s="11">
        <v>74</v>
      </c>
      <c r="B76" s="13">
        <v>1979</v>
      </c>
      <c r="C76" s="11" t="s">
        <v>12</v>
      </c>
      <c r="D76" s="11" t="s">
        <v>5</v>
      </c>
      <c r="E76" s="29" t="str">
        <f>HYPERLINK(Z77,Y77)</f>
        <v>Chateau Latour Premier Cru Classe, Pauillac</v>
      </c>
      <c r="F76" s="15"/>
      <c r="G76" s="17" t="s">
        <v>2</v>
      </c>
      <c r="H76" s="17">
        <v>6</v>
      </c>
      <c r="I76" s="22" t="s">
        <v>23</v>
      </c>
      <c r="J76" s="11" t="s">
        <v>22</v>
      </c>
      <c r="K76" s="18">
        <v>1200</v>
      </c>
      <c r="L76" s="18">
        <v>1700</v>
      </c>
      <c r="M76" s="24" t="s">
        <v>48</v>
      </c>
      <c r="N76" s="24" t="s">
        <v>554</v>
      </c>
      <c r="Y76" s="20" t="s">
        <v>545</v>
      </c>
      <c r="Z76" t="s">
        <v>952</v>
      </c>
    </row>
    <row r="77" spans="1:26" ht="45.75" customHeight="1" x14ac:dyDescent="0.25">
      <c r="A77" s="11">
        <v>75</v>
      </c>
      <c r="B77" s="13">
        <v>1979</v>
      </c>
      <c r="C77" s="11" t="s">
        <v>12</v>
      </c>
      <c r="D77" s="11" t="s">
        <v>5</v>
      </c>
      <c r="E77" s="29" t="str">
        <f>HYPERLINK(Z78,Y78)</f>
        <v>Chateau La Fleur-Petrus, Pomerol</v>
      </c>
      <c r="F77" s="15"/>
      <c r="G77" s="17" t="s">
        <v>2</v>
      </c>
      <c r="H77" s="17">
        <v>12</v>
      </c>
      <c r="I77" s="22" t="s">
        <v>23</v>
      </c>
      <c r="J77" s="11" t="s">
        <v>22</v>
      </c>
      <c r="K77" s="18">
        <v>700</v>
      </c>
      <c r="L77" s="18">
        <v>900</v>
      </c>
      <c r="M77" s="24" t="s">
        <v>556</v>
      </c>
      <c r="N77" s="24" t="s">
        <v>479</v>
      </c>
      <c r="Y77" s="20" t="s">
        <v>149</v>
      </c>
      <c r="Z77" t="s">
        <v>953</v>
      </c>
    </row>
    <row r="78" spans="1:26" ht="45.75" customHeight="1" x14ac:dyDescent="0.25">
      <c r="A78" s="11">
        <v>76</v>
      </c>
      <c r="B78" s="13">
        <v>1979</v>
      </c>
      <c r="C78" s="11" t="s">
        <v>12</v>
      </c>
      <c r="D78" s="11" t="s">
        <v>5</v>
      </c>
      <c r="E78" s="29" t="str">
        <f>HYPERLINK(Z79,Y79)</f>
        <v>Chateau Latour a Pomerol, Pomerol</v>
      </c>
      <c r="F78" s="15"/>
      <c r="G78" s="17" t="s">
        <v>2</v>
      </c>
      <c r="H78" s="17">
        <v>2</v>
      </c>
      <c r="I78" s="22" t="s">
        <v>23</v>
      </c>
      <c r="J78" s="11" t="s">
        <v>22</v>
      </c>
      <c r="K78" s="18">
        <v>140</v>
      </c>
      <c r="L78" s="18">
        <v>200</v>
      </c>
      <c r="M78" s="24" t="s">
        <v>558</v>
      </c>
      <c r="N78" s="24" t="s">
        <v>537</v>
      </c>
      <c r="Y78" s="20" t="s">
        <v>555</v>
      </c>
      <c r="Z78" t="s">
        <v>954</v>
      </c>
    </row>
    <row r="79" spans="1:26" ht="45.75" customHeight="1" x14ac:dyDescent="0.25">
      <c r="A79" s="11">
        <v>77</v>
      </c>
      <c r="B79" s="13">
        <v>1981</v>
      </c>
      <c r="C79" s="11" t="s">
        <v>12</v>
      </c>
      <c r="D79" s="11" t="s">
        <v>5</v>
      </c>
      <c r="E79" s="29" t="str">
        <f>HYPERLINK(Z80,Y80)</f>
        <v>Chateau Talbot 4eme Cru Classe, Saint-Julien</v>
      </c>
      <c r="F79" s="15"/>
      <c r="G79" s="17" t="s">
        <v>2</v>
      </c>
      <c r="H79" s="17">
        <v>6</v>
      </c>
      <c r="I79" s="22" t="s">
        <v>23</v>
      </c>
      <c r="J79" s="11" t="s">
        <v>22</v>
      </c>
      <c r="K79" s="18">
        <v>240</v>
      </c>
      <c r="L79" s="18">
        <v>320</v>
      </c>
      <c r="M79" s="24" t="s">
        <v>559</v>
      </c>
      <c r="N79" s="24" t="s">
        <v>551</v>
      </c>
      <c r="Y79" s="20" t="s">
        <v>557</v>
      </c>
      <c r="Z79" t="s">
        <v>955</v>
      </c>
    </row>
    <row r="80" spans="1:26" ht="45.75" customHeight="1" x14ac:dyDescent="0.25">
      <c r="A80" s="11">
        <v>78</v>
      </c>
      <c r="B80" s="13">
        <v>1982</v>
      </c>
      <c r="C80" s="11" t="s">
        <v>12</v>
      </c>
      <c r="D80" s="11" t="s">
        <v>5</v>
      </c>
      <c r="E80" s="29" t="str">
        <f>HYPERLINK(Z81,Y81)</f>
        <v>Chateau Batailley 5eme Cru Classe, Pauillac</v>
      </c>
      <c r="F80" s="15"/>
      <c r="G80" s="17" t="s">
        <v>2</v>
      </c>
      <c r="H80" s="17">
        <v>6</v>
      </c>
      <c r="I80" s="22" t="s">
        <v>23</v>
      </c>
      <c r="J80" s="11" t="s">
        <v>22</v>
      </c>
      <c r="K80" s="18">
        <v>300</v>
      </c>
      <c r="L80" s="18">
        <v>500</v>
      </c>
      <c r="M80" s="24" t="s">
        <v>561</v>
      </c>
      <c r="N80" s="24" t="s">
        <v>551</v>
      </c>
      <c r="Y80" s="20" t="s">
        <v>538</v>
      </c>
      <c r="Z80" t="s">
        <v>956</v>
      </c>
    </row>
    <row r="81" spans="1:26" ht="45.75" customHeight="1" x14ac:dyDescent="0.25">
      <c r="A81" s="11">
        <v>79</v>
      </c>
      <c r="B81" s="13">
        <v>1983</v>
      </c>
      <c r="C81" s="11" t="s">
        <v>12</v>
      </c>
      <c r="D81" s="11" t="s">
        <v>5</v>
      </c>
      <c r="E81" s="29" t="str">
        <f>HYPERLINK(Z82,Y82)</f>
        <v>Chateau Figeac Premier Grand Cru Classe B, Saint-Emilion Grand Cru</v>
      </c>
      <c r="F81" s="15"/>
      <c r="G81" s="17" t="s">
        <v>2</v>
      </c>
      <c r="H81" s="17">
        <v>6</v>
      </c>
      <c r="I81" s="22" t="s">
        <v>23</v>
      </c>
      <c r="J81" s="11" t="s">
        <v>22</v>
      </c>
      <c r="K81" s="18">
        <v>400</v>
      </c>
      <c r="L81" s="18">
        <v>600</v>
      </c>
      <c r="M81" s="24" t="s">
        <v>563</v>
      </c>
      <c r="N81" s="24" t="s">
        <v>551</v>
      </c>
      <c r="Y81" s="20" t="s">
        <v>560</v>
      </c>
      <c r="Z81" t="s">
        <v>957</v>
      </c>
    </row>
    <row r="82" spans="1:26" ht="45.75" customHeight="1" x14ac:dyDescent="0.25">
      <c r="A82" s="11">
        <v>80</v>
      </c>
      <c r="B82" s="13">
        <v>1985</v>
      </c>
      <c r="C82" s="11" t="s">
        <v>12</v>
      </c>
      <c r="D82" s="11" t="s">
        <v>5</v>
      </c>
      <c r="E82" s="29" t="str">
        <f>HYPERLINK(Z83,Y83)</f>
        <v>Cos d'Estournel 2eme Cru Classe, Saint-Estephe</v>
      </c>
      <c r="F82" s="15"/>
      <c r="G82" s="17" t="s">
        <v>2</v>
      </c>
      <c r="H82" s="17">
        <v>6</v>
      </c>
      <c r="I82" s="22" t="s">
        <v>23</v>
      </c>
      <c r="J82" s="11" t="s">
        <v>22</v>
      </c>
      <c r="K82" s="18">
        <v>500</v>
      </c>
      <c r="L82" s="18">
        <v>700</v>
      </c>
      <c r="M82" s="24" t="s">
        <v>48</v>
      </c>
      <c r="N82" s="24" t="s">
        <v>534</v>
      </c>
      <c r="Y82" s="20" t="s">
        <v>562</v>
      </c>
      <c r="Z82" t="s">
        <v>958</v>
      </c>
    </row>
    <row r="83" spans="1:26" ht="45.75" customHeight="1" x14ac:dyDescent="0.25">
      <c r="A83" s="11">
        <v>81</v>
      </c>
      <c r="B83" s="13">
        <v>1988</v>
      </c>
      <c r="C83" s="11" t="s">
        <v>12</v>
      </c>
      <c r="D83" s="11" t="s">
        <v>5</v>
      </c>
      <c r="E83" s="29" t="str">
        <f>HYPERLINK(Z84,Y84)</f>
        <v>Pichon Longueville Comtesse Lalande 2eme Cru Classe, Pauillac</v>
      </c>
      <c r="F83" s="15"/>
      <c r="G83" s="17" t="s">
        <v>2</v>
      </c>
      <c r="H83" s="17">
        <v>12</v>
      </c>
      <c r="I83" s="23" t="s">
        <v>16</v>
      </c>
      <c r="J83" s="11" t="s">
        <v>22</v>
      </c>
      <c r="K83" s="18">
        <v>1200</v>
      </c>
      <c r="L83" s="18">
        <v>1600</v>
      </c>
      <c r="M83" s="24" t="s">
        <v>566</v>
      </c>
      <c r="N83" s="24"/>
      <c r="Y83" s="20" t="s">
        <v>564</v>
      </c>
      <c r="Z83" t="s">
        <v>959</v>
      </c>
    </row>
    <row r="84" spans="1:26" ht="45.75" customHeight="1" x14ac:dyDescent="0.25">
      <c r="A84" s="11">
        <v>82</v>
      </c>
      <c r="B84" s="13">
        <v>1989</v>
      </c>
      <c r="C84" s="11" t="s">
        <v>12</v>
      </c>
      <c r="D84" s="11" t="s">
        <v>5</v>
      </c>
      <c r="E84" s="29" t="str">
        <f>HYPERLINK(Z85,Y85)</f>
        <v>Chateau Latour Premier Cru Classe, Pauillac</v>
      </c>
      <c r="F84" s="15"/>
      <c r="G84" s="17" t="s">
        <v>2</v>
      </c>
      <c r="H84" s="17">
        <v>12</v>
      </c>
      <c r="I84" s="23" t="s">
        <v>16</v>
      </c>
      <c r="J84" s="11" t="s">
        <v>22</v>
      </c>
      <c r="K84" s="18">
        <v>3200</v>
      </c>
      <c r="L84" s="18">
        <v>4200</v>
      </c>
      <c r="M84" s="24" t="s">
        <v>48</v>
      </c>
      <c r="N84" s="24"/>
      <c r="Y84" s="20" t="s">
        <v>565</v>
      </c>
      <c r="Z84" t="s">
        <v>960</v>
      </c>
    </row>
    <row r="85" spans="1:26" ht="45.75" customHeight="1" x14ac:dyDescent="0.25">
      <c r="A85" s="11">
        <v>83</v>
      </c>
      <c r="B85" s="13">
        <v>1989</v>
      </c>
      <c r="C85" s="11" t="s">
        <v>12</v>
      </c>
      <c r="D85" s="11" t="s">
        <v>5</v>
      </c>
      <c r="E85" s="29" t="str">
        <f>HYPERLINK(Z86,Y86)</f>
        <v>Chateau Talbot 4eme Cru Classe, Saint-Julien</v>
      </c>
      <c r="F85" s="15"/>
      <c r="G85" s="17" t="s">
        <v>2</v>
      </c>
      <c r="H85" s="17">
        <v>6</v>
      </c>
      <c r="I85" s="22" t="s">
        <v>23</v>
      </c>
      <c r="J85" s="11" t="s">
        <v>22</v>
      </c>
      <c r="K85" s="18">
        <v>280</v>
      </c>
      <c r="L85" s="18">
        <v>380</v>
      </c>
      <c r="M85" s="24" t="s">
        <v>48</v>
      </c>
      <c r="N85" s="24" t="s">
        <v>534</v>
      </c>
      <c r="Y85" s="20" t="s">
        <v>149</v>
      </c>
      <c r="Z85" t="s">
        <v>961</v>
      </c>
    </row>
    <row r="86" spans="1:26" ht="45.75" customHeight="1" x14ac:dyDescent="0.25">
      <c r="A86" s="11">
        <v>84</v>
      </c>
      <c r="B86" s="13">
        <v>1993</v>
      </c>
      <c r="C86" s="11" t="s">
        <v>12</v>
      </c>
      <c r="D86" s="11" t="s">
        <v>5</v>
      </c>
      <c r="E86" s="29" t="str">
        <f>HYPERLINK(Z87,Y87)</f>
        <v>Chateau Mouton Rothschild Premier Cru Classe, Pauillac</v>
      </c>
      <c r="F86" s="15"/>
      <c r="G86" s="17" t="s">
        <v>2</v>
      </c>
      <c r="H86" s="17">
        <v>2</v>
      </c>
      <c r="I86" s="22" t="s">
        <v>23</v>
      </c>
      <c r="J86" s="11" t="s">
        <v>22</v>
      </c>
      <c r="K86" s="18">
        <v>300</v>
      </c>
      <c r="L86" s="18">
        <v>400</v>
      </c>
      <c r="M86" s="24" t="s">
        <v>48</v>
      </c>
      <c r="N86" s="24" t="s">
        <v>475</v>
      </c>
      <c r="Y86" s="20" t="s">
        <v>538</v>
      </c>
      <c r="Z86" t="s">
        <v>962</v>
      </c>
    </row>
    <row r="87" spans="1:26" ht="45.75" customHeight="1" x14ac:dyDescent="0.25">
      <c r="A87" s="11">
        <v>85</v>
      </c>
      <c r="B87" s="13">
        <v>1994</v>
      </c>
      <c r="C87" s="11" t="s">
        <v>12</v>
      </c>
      <c r="D87" s="11" t="s">
        <v>5</v>
      </c>
      <c r="E87" s="29" t="str">
        <f>HYPERLINK(Z88,Y88)</f>
        <v>Chateau de Fieuzal Cru Classe, Pessac-Leognan</v>
      </c>
      <c r="F87" s="15"/>
      <c r="G87" s="17" t="s">
        <v>2</v>
      </c>
      <c r="H87" s="17">
        <v>9</v>
      </c>
      <c r="I87" s="22" t="s">
        <v>23</v>
      </c>
      <c r="J87" s="11" t="s">
        <v>22</v>
      </c>
      <c r="K87" s="18">
        <v>180</v>
      </c>
      <c r="L87" s="18">
        <v>240</v>
      </c>
      <c r="M87" s="24" t="s">
        <v>569</v>
      </c>
      <c r="N87" s="24" t="s">
        <v>570</v>
      </c>
      <c r="Y87" s="20" t="s">
        <v>567</v>
      </c>
      <c r="Z87" t="s">
        <v>963</v>
      </c>
    </row>
    <row r="88" spans="1:26" ht="45.75" customHeight="1" x14ac:dyDescent="0.25">
      <c r="A88" s="11">
        <v>86</v>
      </c>
      <c r="B88" s="13">
        <v>1995</v>
      </c>
      <c r="C88" s="11" t="s">
        <v>12</v>
      </c>
      <c r="D88" s="11" t="s">
        <v>5</v>
      </c>
      <c r="E88" s="29" t="str">
        <f>HYPERLINK(Z89,Y89)</f>
        <v>Chateau Margaux Premier Cru Classe, Margaux</v>
      </c>
      <c r="F88" s="15"/>
      <c r="G88" s="17" t="s">
        <v>2</v>
      </c>
      <c r="H88" s="17">
        <v>6</v>
      </c>
      <c r="I88" s="22" t="s">
        <v>23</v>
      </c>
      <c r="J88" s="11" t="s">
        <v>22</v>
      </c>
      <c r="K88" s="18">
        <v>1800</v>
      </c>
      <c r="L88" s="18">
        <v>2200</v>
      </c>
      <c r="M88" s="24" t="s">
        <v>48</v>
      </c>
      <c r="N88" s="24" t="s">
        <v>517</v>
      </c>
      <c r="Y88" s="20" t="s">
        <v>568</v>
      </c>
      <c r="Z88" t="s">
        <v>964</v>
      </c>
    </row>
    <row r="89" spans="1:26" ht="45.75" customHeight="1" x14ac:dyDescent="0.25">
      <c r="A89" s="11">
        <v>87</v>
      </c>
      <c r="B89" s="13">
        <v>1995</v>
      </c>
      <c r="C89" s="11" t="s">
        <v>12</v>
      </c>
      <c r="D89" s="11" t="s">
        <v>5</v>
      </c>
      <c r="E89" s="29" t="str">
        <f>HYPERLINK(Z90,Y90)</f>
        <v>Chateau Giscours 3eme Cru Classe, Margaux (Magnums)</v>
      </c>
      <c r="F89" s="15"/>
      <c r="G89" s="17" t="s">
        <v>43</v>
      </c>
      <c r="H89" s="17">
        <v>4</v>
      </c>
      <c r="I89" s="22" t="s">
        <v>23</v>
      </c>
      <c r="J89" s="11" t="s">
        <v>22</v>
      </c>
      <c r="K89" s="18">
        <v>320</v>
      </c>
      <c r="L89" s="18">
        <v>400</v>
      </c>
      <c r="M89" s="24" t="s">
        <v>572</v>
      </c>
      <c r="N89" s="24" t="s">
        <v>570</v>
      </c>
      <c r="Y89" s="20" t="s">
        <v>147</v>
      </c>
      <c r="Z89" t="s">
        <v>965</v>
      </c>
    </row>
    <row r="90" spans="1:26" ht="45.75" customHeight="1" x14ac:dyDescent="0.25">
      <c r="A90" s="11">
        <v>88</v>
      </c>
      <c r="B90" s="13">
        <v>1995</v>
      </c>
      <c r="C90" s="11" t="s">
        <v>12</v>
      </c>
      <c r="D90" s="11" t="s">
        <v>5</v>
      </c>
      <c r="E90" s="29" t="str">
        <f>HYPERLINK(Z91,Y91)</f>
        <v>Chateau Haut-Batailley 5eme Cru Classe, Pauillac</v>
      </c>
      <c r="F90" s="15"/>
      <c r="G90" s="17" t="s">
        <v>2</v>
      </c>
      <c r="H90" s="17">
        <v>7</v>
      </c>
      <c r="I90" s="22" t="s">
        <v>23</v>
      </c>
      <c r="J90" s="11" t="s">
        <v>22</v>
      </c>
      <c r="K90" s="18">
        <v>300</v>
      </c>
      <c r="L90" s="18">
        <v>380</v>
      </c>
      <c r="M90" s="24" t="s">
        <v>574</v>
      </c>
      <c r="N90" s="24" t="s">
        <v>575</v>
      </c>
      <c r="Y90" s="20" t="s">
        <v>571</v>
      </c>
      <c r="Z90" t="s">
        <v>966</v>
      </c>
    </row>
    <row r="91" spans="1:26" ht="45.75" customHeight="1" x14ac:dyDescent="0.25">
      <c r="A91" s="11">
        <v>89</v>
      </c>
      <c r="B91" s="13">
        <v>1996</v>
      </c>
      <c r="C91" s="11" t="s">
        <v>12</v>
      </c>
      <c r="D91" s="11" t="s">
        <v>5</v>
      </c>
      <c r="E91" s="29" t="str">
        <f>HYPERLINK(Z92,Y92)</f>
        <v>Chateau Pichon Baron 2eme Cru Classe, Pauillac (Magnum)</v>
      </c>
      <c r="F91" s="15"/>
      <c r="G91" s="17" t="s">
        <v>43</v>
      </c>
      <c r="H91" s="17">
        <v>1</v>
      </c>
      <c r="I91" s="22" t="s">
        <v>23</v>
      </c>
      <c r="J91" s="11" t="s">
        <v>22</v>
      </c>
      <c r="K91" s="18">
        <v>120</v>
      </c>
      <c r="L91" s="18">
        <v>180</v>
      </c>
      <c r="M91" s="24" t="s">
        <v>48</v>
      </c>
      <c r="N91" s="24"/>
      <c r="Y91" s="20" t="s">
        <v>573</v>
      </c>
      <c r="Z91" t="s">
        <v>967</v>
      </c>
    </row>
    <row r="92" spans="1:26" ht="45.75" customHeight="1" x14ac:dyDescent="0.25">
      <c r="A92" s="11">
        <v>90</v>
      </c>
      <c r="B92" s="13">
        <v>1996</v>
      </c>
      <c r="C92" s="11" t="s">
        <v>12</v>
      </c>
      <c r="D92" s="11" t="s">
        <v>5</v>
      </c>
      <c r="E92" s="29" t="str">
        <f>HYPERLINK(Z93,Y93)</f>
        <v>Chateau Palmer 3eme Cru Classe, Margaux</v>
      </c>
      <c r="F92" s="15"/>
      <c r="G92" s="17" t="s">
        <v>2</v>
      </c>
      <c r="H92" s="17">
        <v>12</v>
      </c>
      <c r="I92" s="23" t="s">
        <v>16</v>
      </c>
      <c r="J92" s="11" t="s">
        <v>22</v>
      </c>
      <c r="K92" s="18">
        <v>1800</v>
      </c>
      <c r="L92" s="18">
        <v>2400</v>
      </c>
      <c r="M92" s="24" t="s">
        <v>48</v>
      </c>
      <c r="N92" s="24"/>
      <c r="Y92" s="20" t="s">
        <v>576</v>
      </c>
      <c r="Z92" t="s">
        <v>968</v>
      </c>
    </row>
    <row r="93" spans="1:26" ht="45.75" customHeight="1" x14ac:dyDescent="0.25">
      <c r="A93" s="11">
        <v>91</v>
      </c>
      <c r="B93" s="13">
        <v>1996</v>
      </c>
      <c r="C93" s="11" t="s">
        <v>12</v>
      </c>
      <c r="D93" s="11" t="s">
        <v>5</v>
      </c>
      <c r="E93" s="29" t="str">
        <f>HYPERLINK(Z94,Y94)</f>
        <v>Chateau Beychevelle 4eme Cru Classe, Saint-Julien</v>
      </c>
      <c r="F93" s="15"/>
      <c r="G93" s="17" t="s">
        <v>2</v>
      </c>
      <c r="H93" s="17">
        <v>6</v>
      </c>
      <c r="I93" s="22" t="s">
        <v>23</v>
      </c>
      <c r="J93" s="11" t="s">
        <v>22</v>
      </c>
      <c r="K93" s="18">
        <v>440</v>
      </c>
      <c r="L93" s="18">
        <v>540</v>
      </c>
      <c r="M93" s="24" t="s">
        <v>577</v>
      </c>
      <c r="N93" s="24" t="s">
        <v>575</v>
      </c>
      <c r="Y93" s="20" t="s">
        <v>143</v>
      </c>
      <c r="Z93" t="s">
        <v>969</v>
      </c>
    </row>
    <row r="94" spans="1:26" ht="45.75" customHeight="1" x14ac:dyDescent="0.25">
      <c r="A94" s="11">
        <v>92</v>
      </c>
      <c r="B94" s="13">
        <v>1998</v>
      </c>
      <c r="C94" s="11" t="s">
        <v>12</v>
      </c>
      <c r="D94" s="11" t="s">
        <v>5</v>
      </c>
      <c r="E94" s="29" t="str">
        <f>HYPERLINK(Z95,Y95)</f>
        <v>Chateau Haut-Brion Premier Cru Classe, Pessac-Leognan</v>
      </c>
      <c r="F94" s="15"/>
      <c r="G94" s="17" t="s">
        <v>2</v>
      </c>
      <c r="H94" s="17">
        <v>1</v>
      </c>
      <c r="I94" s="22" t="s">
        <v>23</v>
      </c>
      <c r="J94" s="11" t="s">
        <v>22</v>
      </c>
      <c r="K94" s="18">
        <v>280</v>
      </c>
      <c r="L94" s="18">
        <v>360</v>
      </c>
      <c r="M94" s="24" t="s">
        <v>69</v>
      </c>
      <c r="N94" s="24"/>
      <c r="Y94" s="20" t="s">
        <v>160</v>
      </c>
      <c r="Z94" t="s">
        <v>970</v>
      </c>
    </row>
    <row r="95" spans="1:26" ht="45.75" customHeight="1" x14ac:dyDescent="0.25">
      <c r="A95" s="11">
        <v>93</v>
      </c>
      <c r="B95" s="13">
        <v>1998</v>
      </c>
      <c r="C95" s="11" t="s">
        <v>12</v>
      </c>
      <c r="D95" s="11" t="s">
        <v>5</v>
      </c>
      <c r="E95" s="29" t="str">
        <f>HYPERLINK(Z96,Y96)</f>
        <v>Chateau Palmer 3eme Cru Classe, Margaux</v>
      </c>
      <c r="F95" s="15"/>
      <c r="G95" s="17" t="s">
        <v>2</v>
      </c>
      <c r="H95" s="17">
        <v>12</v>
      </c>
      <c r="I95" s="23" t="s">
        <v>16</v>
      </c>
      <c r="J95" s="11" t="s">
        <v>22</v>
      </c>
      <c r="K95" s="18">
        <v>1500</v>
      </c>
      <c r="L95" s="18">
        <v>2000</v>
      </c>
      <c r="M95" s="24" t="s">
        <v>48</v>
      </c>
      <c r="N95" s="24"/>
      <c r="Y95" s="20" t="s">
        <v>578</v>
      </c>
      <c r="Z95" t="s">
        <v>971</v>
      </c>
    </row>
    <row r="96" spans="1:26" ht="45.75" customHeight="1" x14ac:dyDescent="0.25">
      <c r="A96" s="11">
        <v>94</v>
      </c>
      <c r="B96" s="13">
        <v>1998</v>
      </c>
      <c r="C96" s="11" t="s">
        <v>12</v>
      </c>
      <c r="D96" s="11" t="s">
        <v>5</v>
      </c>
      <c r="E96" s="29" t="str">
        <f>HYPERLINK(Z97,Y97)</f>
        <v>Chateau Palmer 3eme Cru Classe, Margaux</v>
      </c>
      <c r="F96" s="15"/>
      <c r="G96" s="17" t="s">
        <v>2</v>
      </c>
      <c r="H96" s="17">
        <v>12</v>
      </c>
      <c r="I96" s="23" t="s">
        <v>16</v>
      </c>
      <c r="J96" s="11" t="s">
        <v>22</v>
      </c>
      <c r="K96" s="18">
        <v>1500</v>
      </c>
      <c r="L96" s="18">
        <v>2000</v>
      </c>
      <c r="M96" s="24" t="s">
        <v>48</v>
      </c>
      <c r="N96" s="24"/>
      <c r="Y96" s="20" t="s">
        <v>143</v>
      </c>
      <c r="Z96" t="s">
        <v>972</v>
      </c>
    </row>
    <row r="97" spans="1:26" ht="45.75" customHeight="1" x14ac:dyDescent="0.25">
      <c r="A97" s="11">
        <v>95</v>
      </c>
      <c r="B97" s="13">
        <v>1999</v>
      </c>
      <c r="C97" s="11" t="s">
        <v>12</v>
      </c>
      <c r="D97" s="11" t="s">
        <v>5</v>
      </c>
      <c r="E97" s="29" t="str">
        <f>HYPERLINK(Z98,Y98)</f>
        <v>Clos du Marquis, Saint-Julien</v>
      </c>
      <c r="F97" s="15"/>
      <c r="G97" s="17" t="s">
        <v>2</v>
      </c>
      <c r="H97" s="17">
        <v>10</v>
      </c>
      <c r="I97" s="22" t="s">
        <v>23</v>
      </c>
      <c r="J97" s="11" t="s">
        <v>22</v>
      </c>
      <c r="K97" s="18">
        <v>440</v>
      </c>
      <c r="L97" s="18">
        <v>540</v>
      </c>
      <c r="M97" s="24" t="s">
        <v>48</v>
      </c>
      <c r="N97" s="24" t="s">
        <v>575</v>
      </c>
      <c r="Y97" s="20" t="s">
        <v>143</v>
      </c>
      <c r="Z97" t="s">
        <v>973</v>
      </c>
    </row>
    <row r="98" spans="1:26" ht="45.75" customHeight="1" x14ac:dyDescent="0.25">
      <c r="A98" s="11">
        <v>96</v>
      </c>
      <c r="B98" s="13">
        <v>1999</v>
      </c>
      <c r="C98" s="11" t="s">
        <v>12</v>
      </c>
      <c r="D98" s="11" t="s">
        <v>5</v>
      </c>
      <c r="E98" s="29" t="str">
        <f>HYPERLINK(Z99,Y99)</f>
        <v>Chateau Troplong Mondot Premier Grand Cru Classe B, Saint-Emilion Grand Cru</v>
      </c>
      <c r="F98" s="15"/>
      <c r="G98" s="17" t="s">
        <v>2</v>
      </c>
      <c r="H98" s="17">
        <v>12</v>
      </c>
      <c r="I98" s="23" t="s">
        <v>16</v>
      </c>
      <c r="J98" s="11" t="s">
        <v>22</v>
      </c>
      <c r="K98" s="18">
        <v>600</v>
      </c>
      <c r="L98" s="18">
        <v>800</v>
      </c>
      <c r="M98" s="24" t="s">
        <v>48</v>
      </c>
      <c r="N98" s="24"/>
      <c r="Y98" s="20" t="s">
        <v>579</v>
      </c>
      <c r="Z98" t="s">
        <v>974</v>
      </c>
    </row>
    <row r="99" spans="1:26" ht="45.75" customHeight="1" x14ac:dyDescent="0.25">
      <c r="A99" s="11">
        <v>97</v>
      </c>
      <c r="B99" s="13">
        <v>1999</v>
      </c>
      <c r="C99" s="11" t="s">
        <v>12</v>
      </c>
      <c r="D99" s="11" t="s">
        <v>5</v>
      </c>
      <c r="E99" s="29" t="str">
        <f>HYPERLINK(Z100,Y100)</f>
        <v>Chateau Troplong Mondot Premier Grand Cru Classe B, Saint-Emilion Grand Cru</v>
      </c>
      <c r="F99" s="15"/>
      <c r="G99" s="17" t="s">
        <v>2</v>
      </c>
      <c r="H99" s="17">
        <v>12</v>
      </c>
      <c r="I99" s="23" t="s">
        <v>16</v>
      </c>
      <c r="J99" s="11" t="s">
        <v>22</v>
      </c>
      <c r="K99" s="18">
        <v>600</v>
      </c>
      <c r="L99" s="18">
        <v>800</v>
      </c>
      <c r="M99" s="24" t="s">
        <v>48</v>
      </c>
      <c r="N99" s="24"/>
      <c r="Y99" s="20" t="s">
        <v>580</v>
      </c>
      <c r="Z99" t="s">
        <v>975</v>
      </c>
    </row>
    <row r="100" spans="1:26" ht="45.75" customHeight="1" x14ac:dyDescent="0.25">
      <c r="A100" s="11">
        <v>98</v>
      </c>
      <c r="B100" s="13">
        <v>1999</v>
      </c>
      <c r="C100" s="11" t="s">
        <v>12</v>
      </c>
      <c r="D100" s="11" t="s">
        <v>5</v>
      </c>
      <c r="E100" s="29" t="str">
        <f>HYPERLINK(Z101,Y101)</f>
        <v>Chateau Latour a Pomerol, Pomerol</v>
      </c>
      <c r="F100" s="15"/>
      <c r="G100" s="17" t="s">
        <v>2</v>
      </c>
      <c r="H100" s="17">
        <v>12</v>
      </c>
      <c r="I100" s="22" t="s">
        <v>23</v>
      </c>
      <c r="J100" s="11" t="s">
        <v>22</v>
      </c>
      <c r="K100" s="18">
        <v>600</v>
      </c>
      <c r="L100" s="18">
        <v>800</v>
      </c>
      <c r="M100" s="24" t="s">
        <v>48</v>
      </c>
      <c r="N100" s="24" t="s">
        <v>581</v>
      </c>
      <c r="Y100" s="20" t="s">
        <v>580</v>
      </c>
      <c r="Z100" t="s">
        <v>976</v>
      </c>
    </row>
    <row r="101" spans="1:26" ht="45.75" customHeight="1" x14ac:dyDescent="0.25">
      <c r="A101" s="11">
        <v>99</v>
      </c>
      <c r="B101" s="13">
        <v>2000</v>
      </c>
      <c r="C101" s="11" t="s">
        <v>12</v>
      </c>
      <c r="D101" s="11" t="s">
        <v>5</v>
      </c>
      <c r="E101" s="29" t="str">
        <f>HYPERLINK(Z102,Y102)</f>
        <v>Cos d'Estournel 2eme Cru Classe, Saint-Estephe</v>
      </c>
      <c r="F101" s="15"/>
      <c r="G101" s="17" t="s">
        <v>2</v>
      </c>
      <c r="H101" s="17">
        <v>12</v>
      </c>
      <c r="I101" s="23" t="s">
        <v>16</v>
      </c>
      <c r="J101" s="11" t="s">
        <v>22</v>
      </c>
      <c r="K101" s="18">
        <v>1300</v>
      </c>
      <c r="L101" s="18">
        <v>1700</v>
      </c>
      <c r="M101" s="24" t="s">
        <v>48</v>
      </c>
      <c r="N101" s="24" t="s">
        <v>464</v>
      </c>
      <c r="Y101" s="20" t="s">
        <v>557</v>
      </c>
      <c r="Z101" t="s">
        <v>977</v>
      </c>
    </row>
    <row r="102" spans="1:26" ht="45.75" customHeight="1" x14ac:dyDescent="0.25">
      <c r="A102" s="11">
        <v>100</v>
      </c>
      <c r="B102" s="13">
        <v>2000</v>
      </c>
      <c r="C102" s="11" t="s">
        <v>12</v>
      </c>
      <c r="D102" s="11" t="s">
        <v>5</v>
      </c>
      <c r="E102" s="29" t="str">
        <f>HYPERLINK(Z103,Y103)</f>
        <v>Chateau Gruaud Larose 2eme Cru Classe, Saint-Julien</v>
      </c>
      <c r="F102" s="15"/>
      <c r="G102" s="17" t="s">
        <v>2</v>
      </c>
      <c r="H102" s="17">
        <v>12</v>
      </c>
      <c r="I102" s="23" t="s">
        <v>16</v>
      </c>
      <c r="J102" s="11" t="s">
        <v>22</v>
      </c>
      <c r="K102" s="18">
        <v>700</v>
      </c>
      <c r="L102" s="18">
        <v>900</v>
      </c>
      <c r="M102" s="24" t="s">
        <v>583</v>
      </c>
      <c r="N102" s="24" t="s">
        <v>464</v>
      </c>
      <c r="Y102" s="20" t="s">
        <v>564</v>
      </c>
      <c r="Z102" t="s">
        <v>978</v>
      </c>
    </row>
    <row r="103" spans="1:26" ht="45.75" customHeight="1" x14ac:dyDescent="0.25">
      <c r="A103" s="11">
        <v>101</v>
      </c>
      <c r="B103" s="13">
        <v>2000</v>
      </c>
      <c r="C103" s="11" t="s">
        <v>12</v>
      </c>
      <c r="D103" s="11" t="s">
        <v>5</v>
      </c>
      <c r="E103" s="29" t="str">
        <f>HYPERLINK(Z104,Y104)</f>
        <v>Chateau Smith Haut Lafitte Cru Classe, Pessac-Leognan</v>
      </c>
      <c r="F103" s="15"/>
      <c r="G103" s="17" t="s">
        <v>2</v>
      </c>
      <c r="H103" s="17">
        <v>12</v>
      </c>
      <c r="I103" s="23" t="s">
        <v>16</v>
      </c>
      <c r="J103" s="11" t="s">
        <v>22</v>
      </c>
      <c r="K103" s="18">
        <v>1000</v>
      </c>
      <c r="L103" s="18">
        <v>1400</v>
      </c>
      <c r="M103" s="24" t="s">
        <v>585</v>
      </c>
      <c r="N103" s="24"/>
      <c r="Y103" s="20" t="s">
        <v>582</v>
      </c>
      <c r="Z103" t="s">
        <v>979</v>
      </c>
    </row>
    <row r="104" spans="1:26" ht="45.75" customHeight="1" x14ac:dyDescent="0.25">
      <c r="A104" s="11">
        <v>102</v>
      </c>
      <c r="B104" s="13">
        <v>2000</v>
      </c>
      <c r="C104" s="11" t="s">
        <v>12</v>
      </c>
      <c r="D104" s="11" t="s">
        <v>5</v>
      </c>
      <c r="E104" s="29" t="str">
        <f>HYPERLINK(Z105,Y105)</f>
        <v>Clos Rene, Pomerol</v>
      </c>
      <c r="F104" s="15"/>
      <c r="G104" s="17" t="s">
        <v>2</v>
      </c>
      <c r="H104" s="17">
        <v>11</v>
      </c>
      <c r="I104" s="22" t="s">
        <v>23</v>
      </c>
      <c r="J104" s="11" t="s">
        <v>22</v>
      </c>
      <c r="K104" s="18">
        <v>320</v>
      </c>
      <c r="L104" s="18">
        <v>400</v>
      </c>
      <c r="M104" s="24" t="s">
        <v>48</v>
      </c>
      <c r="N104" s="24" t="s">
        <v>537</v>
      </c>
      <c r="Y104" s="20" t="s">
        <v>584</v>
      </c>
      <c r="Z104" t="s">
        <v>980</v>
      </c>
    </row>
    <row r="105" spans="1:26" ht="45.75" customHeight="1" x14ac:dyDescent="0.25">
      <c r="A105" s="11">
        <v>103</v>
      </c>
      <c r="B105" s="13">
        <v>2001</v>
      </c>
      <c r="C105" s="11" t="s">
        <v>12</v>
      </c>
      <c r="D105" s="11" t="s">
        <v>5</v>
      </c>
      <c r="E105" s="29" t="str">
        <f>HYPERLINK(Z106,Y106)</f>
        <v>Chateau Lafite Rothschild Premier Cru Classe, Pauillac</v>
      </c>
      <c r="F105" s="15"/>
      <c r="G105" s="17" t="s">
        <v>2</v>
      </c>
      <c r="H105" s="17">
        <v>6</v>
      </c>
      <c r="I105" s="23" t="s">
        <v>16</v>
      </c>
      <c r="J105" s="11" t="s">
        <v>22</v>
      </c>
      <c r="K105" s="18">
        <v>1900</v>
      </c>
      <c r="L105" s="18">
        <v>2200</v>
      </c>
      <c r="M105" s="24" t="s">
        <v>48</v>
      </c>
      <c r="N105" s="24"/>
      <c r="Y105" s="20" t="s">
        <v>586</v>
      </c>
      <c r="Z105" t="s">
        <v>981</v>
      </c>
    </row>
    <row r="106" spans="1:26" ht="45.75" customHeight="1" x14ac:dyDescent="0.25">
      <c r="A106" s="11">
        <v>104</v>
      </c>
      <c r="B106" s="13">
        <v>2001</v>
      </c>
      <c r="C106" s="11" t="s">
        <v>12</v>
      </c>
      <c r="D106" s="11" t="s">
        <v>5</v>
      </c>
      <c r="E106" s="29" t="str">
        <f>HYPERLINK(Z107,Y107)</f>
        <v>Chateau La Mission Haut-Brion Cru Classe, Pessac-Leognan</v>
      </c>
      <c r="F106" s="15"/>
      <c r="G106" s="17" t="s">
        <v>2</v>
      </c>
      <c r="H106" s="17">
        <v>12</v>
      </c>
      <c r="I106" s="23" t="s">
        <v>16</v>
      </c>
      <c r="J106" s="11" t="s">
        <v>22</v>
      </c>
      <c r="K106" s="18">
        <v>2000</v>
      </c>
      <c r="L106" s="18">
        <v>2500</v>
      </c>
      <c r="M106" s="24" t="s">
        <v>48</v>
      </c>
      <c r="N106" s="24"/>
      <c r="Y106" s="20" t="s">
        <v>587</v>
      </c>
      <c r="Z106" t="s">
        <v>982</v>
      </c>
    </row>
    <row r="107" spans="1:26" ht="45.75" customHeight="1" x14ac:dyDescent="0.25">
      <c r="A107" s="11">
        <v>105</v>
      </c>
      <c r="B107" s="13">
        <v>2001</v>
      </c>
      <c r="C107" s="11" t="s">
        <v>12</v>
      </c>
      <c r="D107" s="11" t="s">
        <v>5</v>
      </c>
      <c r="E107" s="29" t="str">
        <f>HYPERLINK(Z108,Y108)</f>
        <v>Chateau Tertre Roteboeuf, Saint-Emilion Grand Cru</v>
      </c>
      <c r="F107" s="15"/>
      <c r="G107" s="17" t="s">
        <v>2</v>
      </c>
      <c r="H107" s="17">
        <v>6</v>
      </c>
      <c r="I107" s="23" t="s">
        <v>16</v>
      </c>
      <c r="J107" s="11" t="s">
        <v>22</v>
      </c>
      <c r="K107" s="18">
        <v>650</v>
      </c>
      <c r="L107" s="18">
        <v>850</v>
      </c>
      <c r="M107" s="24" t="s">
        <v>48</v>
      </c>
      <c r="N107" s="24"/>
      <c r="Y107" s="20" t="s">
        <v>588</v>
      </c>
      <c r="Z107" t="s">
        <v>983</v>
      </c>
    </row>
    <row r="108" spans="1:26" ht="45.75" customHeight="1" x14ac:dyDescent="0.25">
      <c r="A108" s="11">
        <v>106</v>
      </c>
      <c r="B108" s="13">
        <v>2001</v>
      </c>
      <c r="C108" s="11" t="s">
        <v>12</v>
      </c>
      <c r="D108" s="11" t="s">
        <v>5</v>
      </c>
      <c r="E108" s="29" t="str">
        <f>HYPERLINK(Z109,Y109)</f>
        <v>Chateau Troplong Mondot Premier Grand Cru Classe B, Saint-Emilion Grand Cru</v>
      </c>
      <c r="F108" s="15"/>
      <c r="G108" s="17" t="s">
        <v>2</v>
      </c>
      <c r="H108" s="17">
        <v>12</v>
      </c>
      <c r="I108" s="23" t="s">
        <v>16</v>
      </c>
      <c r="J108" s="11" t="s">
        <v>22</v>
      </c>
      <c r="K108" s="18">
        <v>500</v>
      </c>
      <c r="L108" s="18">
        <v>700</v>
      </c>
      <c r="M108" s="24" t="s">
        <v>48</v>
      </c>
      <c r="N108" s="24"/>
      <c r="Y108" s="20" t="s">
        <v>589</v>
      </c>
      <c r="Z108" t="s">
        <v>984</v>
      </c>
    </row>
    <row r="109" spans="1:26" ht="45.75" customHeight="1" x14ac:dyDescent="0.25">
      <c r="A109" s="11">
        <v>107</v>
      </c>
      <c r="B109" s="13">
        <v>2002</v>
      </c>
      <c r="C109" s="11" t="s">
        <v>12</v>
      </c>
      <c r="D109" s="11" t="s">
        <v>5</v>
      </c>
      <c r="E109" s="29" t="str">
        <f>HYPERLINK(Z110,Y110)</f>
        <v>Chateau Margaux Premier Cru Classe, Margaux</v>
      </c>
      <c r="F109" s="15"/>
      <c r="G109" s="17" t="s">
        <v>2</v>
      </c>
      <c r="H109" s="17">
        <v>12</v>
      </c>
      <c r="I109" s="23" t="s">
        <v>16</v>
      </c>
      <c r="J109" s="11" t="s">
        <v>22</v>
      </c>
      <c r="K109" s="18">
        <v>2600</v>
      </c>
      <c r="L109" s="18">
        <v>3000</v>
      </c>
      <c r="M109" s="24" t="s">
        <v>48</v>
      </c>
      <c r="N109" s="24" t="s">
        <v>517</v>
      </c>
      <c r="Y109" s="20" t="s">
        <v>580</v>
      </c>
      <c r="Z109" t="s">
        <v>985</v>
      </c>
    </row>
    <row r="110" spans="1:26" ht="45.75" customHeight="1" x14ac:dyDescent="0.25">
      <c r="A110" s="11">
        <v>108</v>
      </c>
      <c r="B110" s="13">
        <v>2002</v>
      </c>
      <c r="C110" s="11" t="s">
        <v>12</v>
      </c>
      <c r="D110" s="11" t="s">
        <v>5</v>
      </c>
      <c r="E110" s="29" t="str">
        <f>HYPERLINK(Z111,Y111)</f>
        <v>Chateau Mouton Rothschild Premier Cru Classe, Pauillac</v>
      </c>
      <c r="F110" s="15"/>
      <c r="G110" s="17" t="s">
        <v>2</v>
      </c>
      <c r="H110" s="17">
        <v>6</v>
      </c>
      <c r="I110" s="22" t="s">
        <v>23</v>
      </c>
      <c r="J110" s="11" t="s">
        <v>22</v>
      </c>
      <c r="K110" s="18">
        <v>1300</v>
      </c>
      <c r="L110" s="18">
        <v>1600</v>
      </c>
      <c r="M110" s="24" t="s">
        <v>48</v>
      </c>
      <c r="N110" s="24" t="s">
        <v>526</v>
      </c>
      <c r="Y110" s="20" t="s">
        <v>147</v>
      </c>
      <c r="Z110" t="s">
        <v>986</v>
      </c>
    </row>
    <row r="111" spans="1:26" ht="45.75" customHeight="1" x14ac:dyDescent="0.25">
      <c r="A111" s="11">
        <v>109</v>
      </c>
      <c r="B111" s="13">
        <v>2003</v>
      </c>
      <c r="C111" s="11" t="s">
        <v>12</v>
      </c>
      <c r="D111" s="11" t="s">
        <v>5</v>
      </c>
      <c r="E111" s="29" t="str">
        <f>HYPERLINK(Z112,Y112)</f>
        <v>Chateau Mouton Rothschild Premier Cru Classe, Pauillac</v>
      </c>
      <c r="F111" s="15"/>
      <c r="G111" s="17" t="s">
        <v>2</v>
      </c>
      <c r="H111" s="17">
        <v>6</v>
      </c>
      <c r="I111" s="23" t="s">
        <v>16</v>
      </c>
      <c r="J111" s="11" t="s">
        <v>22</v>
      </c>
      <c r="K111" s="18">
        <v>1500</v>
      </c>
      <c r="L111" s="18">
        <v>2000</v>
      </c>
      <c r="M111" s="24" t="s">
        <v>48</v>
      </c>
      <c r="N111" s="24" t="s">
        <v>517</v>
      </c>
      <c r="Y111" s="20" t="s">
        <v>567</v>
      </c>
      <c r="Z111" t="s">
        <v>987</v>
      </c>
    </row>
    <row r="112" spans="1:26" ht="45.75" customHeight="1" x14ac:dyDescent="0.25">
      <c r="A112" s="11">
        <v>110</v>
      </c>
      <c r="B112" s="13">
        <v>2004</v>
      </c>
      <c r="C112" s="11" t="s">
        <v>12</v>
      </c>
      <c r="D112" s="11" t="s">
        <v>5</v>
      </c>
      <c r="E112" s="29" t="str">
        <f>HYPERLINK(Z113,Y113)</f>
        <v>Chateau Montrose 2eme Cru Classe, Saint-Estephe - In Bond</v>
      </c>
      <c r="F112" s="15"/>
      <c r="G112" s="17" t="s">
        <v>2</v>
      </c>
      <c r="H112" s="17">
        <v>12</v>
      </c>
      <c r="I112" s="23" t="s">
        <v>16</v>
      </c>
      <c r="J112" s="11" t="s">
        <v>0</v>
      </c>
      <c r="K112" s="18">
        <v>600</v>
      </c>
      <c r="L112" s="18">
        <v>800</v>
      </c>
      <c r="M112" s="24"/>
      <c r="N112" s="24"/>
      <c r="Y112" s="20" t="s">
        <v>567</v>
      </c>
      <c r="Z112" t="s">
        <v>988</v>
      </c>
    </row>
    <row r="113" spans="1:26" ht="45.75" customHeight="1" x14ac:dyDescent="0.25">
      <c r="A113" s="11">
        <v>111</v>
      </c>
      <c r="B113" s="13">
        <v>2005</v>
      </c>
      <c r="C113" s="11" t="s">
        <v>12</v>
      </c>
      <c r="D113" s="11" t="s">
        <v>5</v>
      </c>
      <c r="E113" s="29" t="str">
        <f>HYPERLINK(Z114,Y114)</f>
        <v>Chateau Calon Segur 3eme Cru Classe, Saint-Estephe - In Bond</v>
      </c>
      <c r="F113" s="15"/>
      <c r="G113" s="17" t="s">
        <v>2</v>
      </c>
      <c r="H113" s="17">
        <v>12</v>
      </c>
      <c r="I113" s="23" t="s">
        <v>1</v>
      </c>
      <c r="J113" s="11" t="s">
        <v>0</v>
      </c>
      <c r="K113" s="18">
        <v>800</v>
      </c>
      <c r="L113" s="18">
        <v>900</v>
      </c>
      <c r="M113" s="24" t="s">
        <v>563</v>
      </c>
      <c r="N113" s="24"/>
      <c r="Y113" s="20" t="s">
        <v>590</v>
      </c>
      <c r="Z113" t="s">
        <v>989</v>
      </c>
    </row>
    <row r="114" spans="1:26" ht="45.75" customHeight="1" x14ac:dyDescent="0.25">
      <c r="A114" s="11">
        <v>112</v>
      </c>
      <c r="B114" s="13">
        <v>2005</v>
      </c>
      <c r="C114" s="11" t="s">
        <v>12</v>
      </c>
      <c r="D114" s="11" t="s">
        <v>5</v>
      </c>
      <c r="E114" s="29" t="str">
        <f>HYPERLINK(Z115,Y115)</f>
        <v>Chateau Duhart-Milon 4eme Cru Classe, Pauillac - In Bond</v>
      </c>
      <c r="F114" s="15"/>
      <c r="G114" s="17" t="s">
        <v>2</v>
      </c>
      <c r="H114" s="17">
        <v>12</v>
      </c>
      <c r="I114" s="23" t="s">
        <v>16</v>
      </c>
      <c r="J114" s="11" t="s">
        <v>0</v>
      </c>
      <c r="K114" s="18">
        <v>560</v>
      </c>
      <c r="L114" s="18">
        <v>750</v>
      </c>
      <c r="M114" s="24"/>
      <c r="N114" s="24"/>
      <c r="Y114" s="20" t="s">
        <v>591</v>
      </c>
      <c r="Z114" t="s">
        <v>990</v>
      </c>
    </row>
    <row r="115" spans="1:26" ht="45.75" customHeight="1" x14ac:dyDescent="0.25">
      <c r="A115" s="11">
        <v>113</v>
      </c>
      <c r="B115" s="13">
        <v>2005</v>
      </c>
      <c r="C115" s="11" t="s">
        <v>12</v>
      </c>
      <c r="D115" s="11" t="s">
        <v>5</v>
      </c>
      <c r="E115" s="29" t="str">
        <f>HYPERLINK(Z116,Y116)</f>
        <v>Chateau d'Armailhac 5eme Cru Classe, Pauillac - In Bond</v>
      </c>
      <c r="F115" s="15"/>
      <c r="G115" s="17" t="s">
        <v>2</v>
      </c>
      <c r="H115" s="17">
        <v>12</v>
      </c>
      <c r="I115" s="23" t="s">
        <v>16</v>
      </c>
      <c r="J115" s="11" t="s">
        <v>0</v>
      </c>
      <c r="K115" s="18">
        <v>500</v>
      </c>
      <c r="L115" s="18">
        <v>650</v>
      </c>
      <c r="M115" s="24"/>
      <c r="N115" s="24"/>
      <c r="Y115" s="20" t="s">
        <v>592</v>
      </c>
      <c r="Z115" t="s">
        <v>991</v>
      </c>
    </row>
    <row r="116" spans="1:26" ht="45.75" customHeight="1" x14ac:dyDescent="0.25">
      <c r="A116" s="11">
        <v>114</v>
      </c>
      <c r="B116" s="13">
        <v>2005</v>
      </c>
      <c r="C116" s="11" t="s">
        <v>12</v>
      </c>
      <c r="D116" s="11" t="s">
        <v>5</v>
      </c>
      <c r="E116" s="29" t="str">
        <f>HYPERLINK(Z117,Y117)</f>
        <v>Chateau Clerc Milon 5eme Cru Classe, Pauillac - In Bond</v>
      </c>
      <c r="F116" s="15"/>
      <c r="G116" s="17" t="s">
        <v>2</v>
      </c>
      <c r="H116" s="17">
        <v>12</v>
      </c>
      <c r="I116" s="23" t="s">
        <v>16</v>
      </c>
      <c r="J116" s="11" t="s">
        <v>0</v>
      </c>
      <c r="K116" s="18">
        <v>600</v>
      </c>
      <c r="L116" s="18">
        <v>800</v>
      </c>
      <c r="M116" s="24"/>
      <c r="N116" s="24"/>
      <c r="Y116" s="20" t="s">
        <v>593</v>
      </c>
      <c r="Z116" t="s">
        <v>992</v>
      </c>
    </row>
    <row r="117" spans="1:26" ht="45.75" customHeight="1" x14ac:dyDescent="0.25">
      <c r="A117" s="11">
        <v>115</v>
      </c>
      <c r="B117" s="13">
        <v>2005</v>
      </c>
      <c r="C117" s="11" t="s">
        <v>12</v>
      </c>
      <c r="D117" s="11" t="s">
        <v>5</v>
      </c>
      <c r="E117" s="29" t="str">
        <f>HYPERLINK(Z118,Y118)</f>
        <v>Le Pin, Pomerol (Double Magnum) - In Bond</v>
      </c>
      <c r="F117" s="15"/>
      <c r="G117" s="17" t="s">
        <v>596</v>
      </c>
      <c r="H117" s="17">
        <v>1</v>
      </c>
      <c r="I117" s="23" t="s">
        <v>16</v>
      </c>
      <c r="J117" s="11" t="s">
        <v>0</v>
      </c>
      <c r="K117" s="18">
        <v>7200</v>
      </c>
      <c r="L117" s="18">
        <v>9000</v>
      </c>
      <c r="M117" s="24"/>
      <c r="N117" s="24" t="s">
        <v>597</v>
      </c>
      <c r="Y117" s="20" t="s">
        <v>594</v>
      </c>
      <c r="Z117" t="s">
        <v>993</v>
      </c>
    </row>
    <row r="118" spans="1:26" ht="45.75" customHeight="1" x14ac:dyDescent="0.25">
      <c r="A118" s="11">
        <v>116</v>
      </c>
      <c r="B118" s="13">
        <v>2005</v>
      </c>
      <c r="C118" s="11" t="s">
        <v>12</v>
      </c>
      <c r="D118" s="11" t="s">
        <v>5</v>
      </c>
      <c r="E118" s="29" t="str">
        <f>HYPERLINK(Z119,Y119)</f>
        <v>Chateau Gazin, Pomerol - In Bond</v>
      </c>
      <c r="F118" s="15"/>
      <c r="G118" s="17" t="s">
        <v>2</v>
      </c>
      <c r="H118" s="17">
        <v>12</v>
      </c>
      <c r="I118" s="23" t="s">
        <v>16</v>
      </c>
      <c r="J118" s="11" t="s">
        <v>0</v>
      </c>
      <c r="K118" s="18">
        <v>750</v>
      </c>
      <c r="L118" s="18">
        <v>950</v>
      </c>
      <c r="M118" s="24"/>
      <c r="N118" s="24"/>
      <c r="Y118" s="20" t="s">
        <v>595</v>
      </c>
      <c r="Z118" t="s">
        <v>994</v>
      </c>
    </row>
    <row r="119" spans="1:26" ht="45.75" customHeight="1" x14ac:dyDescent="0.25">
      <c r="A119" s="11">
        <v>117</v>
      </c>
      <c r="B119" s="13">
        <v>2006</v>
      </c>
      <c r="C119" s="11" t="s">
        <v>12</v>
      </c>
      <c r="D119" s="11" t="s">
        <v>5</v>
      </c>
      <c r="E119" s="29" t="str">
        <f>HYPERLINK(Z120,Y120)</f>
        <v>Chateau Montrose 2eme Cru Classe, Saint-Estephe - In Bond</v>
      </c>
      <c r="F119" s="15"/>
      <c r="G119" s="17" t="s">
        <v>2</v>
      </c>
      <c r="H119" s="17">
        <v>12</v>
      </c>
      <c r="I119" s="23" t="s">
        <v>16</v>
      </c>
      <c r="J119" s="11" t="s">
        <v>0</v>
      </c>
      <c r="K119" s="18">
        <v>600</v>
      </c>
      <c r="L119" s="18">
        <v>800</v>
      </c>
      <c r="M119" s="24"/>
      <c r="N119" s="24"/>
      <c r="Y119" s="20" t="s">
        <v>598</v>
      </c>
      <c r="Z119" t="s">
        <v>995</v>
      </c>
    </row>
    <row r="120" spans="1:26" ht="45.75" customHeight="1" x14ac:dyDescent="0.25">
      <c r="A120" s="11">
        <v>118</v>
      </c>
      <c r="B120" s="13">
        <v>2006</v>
      </c>
      <c r="C120" s="11" t="s">
        <v>12</v>
      </c>
      <c r="D120" s="11" t="s">
        <v>5</v>
      </c>
      <c r="E120" s="29" t="str">
        <f>HYPERLINK(Z121,Y121)</f>
        <v>Chateau Gruaud Larose 2eme Cru Classe, Saint-Julien - In Bond</v>
      </c>
      <c r="F120" s="15"/>
      <c r="G120" s="17" t="s">
        <v>2</v>
      </c>
      <c r="H120" s="17">
        <v>12</v>
      </c>
      <c r="I120" s="23" t="s">
        <v>16</v>
      </c>
      <c r="J120" s="11" t="s">
        <v>0</v>
      </c>
      <c r="K120" s="18">
        <v>440</v>
      </c>
      <c r="L120" s="18">
        <v>520</v>
      </c>
      <c r="M120" s="24"/>
      <c r="N120" s="24"/>
      <c r="Y120" s="20" t="s">
        <v>590</v>
      </c>
      <c r="Z120" t="s">
        <v>996</v>
      </c>
    </row>
    <row r="121" spans="1:26" ht="45.75" customHeight="1" x14ac:dyDescent="0.25">
      <c r="A121" s="11">
        <v>119</v>
      </c>
      <c r="B121" s="13">
        <v>2006</v>
      </c>
      <c r="C121" s="11" t="s">
        <v>12</v>
      </c>
      <c r="D121" s="11" t="s">
        <v>5</v>
      </c>
      <c r="E121" s="29" t="str">
        <f>HYPERLINK(Z122,Y122)</f>
        <v>Chateau Leoville Poyferre 2eme Cru Classe, Saint-Julien - In Bond</v>
      </c>
      <c r="F121" s="15"/>
      <c r="G121" s="17" t="s">
        <v>2</v>
      </c>
      <c r="H121" s="17">
        <v>12</v>
      </c>
      <c r="I121" s="23" t="s">
        <v>16</v>
      </c>
      <c r="J121" s="11" t="s">
        <v>0</v>
      </c>
      <c r="K121" s="18">
        <v>500</v>
      </c>
      <c r="L121" s="18">
        <v>580</v>
      </c>
      <c r="M121" s="24"/>
      <c r="N121" s="24"/>
      <c r="Y121" s="20" t="s">
        <v>599</v>
      </c>
      <c r="Z121" t="s">
        <v>997</v>
      </c>
    </row>
    <row r="122" spans="1:26" ht="45.75" customHeight="1" x14ac:dyDescent="0.25">
      <c r="A122" s="11">
        <v>120</v>
      </c>
      <c r="B122" s="13">
        <v>2006</v>
      </c>
      <c r="C122" s="11" t="s">
        <v>12</v>
      </c>
      <c r="D122" s="11" t="s">
        <v>5</v>
      </c>
      <c r="E122" s="29" t="str">
        <f>HYPERLINK(Z123,Y123)</f>
        <v>Chateau Malescot St. Exupery 3eme Cru Classe, Margaux - In Bond</v>
      </c>
      <c r="F122" s="15"/>
      <c r="G122" s="17" t="s">
        <v>2</v>
      </c>
      <c r="H122" s="17">
        <v>12</v>
      </c>
      <c r="I122" s="23" t="s">
        <v>16</v>
      </c>
      <c r="J122" s="11" t="s">
        <v>0</v>
      </c>
      <c r="K122" s="18">
        <v>400</v>
      </c>
      <c r="L122" s="18">
        <v>500</v>
      </c>
      <c r="M122" s="24"/>
      <c r="N122" s="24"/>
      <c r="Y122" s="20" t="s">
        <v>600</v>
      </c>
      <c r="Z122" t="s">
        <v>998</v>
      </c>
    </row>
    <row r="123" spans="1:26" ht="45.75" customHeight="1" x14ac:dyDescent="0.25">
      <c r="A123" s="11">
        <v>121</v>
      </c>
      <c r="B123" s="13">
        <v>2006</v>
      </c>
      <c r="C123" s="11" t="s">
        <v>12</v>
      </c>
      <c r="D123" s="11" t="s">
        <v>5</v>
      </c>
      <c r="E123" s="29" t="str">
        <f>HYPERLINK(Z124,Y124)</f>
        <v>Chateau Batailley 5eme Cru Classe, Pauillac - In Bond</v>
      </c>
      <c r="F123" s="15"/>
      <c r="G123" s="17" t="s">
        <v>2</v>
      </c>
      <c r="H123" s="17">
        <v>12</v>
      </c>
      <c r="I123" s="23" t="s">
        <v>16</v>
      </c>
      <c r="J123" s="11" t="s">
        <v>0</v>
      </c>
      <c r="K123" s="18">
        <v>380</v>
      </c>
      <c r="L123" s="18">
        <v>500</v>
      </c>
      <c r="M123" s="24"/>
      <c r="N123" s="24"/>
      <c r="Y123" s="20" t="s">
        <v>601</v>
      </c>
      <c r="Z123" t="s">
        <v>999</v>
      </c>
    </row>
    <row r="124" spans="1:26" ht="45.75" customHeight="1" x14ac:dyDescent="0.25">
      <c r="A124" s="11">
        <v>122</v>
      </c>
      <c r="B124" s="13">
        <v>2006</v>
      </c>
      <c r="C124" s="11" t="s">
        <v>12</v>
      </c>
      <c r="D124" s="11" t="s">
        <v>5</v>
      </c>
      <c r="E124" s="29" t="str">
        <f>HYPERLINK(Z125,Y125)</f>
        <v>Chateau Gloria, Saint-Julien - In Bond</v>
      </c>
      <c r="F124" s="15"/>
      <c r="G124" s="17" t="s">
        <v>2</v>
      </c>
      <c r="H124" s="17">
        <v>12</v>
      </c>
      <c r="I124" s="23" t="s">
        <v>16</v>
      </c>
      <c r="J124" s="11" t="s">
        <v>0</v>
      </c>
      <c r="K124" s="18">
        <v>300</v>
      </c>
      <c r="L124" s="18">
        <v>380</v>
      </c>
      <c r="M124" s="24"/>
      <c r="N124" s="24"/>
      <c r="Y124" s="20" t="s">
        <v>602</v>
      </c>
      <c r="Z124" t="s">
        <v>1000</v>
      </c>
    </row>
    <row r="125" spans="1:26" ht="45.75" customHeight="1" x14ac:dyDescent="0.25">
      <c r="A125" s="11">
        <v>123</v>
      </c>
      <c r="B125" s="13">
        <v>2006</v>
      </c>
      <c r="C125" s="11" t="s">
        <v>12</v>
      </c>
      <c r="D125" s="11" t="s">
        <v>5</v>
      </c>
      <c r="E125" s="29" t="str">
        <f>HYPERLINK(Z126,Y126)</f>
        <v>Chateau Pavie Macquin Premier Grand Cru Classe B, Saint-Emilion Grand Cru - In Bond</v>
      </c>
      <c r="F125" s="15"/>
      <c r="G125" s="17" t="s">
        <v>2</v>
      </c>
      <c r="H125" s="17">
        <v>6</v>
      </c>
      <c r="I125" s="23" t="s">
        <v>16</v>
      </c>
      <c r="J125" s="11" t="s">
        <v>0</v>
      </c>
      <c r="K125" s="18">
        <v>240</v>
      </c>
      <c r="L125" s="18">
        <v>300</v>
      </c>
      <c r="M125" s="24"/>
      <c r="N125" s="24"/>
      <c r="Y125" s="20" t="s">
        <v>603</v>
      </c>
      <c r="Z125" t="s">
        <v>1001</v>
      </c>
    </row>
    <row r="126" spans="1:26" ht="45.75" customHeight="1" x14ac:dyDescent="0.25">
      <c r="A126" s="11">
        <v>124</v>
      </c>
      <c r="B126" s="13">
        <v>2006</v>
      </c>
      <c r="C126" s="11" t="s">
        <v>12</v>
      </c>
      <c r="D126" s="11" t="s">
        <v>5</v>
      </c>
      <c r="E126" s="29" t="str">
        <f>HYPERLINK(Z127,Y127)</f>
        <v>Chateau Clinet, Pomerol - In Bond</v>
      </c>
      <c r="F126" s="15"/>
      <c r="G126" s="17" t="s">
        <v>2</v>
      </c>
      <c r="H126" s="17">
        <v>12</v>
      </c>
      <c r="I126" s="23" t="s">
        <v>16</v>
      </c>
      <c r="J126" s="11" t="s">
        <v>0</v>
      </c>
      <c r="K126" s="18">
        <v>750</v>
      </c>
      <c r="L126" s="18">
        <v>850</v>
      </c>
      <c r="M126" s="24"/>
      <c r="N126" s="24"/>
      <c r="Y126" s="20" t="s">
        <v>604</v>
      </c>
      <c r="Z126" t="s">
        <v>1002</v>
      </c>
    </row>
    <row r="127" spans="1:26" ht="45.75" customHeight="1" x14ac:dyDescent="0.25">
      <c r="A127" s="11">
        <v>125</v>
      </c>
      <c r="B127" s="13">
        <v>2007</v>
      </c>
      <c r="C127" s="11" t="s">
        <v>12</v>
      </c>
      <c r="D127" s="11" t="s">
        <v>5</v>
      </c>
      <c r="E127" s="29" t="str">
        <f>HYPERLINK(Z128,Y128)</f>
        <v>La Parde Haut-Bailly, Pessac-Leognan</v>
      </c>
      <c r="F127" s="15"/>
      <c r="G127" s="17" t="s">
        <v>2</v>
      </c>
      <c r="H127" s="17">
        <v>12</v>
      </c>
      <c r="I127" s="23" t="s">
        <v>16</v>
      </c>
      <c r="J127" s="11" t="s">
        <v>22</v>
      </c>
      <c r="K127" s="18">
        <v>170</v>
      </c>
      <c r="L127" s="18">
        <v>270</v>
      </c>
      <c r="M127" s="24" t="s">
        <v>48</v>
      </c>
      <c r="N127" s="24" t="s">
        <v>581</v>
      </c>
      <c r="Y127" s="20" t="s">
        <v>605</v>
      </c>
      <c r="Z127" t="s">
        <v>1003</v>
      </c>
    </row>
    <row r="128" spans="1:26" ht="45.75" customHeight="1" x14ac:dyDescent="0.25">
      <c r="A128" s="11">
        <v>126</v>
      </c>
      <c r="B128" s="13">
        <v>2008</v>
      </c>
      <c r="C128" s="11" t="s">
        <v>12</v>
      </c>
      <c r="D128" s="11" t="s">
        <v>5</v>
      </c>
      <c r="E128" s="29" t="str">
        <f>HYPERLINK(Z129,Y129)</f>
        <v>Pavillon Rouge du Chateau Margaux, Margaux - In Bond</v>
      </c>
      <c r="F128" s="15"/>
      <c r="G128" s="17" t="s">
        <v>2</v>
      </c>
      <c r="H128" s="17">
        <v>12</v>
      </c>
      <c r="I128" s="23" t="s">
        <v>16</v>
      </c>
      <c r="J128" s="11" t="s">
        <v>0</v>
      </c>
      <c r="K128" s="18">
        <v>1200</v>
      </c>
      <c r="L128" s="18">
        <v>1350</v>
      </c>
      <c r="M128" s="24"/>
      <c r="N128" s="24"/>
      <c r="Y128" s="20" t="s">
        <v>606</v>
      </c>
      <c r="Z128" t="s">
        <v>1004</v>
      </c>
    </row>
    <row r="129" spans="1:26" ht="45.75" customHeight="1" x14ac:dyDescent="0.25">
      <c r="A129" s="11">
        <v>127</v>
      </c>
      <c r="B129" s="13">
        <v>2008</v>
      </c>
      <c r="C129" s="11" t="s">
        <v>12</v>
      </c>
      <c r="D129" s="11" t="s">
        <v>5</v>
      </c>
      <c r="E129" s="29" t="str">
        <f>HYPERLINK(Z130,Y130)</f>
        <v>Chateau Leoville Poyferre 2eme Cru Classe, Saint-Julien - In Bond</v>
      </c>
      <c r="F129" s="15"/>
      <c r="G129" s="17" t="s">
        <v>2</v>
      </c>
      <c r="H129" s="17">
        <v>12</v>
      </c>
      <c r="I129" s="23" t="s">
        <v>16</v>
      </c>
      <c r="J129" s="11" t="s">
        <v>0</v>
      </c>
      <c r="K129" s="18">
        <v>460</v>
      </c>
      <c r="L129" s="18">
        <v>560</v>
      </c>
      <c r="M129" s="24"/>
      <c r="N129" s="24"/>
      <c r="Y129" s="20" t="s">
        <v>607</v>
      </c>
      <c r="Z129" t="s">
        <v>1005</v>
      </c>
    </row>
    <row r="130" spans="1:26" ht="45.75" customHeight="1" x14ac:dyDescent="0.25">
      <c r="A130" s="11">
        <v>128</v>
      </c>
      <c r="B130" s="13">
        <v>2008</v>
      </c>
      <c r="C130" s="11" t="s">
        <v>12</v>
      </c>
      <c r="D130" s="11" t="s">
        <v>5</v>
      </c>
      <c r="E130" s="29" t="str">
        <f>HYPERLINK(Z131,Y131)</f>
        <v>Chateau Batailley 5eme Cru Classe, Pauillac</v>
      </c>
      <c r="F130" s="15"/>
      <c r="G130" s="17" t="s">
        <v>2</v>
      </c>
      <c r="H130" s="17">
        <v>6</v>
      </c>
      <c r="I130" s="22" t="s">
        <v>23</v>
      </c>
      <c r="J130" s="11" t="s">
        <v>22</v>
      </c>
      <c r="K130" s="18">
        <v>160</v>
      </c>
      <c r="L130" s="18">
        <v>220</v>
      </c>
      <c r="M130" s="24" t="s">
        <v>608</v>
      </c>
      <c r="N130" s="24" t="s">
        <v>517</v>
      </c>
      <c r="Y130" s="20" t="s">
        <v>600</v>
      </c>
      <c r="Z130" t="s">
        <v>1006</v>
      </c>
    </row>
    <row r="131" spans="1:26" ht="45.75" customHeight="1" x14ac:dyDescent="0.25">
      <c r="A131" s="11">
        <v>129</v>
      </c>
      <c r="B131" s="13">
        <v>2008</v>
      </c>
      <c r="C131" s="11" t="s">
        <v>12</v>
      </c>
      <c r="D131" s="11" t="s">
        <v>5</v>
      </c>
      <c r="E131" s="29" t="str">
        <f>HYPERLINK(Z132,Y132)</f>
        <v>Chateau Haut-Bages Liberal 5eme Cru Classe, Pauillac</v>
      </c>
      <c r="F131" s="15"/>
      <c r="G131" s="17" t="s">
        <v>2</v>
      </c>
      <c r="H131" s="17">
        <v>6</v>
      </c>
      <c r="I131" s="22" t="s">
        <v>23</v>
      </c>
      <c r="J131" s="11" t="s">
        <v>22</v>
      </c>
      <c r="K131" s="18">
        <v>150</v>
      </c>
      <c r="L131" s="18">
        <v>200</v>
      </c>
      <c r="M131" s="24" t="s">
        <v>48</v>
      </c>
      <c r="N131" s="24" t="s">
        <v>517</v>
      </c>
      <c r="Y131" s="20" t="s">
        <v>560</v>
      </c>
      <c r="Z131" t="s">
        <v>1007</v>
      </c>
    </row>
    <row r="132" spans="1:26" ht="45.75" customHeight="1" x14ac:dyDescent="0.25">
      <c r="A132" s="11">
        <v>130</v>
      </c>
      <c r="B132" s="13">
        <v>2008</v>
      </c>
      <c r="C132" s="11" t="s">
        <v>12</v>
      </c>
      <c r="D132" s="11" t="s">
        <v>5</v>
      </c>
      <c r="E132" s="29" t="str">
        <f>HYPERLINK(Z133,Y133)</f>
        <v>Chateau Smith Haut Lafitte Cru Classe, Pessac-Leognan - In Bond</v>
      </c>
      <c r="F132" s="15"/>
      <c r="G132" s="17" t="s">
        <v>2</v>
      </c>
      <c r="H132" s="17">
        <v>12</v>
      </c>
      <c r="I132" s="23" t="s">
        <v>16</v>
      </c>
      <c r="J132" s="11" t="s">
        <v>0</v>
      </c>
      <c r="K132" s="18">
        <v>600</v>
      </c>
      <c r="L132" s="18">
        <v>750</v>
      </c>
      <c r="M132" s="24"/>
      <c r="N132" s="24"/>
      <c r="Y132" s="20" t="s">
        <v>609</v>
      </c>
      <c r="Z132" t="s">
        <v>1008</v>
      </c>
    </row>
    <row r="133" spans="1:26" ht="45.75" customHeight="1" x14ac:dyDescent="0.25">
      <c r="A133" s="11">
        <v>131</v>
      </c>
      <c r="B133" s="13">
        <v>2008</v>
      </c>
      <c r="C133" s="11" t="s">
        <v>12</v>
      </c>
      <c r="D133" s="11" t="s">
        <v>5</v>
      </c>
      <c r="E133" s="29" t="str">
        <f>HYPERLINK(Z134,Y134)</f>
        <v>Domaine de Chevalier Cru Classe, Pessac-Leognan - In Bond</v>
      </c>
      <c r="F133" s="15"/>
      <c r="G133" s="17" t="s">
        <v>2</v>
      </c>
      <c r="H133" s="17">
        <v>12</v>
      </c>
      <c r="I133" s="23" t="s">
        <v>16</v>
      </c>
      <c r="J133" s="11" t="s">
        <v>0</v>
      </c>
      <c r="K133" s="18">
        <v>380</v>
      </c>
      <c r="L133" s="18">
        <v>500</v>
      </c>
      <c r="M133" s="24"/>
      <c r="N133" s="24"/>
      <c r="Y133" s="20" t="s">
        <v>610</v>
      </c>
      <c r="Z133" t="s">
        <v>1009</v>
      </c>
    </row>
    <row r="134" spans="1:26" ht="45.75" customHeight="1" x14ac:dyDescent="0.25">
      <c r="A134" s="11">
        <v>132</v>
      </c>
      <c r="B134" s="13">
        <v>2008</v>
      </c>
      <c r="C134" s="11" t="s">
        <v>12</v>
      </c>
      <c r="D134" s="11" t="s">
        <v>5</v>
      </c>
      <c r="E134" s="29" t="str">
        <f>HYPERLINK(Z135,Y135)</f>
        <v>Clos du Marquis, Saint-Julien - In Bond</v>
      </c>
      <c r="F134" s="15"/>
      <c r="G134" s="17" t="s">
        <v>2</v>
      </c>
      <c r="H134" s="17">
        <v>12</v>
      </c>
      <c r="I134" s="23" t="s">
        <v>16</v>
      </c>
      <c r="J134" s="11" t="s">
        <v>0</v>
      </c>
      <c r="K134" s="18">
        <v>340</v>
      </c>
      <c r="L134" s="18">
        <v>400</v>
      </c>
      <c r="M134" s="24"/>
      <c r="N134" s="24"/>
      <c r="Y134" s="20" t="s">
        <v>611</v>
      </c>
      <c r="Z134" t="s">
        <v>1010</v>
      </c>
    </row>
    <row r="135" spans="1:26" ht="45.75" customHeight="1" x14ac:dyDescent="0.25">
      <c r="A135" s="11">
        <v>133</v>
      </c>
      <c r="B135" s="13">
        <v>2009</v>
      </c>
      <c r="C135" s="11" t="s">
        <v>12</v>
      </c>
      <c r="D135" s="11" t="s">
        <v>5</v>
      </c>
      <c r="E135" s="29" t="str">
        <f>HYPERLINK(Z136,Y136)</f>
        <v>Chateau Haut-Bages Liberal 5eme Cru Classe, Pauillac</v>
      </c>
      <c r="F135" s="15"/>
      <c r="G135" s="17" t="s">
        <v>2</v>
      </c>
      <c r="H135" s="17">
        <v>12</v>
      </c>
      <c r="I135" s="23" t="s">
        <v>16</v>
      </c>
      <c r="J135" s="11" t="s">
        <v>22</v>
      </c>
      <c r="K135" s="18">
        <v>340</v>
      </c>
      <c r="L135" s="18">
        <v>400</v>
      </c>
      <c r="M135" s="24" t="s">
        <v>48</v>
      </c>
      <c r="N135" s="24" t="s">
        <v>517</v>
      </c>
      <c r="Y135" s="20" t="s">
        <v>612</v>
      </c>
      <c r="Z135" t="s">
        <v>1011</v>
      </c>
    </row>
    <row r="136" spans="1:26" ht="45.75" customHeight="1" x14ac:dyDescent="0.25">
      <c r="A136" s="11">
        <v>134</v>
      </c>
      <c r="B136" s="13">
        <v>2009</v>
      </c>
      <c r="C136" s="11" t="s">
        <v>12</v>
      </c>
      <c r="D136" s="11" t="s">
        <v>5</v>
      </c>
      <c r="E136" s="29" t="str">
        <f>HYPERLINK(Z137,Y137)</f>
        <v>Clos des Quatre Vents, Margaux</v>
      </c>
      <c r="F136" s="15"/>
      <c r="G136" s="17" t="s">
        <v>2</v>
      </c>
      <c r="H136" s="17">
        <v>12</v>
      </c>
      <c r="I136" s="23" t="s">
        <v>16</v>
      </c>
      <c r="J136" s="11" t="s">
        <v>22</v>
      </c>
      <c r="K136" s="18">
        <v>200</v>
      </c>
      <c r="L136" s="18">
        <v>300</v>
      </c>
      <c r="M136" s="24" t="s">
        <v>48</v>
      </c>
      <c r="N136" s="24"/>
      <c r="Y136" s="20" t="s">
        <v>609</v>
      </c>
      <c r="Z136" t="s">
        <v>1012</v>
      </c>
    </row>
    <row r="137" spans="1:26" ht="45.75" customHeight="1" x14ac:dyDescent="0.25">
      <c r="A137" s="11">
        <v>135</v>
      </c>
      <c r="B137" s="13">
        <v>2009</v>
      </c>
      <c r="C137" s="11" t="s">
        <v>12</v>
      </c>
      <c r="D137" s="11" t="s">
        <v>5</v>
      </c>
      <c r="E137" s="29" t="str">
        <f>HYPERLINK(Z138,Y138)</f>
        <v>Chateau Chasse-Spleen, Moulis en Medoc</v>
      </c>
      <c r="F137" s="15"/>
      <c r="G137" s="17" t="s">
        <v>2</v>
      </c>
      <c r="H137" s="17">
        <v>12</v>
      </c>
      <c r="I137" s="23" t="s">
        <v>16</v>
      </c>
      <c r="J137" s="11" t="s">
        <v>22</v>
      </c>
      <c r="K137" s="18">
        <v>250</v>
      </c>
      <c r="L137" s="18">
        <v>300</v>
      </c>
      <c r="M137" s="24" t="s">
        <v>48</v>
      </c>
      <c r="N137" s="24" t="s">
        <v>517</v>
      </c>
      <c r="Y137" s="20" t="s">
        <v>613</v>
      </c>
      <c r="Z137" t="s">
        <v>1013</v>
      </c>
    </row>
    <row r="138" spans="1:26" ht="45.75" customHeight="1" x14ac:dyDescent="0.25">
      <c r="A138" s="11">
        <v>136</v>
      </c>
      <c r="B138" s="13">
        <v>2009</v>
      </c>
      <c r="C138" s="11" t="s">
        <v>12</v>
      </c>
      <c r="D138" s="11" t="s">
        <v>5</v>
      </c>
      <c r="E138" s="29" t="str">
        <f>HYPERLINK(Z139,Y139)</f>
        <v>Chateau Cambon la Pelouse, Haut-Medoc (Magnums)</v>
      </c>
      <c r="F138" s="15"/>
      <c r="G138" s="17" t="s">
        <v>43</v>
      </c>
      <c r="H138" s="17">
        <v>6</v>
      </c>
      <c r="I138" s="23" t="s">
        <v>16</v>
      </c>
      <c r="J138" s="11" t="s">
        <v>22</v>
      </c>
      <c r="K138" s="18">
        <v>120</v>
      </c>
      <c r="L138" s="18">
        <v>160</v>
      </c>
      <c r="M138" s="24" t="s">
        <v>48</v>
      </c>
      <c r="N138" s="24"/>
      <c r="Y138" s="20" t="s">
        <v>614</v>
      </c>
      <c r="Z138" t="s">
        <v>1014</v>
      </c>
    </row>
    <row r="139" spans="1:26" ht="45.75" customHeight="1" x14ac:dyDescent="0.25">
      <c r="A139" s="11">
        <v>137</v>
      </c>
      <c r="B139" s="13">
        <v>2009</v>
      </c>
      <c r="C139" s="11" t="s">
        <v>12</v>
      </c>
      <c r="D139" s="11" t="s">
        <v>5</v>
      </c>
      <c r="E139" s="29" t="str">
        <f>HYPERLINK(Z140,Y140)</f>
        <v>Chateau Charmail, Haut-Medoc</v>
      </c>
      <c r="F139" s="15"/>
      <c r="G139" s="17" t="s">
        <v>2</v>
      </c>
      <c r="H139" s="17">
        <v>12</v>
      </c>
      <c r="I139" s="23" t="s">
        <v>16</v>
      </c>
      <c r="J139" s="11" t="s">
        <v>22</v>
      </c>
      <c r="K139" s="18">
        <v>200</v>
      </c>
      <c r="L139" s="18">
        <v>250</v>
      </c>
      <c r="M139" s="24" t="s">
        <v>48</v>
      </c>
      <c r="N139" s="24"/>
      <c r="Y139" s="20" t="s">
        <v>615</v>
      </c>
      <c r="Z139" t="s">
        <v>1015</v>
      </c>
    </row>
    <row r="140" spans="1:26" ht="45.75" customHeight="1" x14ac:dyDescent="0.25">
      <c r="A140" s="11">
        <v>138</v>
      </c>
      <c r="B140" s="13">
        <v>2009</v>
      </c>
      <c r="C140" s="11" t="s">
        <v>12</v>
      </c>
      <c r="D140" s="11" t="s">
        <v>5</v>
      </c>
      <c r="E140" s="29" t="str">
        <f>HYPERLINK(Z141,Y141)</f>
        <v>Chateau Pierre de Lune, Saint-Emilion - In Bond</v>
      </c>
      <c r="F140" s="15"/>
      <c r="G140" s="17" t="s">
        <v>2</v>
      </c>
      <c r="H140" s="17">
        <v>12</v>
      </c>
      <c r="I140" s="23" t="s">
        <v>16</v>
      </c>
      <c r="J140" s="11" t="s">
        <v>0</v>
      </c>
      <c r="K140" s="18">
        <v>150</v>
      </c>
      <c r="L140" s="18">
        <v>200</v>
      </c>
      <c r="M140" s="24"/>
      <c r="N140" s="24"/>
      <c r="Y140" s="20" t="s">
        <v>616</v>
      </c>
      <c r="Z140" t="s">
        <v>1016</v>
      </c>
    </row>
    <row r="141" spans="1:26" ht="45.75" customHeight="1" x14ac:dyDescent="0.25">
      <c r="A141" s="11">
        <v>139</v>
      </c>
      <c r="B141" s="13">
        <v>2010</v>
      </c>
      <c r="C141" s="11" t="s">
        <v>12</v>
      </c>
      <c r="D141" s="11" t="s">
        <v>5</v>
      </c>
      <c r="E141" s="29" t="str">
        <f>HYPERLINK(Z142,Y142)</f>
        <v>Segla, Margaux</v>
      </c>
      <c r="F141" s="15"/>
      <c r="G141" s="17" t="s">
        <v>2</v>
      </c>
      <c r="H141" s="17">
        <v>12</v>
      </c>
      <c r="I141" s="23" t="s">
        <v>16</v>
      </c>
      <c r="J141" s="11" t="s">
        <v>22</v>
      </c>
      <c r="K141" s="18">
        <v>300</v>
      </c>
      <c r="L141" s="18">
        <v>380</v>
      </c>
      <c r="M141" s="24" t="s">
        <v>619</v>
      </c>
      <c r="N141" s="24" t="s">
        <v>517</v>
      </c>
      <c r="Y141" s="20" t="s">
        <v>617</v>
      </c>
      <c r="Z141" t="s">
        <v>1017</v>
      </c>
    </row>
    <row r="142" spans="1:26" ht="45.75" customHeight="1" x14ac:dyDescent="0.25">
      <c r="A142" s="11">
        <v>140</v>
      </c>
      <c r="B142" s="13">
        <v>2010</v>
      </c>
      <c r="C142" s="11" t="s">
        <v>12</v>
      </c>
      <c r="D142" s="11" t="s">
        <v>5</v>
      </c>
      <c r="E142" s="29" t="str">
        <f>HYPERLINK(Z143,Y143)</f>
        <v>Chateau Cissac, Haut-Medoc</v>
      </c>
      <c r="F142" s="15"/>
      <c r="G142" s="17" t="s">
        <v>2</v>
      </c>
      <c r="H142" s="17">
        <v>6</v>
      </c>
      <c r="I142" s="22" t="s">
        <v>23</v>
      </c>
      <c r="J142" s="11" t="s">
        <v>22</v>
      </c>
      <c r="K142" s="18">
        <v>100</v>
      </c>
      <c r="L142" s="18">
        <v>180</v>
      </c>
      <c r="M142" s="24" t="s">
        <v>48</v>
      </c>
      <c r="N142" s="24" t="s">
        <v>517</v>
      </c>
      <c r="Y142" s="20" t="s">
        <v>618</v>
      </c>
      <c r="Z142" t="s">
        <v>1018</v>
      </c>
    </row>
    <row r="143" spans="1:26" ht="45.75" customHeight="1" x14ac:dyDescent="0.25">
      <c r="A143" s="11">
        <v>141</v>
      </c>
      <c r="B143" s="13">
        <v>2011</v>
      </c>
      <c r="C143" s="11" t="s">
        <v>12</v>
      </c>
      <c r="D143" s="11" t="s">
        <v>5</v>
      </c>
      <c r="E143" s="29" t="str">
        <f>HYPERLINK(Z144,Y144)</f>
        <v>Chateau Capbern Gasqueton, Saint-Estephe</v>
      </c>
      <c r="F143" s="15"/>
      <c r="G143" s="17" t="s">
        <v>2</v>
      </c>
      <c r="H143" s="17">
        <v>12</v>
      </c>
      <c r="I143" s="23" t="s">
        <v>16</v>
      </c>
      <c r="J143" s="11" t="s">
        <v>22</v>
      </c>
      <c r="K143" s="18">
        <v>140</v>
      </c>
      <c r="L143" s="18">
        <v>180</v>
      </c>
      <c r="M143" s="24" t="s">
        <v>48</v>
      </c>
      <c r="N143" s="24"/>
      <c r="Y143" s="20" t="s">
        <v>620</v>
      </c>
      <c r="Z143" t="s">
        <v>1019</v>
      </c>
    </row>
    <row r="144" spans="1:26" ht="45.75" customHeight="1" x14ac:dyDescent="0.25">
      <c r="A144" s="11">
        <v>142</v>
      </c>
      <c r="B144" s="13">
        <v>2011</v>
      </c>
      <c r="C144" s="11" t="s">
        <v>12</v>
      </c>
      <c r="D144" s="11" t="s">
        <v>5</v>
      </c>
      <c r="E144" s="29" t="str">
        <f>HYPERLINK(Z145,Y145)</f>
        <v>Chateau Puy-Blanquet, Saint-Emilion Grand Cru</v>
      </c>
      <c r="F144" s="15"/>
      <c r="G144" s="17" t="s">
        <v>2</v>
      </c>
      <c r="H144" s="17">
        <v>12</v>
      </c>
      <c r="I144" s="23" t="s">
        <v>16</v>
      </c>
      <c r="J144" s="11" t="s">
        <v>22</v>
      </c>
      <c r="K144" s="18">
        <v>140</v>
      </c>
      <c r="L144" s="18">
        <v>180</v>
      </c>
      <c r="M144" s="24" t="s">
        <v>48</v>
      </c>
      <c r="N144" s="24"/>
      <c r="Y144" s="20" t="s">
        <v>621</v>
      </c>
      <c r="Z144" t="s">
        <v>1020</v>
      </c>
    </row>
    <row r="145" spans="1:26" ht="45.75" customHeight="1" x14ac:dyDescent="0.25">
      <c r="A145" s="11">
        <v>143</v>
      </c>
      <c r="B145" s="13">
        <v>2011</v>
      </c>
      <c r="C145" s="11" t="s">
        <v>12</v>
      </c>
      <c r="D145" s="11" t="s">
        <v>5</v>
      </c>
      <c r="E145" s="29" t="str">
        <f>HYPERLINK(Z146,Y146)</f>
        <v>Chateau Puy-Blanquet, Saint-Emilion Grand Cru</v>
      </c>
      <c r="F145" s="15"/>
      <c r="G145" s="17" t="s">
        <v>2</v>
      </c>
      <c r="H145" s="17">
        <v>12</v>
      </c>
      <c r="I145" s="23" t="s">
        <v>16</v>
      </c>
      <c r="J145" s="11" t="s">
        <v>22</v>
      </c>
      <c r="K145" s="18">
        <v>140</v>
      </c>
      <c r="L145" s="18">
        <v>180</v>
      </c>
      <c r="M145" s="24" t="s">
        <v>48</v>
      </c>
      <c r="N145" s="24"/>
      <c r="Y145" s="20" t="s">
        <v>622</v>
      </c>
      <c r="Z145" t="s">
        <v>1021</v>
      </c>
    </row>
    <row r="146" spans="1:26" ht="45.75" customHeight="1" x14ac:dyDescent="0.25">
      <c r="A146" s="11">
        <v>144</v>
      </c>
      <c r="B146" s="13">
        <v>2011</v>
      </c>
      <c r="C146" s="11" t="s">
        <v>12</v>
      </c>
      <c r="D146" s="11" t="s">
        <v>5</v>
      </c>
      <c r="E146" s="29" t="str">
        <f>HYPERLINK(Z147,Y147)</f>
        <v>Chateau Lafleur-Gazin, Pomerol</v>
      </c>
      <c r="F146" s="15"/>
      <c r="G146" s="17" t="s">
        <v>2</v>
      </c>
      <c r="H146" s="17">
        <v>12</v>
      </c>
      <c r="I146" s="23" t="s">
        <v>16</v>
      </c>
      <c r="J146" s="11" t="s">
        <v>22</v>
      </c>
      <c r="K146" s="18">
        <v>140</v>
      </c>
      <c r="L146" s="18">
        <v>180</v>
      </c>
      <c r="M146" s="24" t="s">
        <v>48</v>
      </c>
      <c r="N146" s="24"/>
      <c r="Y146" s="20" t="s">
        <v>622</v>
      </c>
      <c r="Z146" t="s">
        <v>1022</v>
      </c>
    </row>
    <row r="147" spans="1:26" ht="45.75" customHeight="1" x14ac:dyDescent="0.25">
      <c r="A147" s="11">
        <v>145</v>
      </c>
      <c r="B147" s="13">
        <v>2011</v>
      </c>
      <c r="C147" s="11" t="s">
        <v>12</v>
      </c>
      <c r="D147" s="11" t="s">
        <v>5</v>
      </c>
      <c r="E147" s="29" t="str">
        <f>HYPERLINK(Z148,Y148)</f>
        <v>Chateau Puy-Blanquet, Saint-Emilion Grand Cru</v>
      </c>
      <c r="F147" s="15"/>
      <c r="G147" s="17" t="s">
        <v>2</v>
      </c>
      <c r="H147" s="17">
        <v>12</v>
      </c>
      <c r="I147" s="23" t="s">
        <v>16</v>
      </c>
      <c r="J147" s="11" t="s">
        <v>22</v>
      </c>
      <c r="K147" s="18">
        <v>250</v>
      </c>
      <c r="L147" s="18">
        <v>350</v>
      </c>
      <c r="M147" s="24" t="s">
        <v>48</v>
      </c>
      <c r="N147" s="24"/>
      <c r="Y147" s="20" t="s">
        <v>623</v>
      </c>
      <c r="Z147" t="s">
        <v>1023</v>
      </c>
    </row>
    <row r="148" spans="1:26" ht="45.75" customHeight="1" x14ac:dyDescent="0.25">
      <c r="A148" s="11">
        <v>146</v>
      </c>
      <c r="B148" s="13">
        <v>2012</v>
      </c>
      <c r="C148" s="11" t="s">
        <v>12</v>
      </c>
      <c r="D148" s="11" t="s">
        <v>5</v>
      </c>
      <c r="E148" s="29" t="str">
        <f>HYPERLINK(Z149,Y149)</f>
        <v>Carruades de Lafite, Pauillac - In Bond</v>
      </c>
      <c r="F148" s="15"/>
      <c r="G148" s="17" t="s">
        <v>2</v>
      </c>
      <c r="H148" s="17">
        <v>6</v>
      </c>
      <c r="I148" s="23" t="s">
        <v>16</v>
      </c>
      <c r="J148" s="11" t="s">
        <v>0</v>
      </c>
      <c r="K148" s="18">
        <v>1100</v>
      </c>
      <c r="L148" s="18">
        <v>1300</v>
      </c>
      <c r="M148" s="24"/>
      <c r="N148" s="24"/>
      <c r="Y148" s="20" t="s">
        <v>622</v>
      </c>
      <c r="Z148" t="s">
        <v>1024</v>
      </c>
    </row>
    <row r="149" spans="1:26" ht="45.75" customHeight="1" x14ac:dyDescent="0.25">
      <c r="A149" s="11">
        <v>147</v>
      </c>
      <c r="B149" s="13">
        <v>2012</v>
      </c>
      <c r="C149" s="11" t="s">
        <v>12</v>
      </c>
      <c r="D149" s="11" t="s">
        <v>5</v>
      </c>
      <c r="E149" s="29" t="str">
        <f>HYPERLINK(Z150,Y150)</f>
        <v>L'If, Saint-Emilion (Double Magnum)</v>
      </c>
      <c r="F149" s="15"/>
      <c r="G149" s="17" t="s">
        <v>596</v>
      </c>
      <c r="H149" s="17">
        <v>1</v>
      </c>
      <c r="I149" s="23" t="s">
        <v>16</v>
      </c>
      <c r="J149" s="11" t="s">
        <v>22</v>
      </c>
      <c r="K149" s="18">
        <v>150</v>
      </c>
      <c r="L149" s="18">
        <v>220</v>
      </c>
      <c r="M149" s="24" t="s">
        <v>48</v>
      </c>
      <c r="N149" s="24"/>
      <c r="Y149" s="20" t="s">
        <v>624</v>
      </c>
      <c r="Z149" t="s">
        <v>1025</v>
      </c>
    </row>
    <row r="150" spans="1:26" ht="45.75" customHeight="1" x14ac:dyDescent="0.25">
      <c r="A150" s="11">
        <v>148</v>
      </c>
      <c r="B150" s="13">
        <v>2012</v>
      </c>
      <c r="C150" s="11" t="s">
        <v>12</v>
      </c>
      <c r="D150" s="11" t="s">
        <v>5</v>
      </c>
      <c r="E150" s="29" t="str">
        <f>HYPERLINK(Z151,Y151)</f>
        <v>Chateau La Fleur-Petrus, Pomerol</v>
      </c>
      <c r="F150" s="15"/>
      <c r="G150" s="17" t="s">
        <v>2</v>
      </c>
      <c r="H150" s="17">
        <v>6</v>
      </c>
      <c r="I150" s="23" t="s">
        <v>16</v>
      </c>
      <c r="J150" s="11" t="s">
        <v>22</v>
      </c>
      <c r="K150" s="18">
        <v>500</v>
      </c>
      <c r="L150" s="18">
        <v>600</v>
      </c>
      <c r="M150" s="24" t="s">
        <v>48</v>
      </c>
      <c r="N150" s="24"/>
      <c r="Y150" s="20" t="s">
        <v>625</v>
      </c>
      <c r="Z150" t="s">
        <v>1026</v>
      </c>
    </row>
    <row r="151" spans="1:26" ht="45.75" customHeight="1" x14ac:dyDescent="0.25">
      <c r="A151" s="11">
        <v>149</v>
      </c>
      <c r="B151" s="13">
        <v>2013</v>
      </c>
      <c r="C151" s="11" t="s">
        <v>12</v>
      </c>
      <c r="D151" s="11" t="s">
        <v>5</v>
      </c>
      <c r="E151" s="29" t="str">
        <f>HYPERLINK(Z152,Y152)</f>
        <v>Chateau La Fleur-Petrus, Pomerol</v>
      </c>
      <c r="F151" s="15"/>
      <c r="G151" s="17" t="s">
        <v>2</v>
      </c>
      <c r="H151" s="17">
        <v>6</v>
      </c>
      <c r="I151" s="23" t="s">
        <v>16</v>
      </c>
      <c r="J151" s="11" t="s">
        <v>22</v>
      </c>
      <c r="K151" s="18">
        <v>500</v>
      </c>
      <c r="L151" s="18">
        <v>600</v>
      </c>
      <c r="M151" s="24" t="s">
        <v>48</v>
      </c>
      <c r="N151" s="24"/>
      <c r="Y151" s="20" t="s">
        <v>555</v>
      </c>
      <c r="Z151" t="s">
        <v>1027</v>
      </c>
    </row>
    <row r="152" spans="1:26" ht="45.75" customHeight="1" x14ac:dyDescent="0.25">
      <c r="A152" s="11">
        <v>150</v>
      </c>
      <c r="B152" s="13">
        <v>2013</v>
      </c>
      <c r="C152" s="11" t="s">
        <v>12</v>
      </c>
      <c r="D152" s="11" t="s">
        <v>5</v>
      </c>
      <c r="E152" s="29" t="str">
        <f>HYPERLINK(Z153,Y153)</f>
        <v>Chateau La Fleur-Petrus, Pomerol</v>
      </c>
      <c r="F152" s="15"/>
      <c r="G152" s="17" t="s">
        <v>2</v>
      </c>
      <c r="H152" s="17">
        <v>6</v>
      </c>
      <c r="I152" s="23" t="s">
        <v>16</v>
      </c>
      <c r="J152" s="11" t="s">
        <v>22</v>
      </c>
      <c r="K152" s="18">
        <v>500</v>
      </c>
      <c r="L152" s="18">
        <v>600</v>
      </c>
      <c r="M152" s="24" t="s">
        <v>48</v>
      </c>
      <c r="N152" s="24"/>
      <c r="Y152" s="20" t="s">
        <v>555</v>
      </c>
      <c r="Z152" t="s">
        <v>1028</v>
      </c>
    </row>
    <row r="153" spans="1:26" ht="45.75" customHeight="1" x14ac:dyDescent="0.25">
      <c r="A153" s="11">
        <v>151</v>
      </c>
      <c r="B153" s="13">
        <v>2014</v>
      </c>
      <c r="C153" s="11" t="s">
        <v>12</v>
      </c>
      <c r="D153" s="11" t="s">
        <v>5</v>
      </c>
      <c r="E153" s="29" t="str">
        <f>HYPERLINK(Z154,Y154)</f>
        <v>Chateau Pichon Baron 2eme Cru Classe, Pauillac (Imperial)</v>
      </c>
      <c r="F153" s="15"/>
      <c r="G153" s="17" t="s">
        <v>72</v>
      </c>
      <c r="H153" s="17">
        <v>1</v>
      </c>
      <c r="I153" s="23" t="s">
        <v>16</v>
      </c>
      <c r="J153" s="11" t="s">
        <v>22</v>
      </c>
      <c r="K153" s="18">
        <v>400</v>
      </c>
      <c r="L153" s="18">
        <v>600</v>
      </c>
      <c r="M153" s="24" t="s">
        <v>48</v>
      </c>
      <c r="N153" s="24"/>
      <c r="Y153" s="20" t="s">
        <v>555</v>
      </c>
      <c r="Z153" t="s">
        <v>1029</v>
      </c>
    </row>
    <row r="154" spans="1:26" ht="45.75" customHeight="1" x14ac:dyDescent="0.25">
      <c r="A154" s="11">
        <v>152</v>
      </c>
      <c r="B154" s="13">
        <v>2014</v>
      </c>
      <c r="C154" s="11" t="s">
        <v>12</v>
      </c>
      <c r="D154" s="11" t="s">
        <v>5</v>
      </c>
      <c r="E154" s="29" t="str">
        <f>HYPERLINK(Z155,Y155)</f>
        <v>Chateau Talbot 4eme Cru Classe, Saint-Julien - In Bond</v>
      </c>
      <c r="F154" s="15"/>
      <c r="G154" s="17" t="s">
        <v>2</v>
      </c>
      <c r="H154" s="17">
        <v>12</v>
      </c>
      <c r="I154" s="23" t="s">
        <v>16</v>
      </c>
      <c r="J154" s="11" t="s">
        <v>0</v>
      </c>
      <c r="K154" s="18">
        <v>340</v>
      </c>
      <c r="L154" s="18">
        <v>440</v>
      </c>
      <c r="M154" s="24"/>
      <c r="N154" s="24"/>
      <c r="Y154" s="20" t="s">
        <v>626</v>
      </c>
      <c r="Z154" t="s">
        <v>1030</v>
      </c>
    </row>
    <row r="155" spans="1:26" ht="45.75" customHeight="1" x14ac:dyDescent="0.25">
      <c r="A155" s="11">
        <v>153</v>
      </c>
      <c r="B155" s="13">
        <v>2014</v>
      </c>
      <c r="C155" s="11" t="s">
        <v>12</v>
      </c>
      <c r="D155" s="11" t="s">
        <v>5</v>
      </c>
      <c r="E155" s="29" t="str">
        <f>HYPERLINK(Z156,Y156)</f>
        <v>Chateau Clerc Milon 5eme Cru Classe, Pauillac - In Bond</v>
      </c>
      <c r="F155" s="15"/>
      <c r="G155" s="17" t="s">
        <v>2</v>
      </c>
      <c r="H155" s="17">
        <v>6</v>
      </c>
      <c r="I155" s="23" t="s">
        <v>16</v>
      </c>
      <c r="J155" s="11" t="s">
        <v>0</v>
      </c>
      <c r="K155" s="18">
        <v>280</v>
      </c>
      <c r="L155" s="18">
        <v>360</v>
      </c>
      <c r="M155" s="24"/>
      <c r="N155" s="24"/>
      <c r="Y155" s="20" t="s">
        <v>627</v>
      </c>
      <c r="Z155" t="s">
        <v>1031</v>
      </c>
    </row>
    <row r="156" spans="1:26" ht="45.75" customHeight="1" x14ac:dyDescent="0.25">
      <c r="A156" s="11">
        <v>154</v>
      </c>
      <c r="B156" s="13">
        <v>2014</v>
      </c>
      <c r="C156" s="11" t="s">
        <v>12</v>
      </c>
      <c r="D156" s="11" t="s">
        <v>5</v>
      </c>
      <c r="E156" s="29" t="str">
        <f>HYPERLINK(Z157,Y157)</f>
        <v>Domaine de Chevalier Cru Classe, Pessac-Leognan (Double Magnum)</v>
      </c>
      <c r="F156" s="15"/>
      <c r="G156" s="17" t="s">
        <v>596</v>
      </c>
      <c r="H156" s="17">
        <v>1</v>
      </c>
      <c r="I156" s="23" t="s">
        <v>16</v>
      </c>
      <c r="J156" s="11" t="s">
        <v>22</v>
      </c>
      <c r="K156" s="18">
        <v>130</v>
      </c>
      <c r="L156" s="18">
        <v>170</v>
      </c>
      <c r="M156" s="24" t="s">
        <v>48</v>
      </c>
      <c r="N156" s="24"/>
      <c r="Y156" s="20" t="s">
        <v>594</v>
      </c>
      <c r="Z156" t="s">
        <v>1032</v>
      </c>
    </row>
    <row r="157" spans="1:26" ht="45.75" customHeight="1" x14ac:dyDescent="0.25">
      <c r="A157" s="11">
        <v>155</v>
      </c>
      <c r="B157" s="13">
        <v>2014</v>
      </c>
      <c r="C157" s="11" t="s">
        <v>12</v>
      </c>
      <c r="D157" s="11" t="s">
        <v>5</v>
      </c>
      <c r="E157" s="29" t="str">
        <f>HYPERLINK(Z158,Y158)</f>
        <v>Chateau Canon la Gaffeliere Premier Grand Cru Classe B, Saint-Emilion Grand Cru - In Bond</v>
      </c>
      <c r="F157" s="15"/>
      <c r="G157" s="17" t="s">
        <v>2</v>
      </c>
      <c r="H157" s="17">
        <v>6</v>
      </c>
      <c r="I157" s="23" t="s">
        <v>16</v>
      </c>
      <c r="J157" s="11" t="s">
        <v>0</v>
      </c>
      <c r="K157" s="18">
        <v>120</v>
      </c>
      <c r="L157" s="18">
        <v>170</v>
      </c>
      <c r="M157" s="24"/>
      <c r="N157" s="24" t="s">
        <v>517</v>
      </c>
      <c r="Y157" s="20" t="s">
        <v>628</v>
      </c>
      <c r="Z157" t="s">
        <v>1033</v>
      </c>
    </row>
    <row r="158" spans="1:26" ht="45.75" customHeight="1" x14ac:dyDescent="0.25">
      <c r="A158" s="11">
        <v>156</v>
      </c>
      <c r="B158" s="13">
        <v>2015</v>
      </c>
      <c r="C158" s="11" t="s">
        <v>12</v>
      </c>
      <c r="D158" s="11" t="s">
        <v>5</v>
      </c>
      <c r="E158" s="29" t="str">
        <f>HYPERLINK(Z159,Y159)</f>
        <v>Chateau Cissac, Haut-Medoc</v>
      </c>
      <c r="F158" s="15"/>
      <c r="G158" s="17" t="s">
        <v>2</v>
      </c>
      <c r="H158" s="17">
        <v>12</v>
      </c>
      <c r="I158" s="23" t="s">
        <v>16</v>
      </c>
      <c r="J158" s="11" t="s">
        <v>22</v>
      </c>
      <c r="K158" s="18">
        <v>100</v>
      </c>
      <c r="L158" s="18">
        <v>150</v>
      </c>
      <c r="M158" s="24" t="s">
        <v>48</v>
      </c>
      <c r="N158" s="24" t="s">
        <v>517</v>
      </c>
      <c r="Y158" s="20" t="s">
        <v>629</v>
      </c>
      <c r="Z158" t="s">
        <v>1034</v>
      </c>
    </row>
    <row r="159" spans="1:26" ht="45.75" customHeight="1" x14ac:dyDescent="0.25">
      <c r="A159" s="11">
        <v>157</v>
      </c>
      <c r="B159" s="13">
        <v>2015</v>
      </c>
      <c r="C159" s="11" t="s">
        <v>12</v>
      </c>
      <c r="D159" s="11" t="s">
        <v>5</v>
      </c>
      <c r="E159" s="29" t="str">
        <f>HYPERLINK(Z160,Y160)</f>
        <v>Chateau Cissac, Haut-Medoc</v>
      </c>
      <c r="F159" s="15"/>
      <c r="G159" s="17" t="s">
        <v>2</v>
      </c>
      <c r="H159" s="17">
        <v>12</v>
      </c>
      <c r="I159" s="23" t="s">
        <v>16</v>
      </c>
      <c r="J159" s="11" t="s">
        <v>22</v>
      </c>
      <c r="K159" s="18">
        <v>100</v>
      </c>
      <c r="L159" s="18">
        <v>150</v>
      </c>
      <c r="M159" s="24" t="s">
        <v>48</v>
      </c>
      <c r="N159" s="24" t="s">
        <v>517</v>
      </c>
      <c r="Y159" s="20" t="s">
        <v>620</v>
      </c>
      <c r="Z159" t="s">
        <v>1035</v>
      </c>
    </row>
    <row r="160" spans="1:26" ht="45.75" customHeight="1" x14ac:dyDescent="0.25">
      <c r="A160" s="11">
        <v>158</v>
      </c>
      <c r="B160" s="13">
        <v>2015</v>
      </c>
      <c r="C160" s="11" t="s">
        <v>12</v>
      </c>
      <c r="D160" s="11" t="s">
        <v>5</v>
      </c>
      <c r="E160" s="29" t="str">
        <f>HYPERLINK(Z161,Y161)</f>
        <v>Chateau Canon Premier Grand Cru Classe B, Saint-Emilion Grand Cru</v>
      </c>
      <c r="F160" s="15"/>
      <c r="G160" s="17" t="s">
        <v>2</v>
      </c>
      <c r="H160" s="17">
        <v>3</v>
      </c>
      <c r="I160" s="23" t="s">
        <v>16</v>
      </c>
      <c r="J160" s="11" t="s">
        <v>22</v>
      </c>
      <c r="K160" s="18">
        <v>280</v>
      </c>
      <c r="L160" s="18">
        <v>380</v>
      </c>
      <c r="M160" s="24" t="s">
        <v>48</v>
      </c>
      <c r="N160" s="24"/>
      <c r="Y160" s="20" t="s">
        <v>620</v>
      </c>
      <c r="Z160" t="s">
        <v>1036</v>
      </c>
    </row>
    <row r="161" spans="1:26" ht="45.75" customHeight="1" x14ac:dyDescent="0.25">
      <c r="A161" s="11">
        <v>159</v>
      </c>
      <c r="B161" s="13">
        <v>2016</v>
      </c>
      <c r="C161" s="11" t="s">
        <v>12</v>
      </c>
      <c r="D161" s="11" t="s">
        <v>5</v>
      </c>
      <c r="E161" s="29" t="str">
        <f>HYPERLINK(Z162,Y162)</f>
        <v>Chateau Leoville Poyferre 2eme Cru Classe, Saint-Julien (Imperial)</v>
      </c>
      <c r="F161" s="15"/>
      <c r="G161" s="17" t="s">
        <v>72</v>
      </c>
      <c r="H161" s="17">
        <v>1</v>
      </c>
      <c r="I161" s="23" t="s">
        <v>16</v>
      </c>
      <c r="J161" s="11" t="s">
        <v>22</v>
      </c>
      <c r="K161" s="18">
        <v>300</v>
      </c>
      <c r="L161" s="18">
        <v>400</v>
      </c>
      <c r="M161" s="24" t="s">
        <v>48</v>
      </c>
      <c r="N161" s="24"/>
      <c r="Y161" s="20" t="s">
        <v>630</v>
      </c>
      <c r="Z161" t="s">
        <v>1037</v>
      </c>
    </row>
    <row r="162" spans="1:26" ht="45.75" customHeight="1" x14ac:dyDescent="0.25">
      <c r="A162" s="11">
        <v>160</v>
      </c>
      <c r="B162" s="13">
        <v>2016</v>
      </c>
      <c r="C162" s="11" t="s">
        <v>12</v>
      </c>
      <c r="D162" s="11" t="s">
        <v>5</v>
      </c>
      <c r="E162" s="29" t="str">
        <f>HYPERLINK(Z163,Y163)</f>
        <v>Chateau Batailley 5eme Cru Classe, Pauillac - In Bond</v>
      </c>
      <c r="F162" s="15"/>
      <c r="G162" s="17" t="s">
        <v>2</v>
      </c>
      <c r="H162" s="17">
        <v>12</v>
      </c>
      <c r="I162" s="23" t="s">
        <v>16</v>
      </c>
      <c r="J162" s="11" t="s">
        <v>0</v>
      </c>
      <c r="K162" s="18">
        <v>360</v>
      </c>
      <c r="L162" s="18">
        <v>400</v>
      </c>
      <c r="M162" s="24"/>
      <c r="N162" s="24"/>
      <c r="Y162" s="20" t="s">
        <v>631</v>
      </c>
      <c r="Z162" t="s">
        <v>1038</v>
      </c>
    </row>
    <row r="163" spans="1:26" ht="45.75" customHeight="1" x14ac:dyDescent="0.25">
      <c r="A163" s="11">
        <v>161</v>
      </c>
      <c r="B163" s="13">
        <v>2016</v>
      </c>
      <c r="C163" s="11" t="s">
        <v>12</v>
      </c>
      <c r="D163" s="11" t="s">
        <v>5</v>
      </c>
      <c r="E163" s="29" t="str">
        <f>HYPERLINK(Z164,Y164)</f>
        <v>Chateau Anthonic, Moulis en Medoc - In Bond</v>
      </c>
      <c r="F163" s="15"/>
      <c r="G163" s="17" t="s">
        <v>2</v>
      </c>
      <c r="H163" s="17">
        <v>12</v>
      </c>
      <c r="I163" s="23" t="s">
        <v>16</v>
      </c>
      <c r="J163" s="11" t="s">
        <v>0</v>
      </c>
      <c r="K163" s="18">
        <v>150</v>
      </c>
      <c r="L163" s="18">
        <v>200</v>
      </c>
      <c r="M163" s="24" t="s">
        <v>136</v>
      </c>
      <c r="N163" s="24"/>
      <c r="Y163" s="20" t="s">
        <v>602</v>
      </c>
      <c r="Z163" t="s">
        <v>1039</v>
      </c>
    </row>
    <row r="164" spans="1:26" ht="45.75" customHeight="1" x14ac:dyDescent="0.25">
      <c r="A164" s="11">
        <v>162</v>
      </c>
      <c r="B164" s="13">
        <v>2016</v>
      </c>
      <c r="C164" s="11" t="s">
        <v>12</v>
      </c>
      <c r="D164" s="11" t="s">
        <v>5</v>
      </c>
      <c r="E164" s="29" t="str">
        <f>HYPERLINK(Z165,Y165)</f>
        <v>Chateau Anthonic, Moulis en Medoc - In Bond</v>
      </c>
      <c r="F164" s="15"/>
      <c r="G164" s="17" t="s">
        <v>2</v>
      </c>
      <c r="H164" s="17">
        <v>12</v>
      </c>
      <c r="I164" s="23" t="s">
        <v>16</v>
      </c>
      <c r="J164" s="11" t="s">
        <v>0</v>
      </c>
      <c r="K164" s="18">
        <v>150</v>
      </c>
      <c r="L164" s="18">
        <v>200</v>
      </c>
      <c r="M164" s="24" t="s">
        <v>136</v>
      </c>
      <c r="N164" s="24"/>
      <c r="Y164" s="20" t="s">
        <v>127</v>
      </c>
      <c r="Z164" t="s">
        <v>1040</v>
      </c>
    </row>
    <row r="165" spans="1:26" ht="45.75" customHeight="1" x14ac:dyDescent="0.25">
      <c r="A165" s="11">
        <v>163</v>
      </c>
      <c r="B165" s="13">
        <v>2016</v>
      </c>
      <c r="C165" s="11" t="s">
        <v>12</v>
      </c>
      <c r="D165" s="11" t="s">
        <v>5</v>
      </c>
      <c r="E165" s="29" t="str">
        <f>HYPERLINK(Z166,Y166)</f>
        <v>Chateau Anthonic, Moulis en Medoc - In Bond</v>
      </c>
      <c r="F165" s="15"/>
      <c r="G165" s="17" t="s">
        <v>2</v>
      </c>
      <c r="H165" s="17">
        <v>12</v>
      </c>
      <c r="I165" s="23" t="s">
        <v>16</v>
      </c>
      <c r="J165" s="11" t="s">
        <v>0</v>
      </c>
      <c r="K165" s="18">
        <v>150</v>
      </c>
      <c r="L165" s="18">
        <v>200</v>
      </c>
      <c r="M165" s="24" t="s">
        <v>136</v>
      </c>
      <c r="N165" s="24"/>
      <c r="Y165" s="20" t="s">
        <v>127</v>
      </c>
      <c r="Z165" t="s">
        <v>1041</v>
      </c>
    </row>
    <row r="166" spans="1:26" ht="45.75" customHeight="1" x14ac:dyDescent="0.25">
      <c r="A166" s="11">
        <v>164</v>
      </c>
      <c r="B166" s="13">
        <v>2017</v>
      </c>
      <c r="C166" s="11" t="s">
        <v>12</v>
      </c>
      <c r="D166" s="11" t="s">
        <v>5</v>
      </c>
      <c r="E166" s="29" t="str">
        <f>HYPERLINK(Z167,Y167)</f>
        <v>Chateau d'Armailhac 5eme Cru Classe, Pauillac - In Bond</v>
      </c>
      <c r="F166" s="15"/>
      <c r="G166" s="17" t="s">
        <v>2</v>
      </c>
      <c r="H166" s="17">
        <v>6</v>
      </c>
      <c r="I166" s="23" t="s">
        <v>16</v>
      </c>
      <c r="J166" s="11" t="s">
        <v>0</v>
      </c>
      <c r="K166" s="18">
        <v>180</v>
      </c>
      <c r="L166" s="18">
        <v>240</v>
      </c>
      <c r="M166" s="24"/>
      <c r="N166" s="24"/>
      <c r="Y166" s="20" t="s">
        <v>127</v>
      </c>
      <c r="Z166" t="s">
        <v>1042</v>
      </c>
    </row>
    <row r="167" spans="1:26" ht="45.75" customHeight="1" x14ac:dyDescent="0.25">
      <c r="A167" s="11">
        <v>165</v>
      </c>
      <c r="B167" s="13">
        <v>2017</v>
      </c>
      <c r="C167" s="11" t="s">
        <v>12</v>
      </c>
      <c r="D167" s="11" t="s">
        <v>5</v>
      </c>
      <c r="E167" s="29" t="str">
        <f>HYPERLINK(Z168,Y168)</f>
        <v>Chateau L'Eglise-Clinet, Pomerol (Double Magnum)</v>
      </c>
      <c r="F167" s="15"/>
      <c r="G167" s="17" t="s">
        <v>596</v>
      </c>
      <c r="H167" s="17">
        <v>1</v>
      </c>
      <c r="I167" s="23" t="s">
        <v>16</v>
      </c>
      <c r="J167" s="11" t="s">
        <v>22</v>
      </c>
      <c r="K167" s="18">
        <v>500</v>
      </c>
      <c r="L167" s="18">
        <v>700</v>
      </c>
      <c r="M167" s="24" t="s">
        <v>48</v>
      </c>
      <c r="N167" s="24"/>
      <c r="Y167" s="20" t="s">
        <v>593</v>
      </c>
      <c r="Z167" t="s">
        <v>1043</v>
      </c>
    </row>
    <row r="168" spans="1:26" ht="45.75" customHeight="1" x14ac:dyDescent="0.25">
      <c r="A168" s="11">
        <v>166</v>
      </c>
      <c r="B168" s="13">
        <v>2018</v>
      </c>
      <c r="C168" s="11" t="s">
        <v>12</v>
      </c>
      <c r="D168" s="11" t="s">
        <v>5</v>
      </c>
      <c r="E168" s="29" t="str">
        <f>HYPERLINK(Z169,Y169)</f>
        <v>Chateau Gruaud Larose 2eme Cru Classe, Saint-Julien - In Bond</v>
      </c>
      <c r="F168" s="15"/>
      <c r="G168" s="17" t="s">
        <v>2</v>
      </c>
      <c r="H168" s="17">
        <v>12</v>
      </c>
      <c r="I168" s="23" t="s">
        <v>16</v>
      </c>
      <c r="J168" s="11" t="s">
        <v>0</v>
      </c>
      <c r="K168" s="18">
        <v>440</v>
      </c>
      <c r="L168" s="18">
        <v>500</v>
      </c>
      <c r="M168" s="24"/>
      <c r="N168" s="24"/>
      <c r="Y168" s="20" t="s">
        <v>632</v>
      </c>
      <c r="Z168" t="s">
        <v>1044</v>
      </c>
    </row>
    <row r="169" spans="1:26" ht="45.75" customHeight="1" x14ac:dyDescent="0.25">
      <c r="A169" s="11">
        <v>167</v>
      </c>
      <c r="B169" s="13">
        <v>2018</v>
      </c>
      <c r="C169" s="11" t="s">
        <v>12</v>
      </c>
      <c r="D169" s="11" t="s">
        <v>5</v>
      </c>
      <c r="E169" s="29" t="str">
        <f>HYPERLINK(Z170,Y170)</f>
        <v>Chateau Leoville Barton 2eme Cru Classe, Saint-Julien - In Bond</v>
      </c>
      <c r="F169" s="15"/>
      <c r="G169" s="17" t="s">
        <v>2</v>
      </c>
      <c r="H169" s="17">
        <v>12</v>
      </c>
      <c r="I169" s="23" t="s">
        <v>16</v>
      </c>
      <c r="J169" s="11" t="s">
        <v>0</v>
      </c>
      <c r="K169" s="18">
        <v>460</v>
      </c>
      <c r="L169" s="18">
        <v>500</v>
      </c>
      <c r="M169" s="24"/>
      <c r="N169" s="24"/>
      <c r="Y169" s="20" t="s">
        <v>599</v>
      </c>
      <c r="Z169" t="s">
        <v>1045</v>
      </c>
    </row>
    <row r="170" spans="1:26" ht="45.75" customHeight="1" x14ac:dyDescent="0.25">
      <c r="A170" s="11">
        <v>168</v>
      </c>
      <c r="B170" s="13">
        <v>2018</v>
      </c>
      <c r="C170" s="11" t="s">
        <v>12</v>
      </c>
      <c r="D170" s="11" t="s">
        <v>5</v>
      </c>
      <c r="E170" s="29" t="str">
        <f>HYPERLINK(Z171,Y171)</f>
        <v>Chateau Beaumont, Haut-Medoc</v>
      </c>
      <c r="F170" s="15"/>
      <c r="G170" s="17" t="s">
        <v>2</v>
      </c>
      <c r="H170" s="17">
        <v>12</v>
      </c>
      <c r="I170" s="23" t="s">
        <v>1</v>
      </c>
      <c r="J170" s="11" t="s">
        <v>22</v>
      </c>
      <c r="K170" s="18">
        <v>100</v>
      </c>
      <c r="L170" s="18">
        <v>160</v>
      </c>
      <c r="M170" s="24" t="s">
        <v>48</v>
      </c>
      <c r="N170" s="24" t="s">
        <v>517</v>
      </c>
      <c r="Y170" s="20" t="s">
        <v>633</v>
      </c>
      <c r="Z170" t="s">
        <v>1046</v>
      </c>
    </row>
    <row r="171" spans="1:26" ht="45.75" customHeight="1" x14ac:dyDescent="0.25">
      <c r="A171" s="11">
        <v>169</v>
      </c>
      <c r="B171" s="13">
        <v>2018</v>
      </c>
      <c r="C171" s="11" t="s">
        <v>12</v>
      </c>
      <c r="D171" s="11" t="s">
        <v>5</v>
      </c>
      <c r="E171" s="29" t="str">
        <f>HYPERLINK(Z172,Y172)</f>
        <v>Chateau Cissac, Haut-Medoc</v>
      </c>
      <c r="F171" s="15"/>
      <c r="G171" s="17" t="s">
        <v>2</v>
      </c>
      <c r="H171" s="17">
        <v>12</v>
      </c>
      <c r="I171" s="23" t="s">
        <v>16</v>
      </c>
      <c r="J171" s="11" t="s">
        <v>22</v>
      </c>
      <c r="K171" s="18">
        <v>100</v>
      </c>
      <c r="L171" s="18">
        <v>160</v>
      </c>
      <c r="M171" s="24" t="s">
        <v>48</v>
      </c>
      <c r="N171" s="24" t="s">
        <v>517</v>
      </c>
      <c r="Y171" s="20" t="s">
        <v>634</v>
      </c>
      <c r="Z171" t="s">
        <v>1047</v>
      </c>
    </row>
    <row r="172" spans="1:26" ht="45.75" customHeight="1" x14ac:dyDescent="0.25">
      <c r="A172" s="11">
        <v>170</v>
      </c>
      <c r="B172" s="13">
        <v>2018</v>
      </c>
      <c r="C172" s="11" t="s">
        <v>12</v>
      </c>
      <c r="D172" s="11" t="s">
        <v>5</v>
      </c>
      <c r="E172" s="29" t="str">
        <f>HYPERLINK(Z173,Y173)</f>
        <v>Chateau La Conseillante, Pomerol</v>
      </c>
      <c r="F172" s="15"/>
      <c r="G172" s="17" t="s">
        <v>2</v>
      </c>
      <c r="H172" s="17">
        <v>6</v>
      </c>
      <c r="I172" s="23" t="s">
        <v>16</v>
      </c>
      <c r="J172" s="11" t="s">
        <v>22</v>
      </c>
      <c r="K172" s="18">
        <v>600</v>
      </c>
      <c r="L172" s="18">
        <v>800</v>
      </c>
      <c r="M172" s="24" t="s">
        <v>48</v>
      </c>
      <c r="N172" s="24"/>
      <c r="Y172" s="20" t="s">
        <v>620</v>
      </c>
      <c r="Z172" t="s">
        <v>1048</v>
      </c>
    </row>
    <row r="173" spans="1:26" ht="45.75" customHeight="1" x14ac:dyDescent="0.25">
      <c r="A173" s="11">
        <v>171</v>
      </c>
      <c r="B173" s="13">
        <v>2019</v>
      </c>
      <c r="C173" s="11" t="s">
        <v>12</v>
      </c>
      <c r="D173" s="11" t="s">
        <v>5</v>
      </c>
      <c r="E173" s="29" t="str">
        <f>HYPERLINK(Z174,Y174)</f>
        <v>Chateau Beychevelle 4eme Cru Classe, Saint-Julien - In Bond</v>
      </c>
      <c r="F173" s="15"/>
      <c r="G173" s="17" t="s">
        <v>2</v>
      </c>
      <c r="H173" s="17">
        <v>12</v>
      </c>
      <c r="I173" s="23" t="s">
        <v>16</v>
      </c>
      <c r="J173" s="11" t="s">
        <v>0</v>
      </c>
      <c r="K173" s="18">
        <v>700</v>
      </c>
      <c r="L173" s="18">
        <v>750</v>
      </c>
      <c r="M173" s="24"/>
      <c r="N173" s="24"/>
      <c r="Y173" s="20" t="s">
        <v>635</v>
      </c>
      <c r="Z173" t="s">
        <v>1049</v>
      </c>
    </row>
    <row r="174" spans="1:26" ht="45.75" customHeight="1" x14ac:dyDescent="0.25">
      <c r="A174" s="11">
        <v>172</v>
      </c>
      <c r="B174" s="13">
        <v>2019</v>
      </c>
      <c r="C174" s="11" t="s">
        <v>12</v>
      </c>
      <c r="D174" s="11" t="s">
        <v>5</v>
      </c>
      <c r="E174" s="29" t="str">
        <f>HYPERLINK(Z175,Y175)</f>
        <v>Chateau Figeac Premier Grand Cru Classe B, Saint-Emilion Grand Cru (Imperial)</v>
      </c>
      <c r="F174" s="15"/>
      <c r="G174" s="17" t="s">
        <v>72</v>
      </c>
      <c r="H174" s="17">
        <v>1</v>
      </c>
      <c r="I174" s="23" t="s">
        <v>16</v>
      </c>
      <c r="J174" s="11" t="s">
        <v>22</v>
      </c>
      <c r="K174" s="18">
        <v>650</v>
      </c>
      <c r="L174" s="18">
        <v>850</v>
      </c>
      <c r="M174" s="24" t="s">
        <v>48</v>
      </c>
      <c r="N174" s="24"/>
      <c r="Y174" s="20" t="s">
        <v>636</v>
      </c>
      <c r="Z174" t="s">
        <v>1050</v>
      </c>
    </row>
    <row r="175" spans="1:26" ht="45.75" customHeight="1" x14ac:dyDescent="0.25">
      <c r="A175" s="11">
        <v>173</v>
      </c>
      <c r="B175" s="14" t="s">
        <v>27</v>
      </c>
      <c r="C175" s="11" t="s">
        <v>12</v>
      </c>
      <c r="D175" s="11" t="s">
        <v>5</v>
      </c>
      <c r="E175" s="29" t="str">
        <f>HYPERLINK(Z176,Y176)</f>
        <v>1978/1982 Chateau Lagrange 3eme Cru Classe, Saint-Julien</v>
      </c>
      <c r="F175" s="15"/>
      <c r="G175" s="17" t="s">
        <v>2</v>
      </c>
      <c r="H175" s="17">
        <v>9</v>
      </c>
      <c r="I175" s="22" t="s">
        <v>23</v>
      </c>
      <c r="J175" s="11" t="s">
        <v>22</v>
      </c>
      <c r="K175" s="18">
        <v>200</v>
      </c>
      <c r="L175" s="18">
        <v>300</v>
      </c>
      <c r="M175" s="24" t="s">
        <v>639</v>
      </c>
      <c r="N175" s="24" t="s">
        <v>534</v>
      </c>
      <c r="Y175" s="20" t="s">
        <v>637</v>
      </c>
      <c r="Z175" t="s">
        <v>1051</v>
      </c>
    </row>
    <row r="176" spans="1:26" ht="45.75" customHeight="1" x14ac:dyDescent="0.25">
      <c r="A176" s="11">
        <v>174</v>
      </c>
      <c r="B176" s="13">
        <v>1998</v>
      </c>
      <c r="C176" s="11" t="s">
        <v>12</v>
      </c>
      <c r="D176" s="11" t="s">
        <v>5</v>
      </c>
      <c r="E176" s="29" t="str">
        <f>HYPERLINK(Z177,Y177)</f>
        <v>Chateau D'Aiguilhe, Castillon-Cotes de Bordeaux</v>
      </c>
      <c r="F176" s="15"/>
      <c r="G176" s="17" t="s">
        <v>2</v>
      </c>
      <c r="H176" s="17">
        <v>12</v>
      </c>
      <c r="I176" s="22" t="s">
        <v>23</v>
      </c>
      <c r="J176" s="11" t="s">
        <v>22</v>
      </c>
      <c r="K176" s="18">
        <v>150</v>
      </c>
      <c r="L176" s="18">
        <v>250</v>
      </c>
      <c r="M176" s="24" t="s">
        <v>48</v>
      </c>
      <c r="N176" s="24"/>
      <c r="Y176" s="15" t="s">
        <v>638</v>
      </c>
      <c r="Z176" t="s">
        <v>1052</v>
      </c>
    </row>
    <row r="177" spans="1:26" ht="45.75" customHeight="1" x14ac:dyDescent="0.25">
      <c r="A177" s="11">
        <v>175</v>
      </c>
      <c r="B177" s="13">
        <v>2009</v>
      </c>
      <c r="C177" s="11" t="s">
        <v>12</v>
      </c>
      <c r="D177" s="11" t="s">
        <v>5</v>
      </c>
      <c r="E177" s="29" t="str">
        <f>HYPERLINK(Z178,Y178)</f>
        <v>Clos Puy Arnaud, Castillon-Cotes de Bordeaux (Magnums) - In Bond</v>
      </c>
      <c r="F177" s="15"/>
      <c r="G177" s="17" t="s">
        <v>43</v>
      </c>
      <c r="H177" s="17">
        <v>6</v>
      </c>
      <c r="I177" s="23" t="s">
        <v>16</v>
      </c>
      <c r="J177" s="11" t="s">
        <v>0</v>
      </c>
      <c r="K177" s="18">
        <v>120</v>
      </c>
      <c r="L177" s="18">
        <v>160</v>
      </c>
      <c r="M177" s="24"/>
      <c r="N177" s="24"/>
      <c r="Y177" s="20" t="s">
        <v>640</v>
      </c>
      <c r="Z177" t="s">
        <v>1053</v>
      </c>
    </row>
    <row r="178" spans="1:26" ht="45.75" customHeight="1" x14ac:dyDescent="0.25">
      <c r="A178" s="11">
        <v>176</v>
      </c>
      <c r="B178" s="14" t="s">
        <v>27</v>
      </c>
      <c r="C178" s="11" t="s">
        <v>12</v>
      </c>
      <c r="D178" s="11" t="s">
        <v>5</v>
      </c>
      <c r="E178" s="29" t="str">
        <f>HYPERLINK(Z179,Y179)</f>
        <v>1988/2012 Mixed Case of Bordeaux</v>
      </c>
      <c r="F178" s="15"/>
      <c r="G178" s="17" t="s">
        <v>2</v>
      </c>
      <c r="H178" s="17">
        <v>6</v>
      </c>
      <c r="I178" s="22" t="s">
        <v>23</v>
      </c>
      <c r="J178" s="11" t="s">
        <v>22</v>
      </c>
      <c r="K178" s="18">
        <v>180</v>
      </c>
      <c r="L178" s="18">
        <v>280</v>
      </c>
      <c r="M178" s="24" t="s">
        <v>861</v>
      </c>
      <c r="N178" s="24"/>
      <c r="Y178" s="20" t="s">
        <v>641</v>
      </c>
      <c r="Z178" t="s">
        <v>1054</v>
      </c>
    </row>
    <row r="179" spans="1:26" ht="45.75" customHeight="1" x14ac:dyDescent="0.25">
      <c r="A179" s="11">
        <v>177</v>
      </c>
      <c r="B179" s="13">
        <v>2011</v>
      </c>
      <c r="C179" s="11" t="s">
        <v>12</v>
      </c>
      <c r="D179" s="11" t="s">
        <v>3</v>
      </c>
      <c r="E179" s="29" t="str">
        <f>HYPERLINK(Z180,Y180)</f>
        <v>Chateau de Chantegrive, Caroline, Graves - In Bond</v>
      </c>
      <c r="F179" s="15"/>
      <c r="G179" s="17" t="s">
        <v>2</v>
      </c>
      <c r="H179" s="17">
        <v>12</v>
      </c>
      <c r="I179" s="23" t="s">
        <v>16</v>
      </c>
      <c r="J179" s="11" t="s">
        <v>0</v>
      </c>
      <c r="K179" s="18">
        <v>120</v>
      </c>
      <c r="L179" s="18">
        <v>160</v>
      </c>
      <c r="M179" s="24"/>
      <c r="N179" s="24"/>
      <c r="Y179" s="15" t="s">
        <v>642</v>
      </c>
      <c r="Z179" t="s">
        <v>1055</v>
      </c>
    </row>
    <row r="180" spans="1:26" ht="45.75" customHeight="1" x14ac:dyDescent="0.25">
      <c r="A180" s="11">
        <v>178</v>
      </c>
      <c r="B180" s="13">
        <v>2016</v>
      </c>
      <c r="C180" s="11" t="s">
        <v>12</v>
      </c>
      <c r="D180" s="11" t="s">
        <v>3</v>
      </c>
      <c r="E180" s="29" t="str">
        <f>HYPERLINK(Z181,Y181)</f>
        <v>Domaine Chevalier Blanc, Pessac-Leognan - In Bond</v>
      </c>
      <c r="F180" s="15"/>
      <c r="G180" s="17" t="s">
        <v>2</v>
      </c>
      <c r="H180" s="17">
        <v>6</v>
      </c>
      <c r="I180" s="23" t="s">
        <v>16</v>
      </c>
      <c r="J180" s="11" t="s">
        <v>0</v>
      </c>
      <c r="K180" s="18">
        <v>280</v>
      </c>
      <c r="L180" s="18">
        <v>360</v>
      </c>
      <c r="M180" s="24"/>
      <c r="N180" s="24" t="s">
        <v>517</v>
      </c>
      <c r="Y180" s="20" t="s">
        <v>643</v>
      </c>
      <c r="Z180" t="s">
        <v>1056</v>
      </c>
    </row>
    <row r="181" spans="1:26" ht="45.75" customHeight="1" x14ac:dyDescent="0.25">
      <c r="A181" s="11">
        <v>179</v>
      </c>
      <c r="B181" s="13">
        <v>2000</v>
      </c>
      <c r="C181" s="11" t="s">
        <v>88</v>
      </c>
      <c r="D181" s="11" t="s">
        <v>5</v>
      </c>
      <c r="E181" s="29" t="str">
        <f>HYPERLINK(Z182,Y182)</f>
        <v>Domaine Michel Lafarge, Volnay</v>
      </c>
      <c r="F181" s="15" t="s">
        <v>646</v>
      </c>
      <c r="G181" s="17" t="s">
        <v>2</v>
      </c>
      <c r="H181" s="17">
        <v>5</v>
      </c>
      <c r="I181" s="22" t="s">
        <v>23</v>
      </c>
      <c r="J181" s="11" t="s">
        <v>22</v>
      </c>
      <c r="K181" s="18">
        <v>200</v>
      </c>
      <c r="L181" s="18">
        <v>300</v>
      </c>
      <c r="M181" s="24" t="s">
        <v>647</v>
      </c>
      <c r="N181" s="24"/>
      <c r="Y181" s="20" t="s">
        <v>644</v>
      </c>
      <c r="Z181" t="s">
        <v>1057</v>
      </c>
    </row>
    <row r="182" spans="1:26" ht="45.75" customHeight="1" x14ac:dyDescent="0.25">
      <c r="A182" s="11">
        <v>180</v>
      </c>
      <c r="B182" s="13">
        <v>2002</v>
      </c>
      <c r="C182" s="11" t="s">
        <v>88</v>
      </c>
      <c r="D182" s="11" t="s">
        <v>5</v>
      </c>
      <c r="E182" s="29" t="str">
        <f>HYPERLINK(Z183,Y183)</f>
        <v>Domaine Ponsot, Clos de la Roche Grand Cru, Cuvee Vieilles Vignes - In Bond</v>
      </c>
      <c r="F182" s="15" t="s">
        <v>120</v>
      </c>
      <c r="G182" s="17" t="s">
        <v>2</v>
      </c>
      <c r="H182" s="17">
        <v>12</v>
      </c>
      <c r="I182" s="23" t="s">
        <v>16</v>
      </c>
      <c r="J182" s="11" t="s">
        <v>0</v>
      </c>
      <c r="K182" s="18">
        <v>4000</v>
      </c>
      <c r="L182" s="18">
        <v>5000</v>
      </c>
      <c r="M182" s="24"/>
      <c r="N182" s="24"/>
      <c r="Y182" s="20" t="s">
        <v>645</v>
      </c>
      <c r="Z182" t="s">
        <v>1058</v>
      </c>
    </row>
    <row r="183" spans="1:26" ht="45.75" customHeight="1" x14ac:dyDescent="0.25">
      <c r="A183" s="11">
        <v>181</v>
      </c>
      <c r="B183" s="13">
        <v>2007</v>
      </c>
      <c r="C183" s="11" t="s">
        <v>88</v>
      </c>
      <c r="D183" s="11" t="s">
        <v>5</v>
      </c>
      <c r="E183" s="29" t="str">
        <f>HYPERLINK(Z184,Y184)</f>
        <v>Perrot-Minot, Gevrey-Chambertin - In Bond</v>
      </c>
      <c r="F183" s="15" t="s">
        <v>650</v>
      </c>
      <c r="G183" s="17" t="s">
        <v>2</v>
      </c>
      <c r="H183" s="17">
        <v>3</v>
      </c>
      <c r="I183" s="22" t="s">
        <v>23</v>
      </c>
      <c r="J183" s="11" t="s">
        <v>0</v>
      </c>
      <c r="K183" s="18">
        <v>120</v>
      </c>
      <c r="L183" s="18">
        <v>160</v>
      </c>
      <c r="M183" s="24" t="s">
        <v>574</v>
      </c>
      <c r="N183" s="24"/>
      <c r="Y183" s="20" t="s">
        <v>648</v>
      </c>
      <c r="Z183" t="s">
        <v>1059</v>
      </c>
    </row>
    <row r="184" spans="1:26" ht="45.75" customHeight="1" x14ac:dyDescent="0.25">
      <c r="A184" s="11">
        <v>182</v>
      </c>
      <c r="B184" s="13">
        <v>2009</v>
      </c>
      <c r="C184" s="11" t="s">
        <v>88</v>
      </c>
      <c r="D184" s="11" t="s">
        <v>5</v>
      </c>
      <c r="E184" s="29" t="str">
        <f>HYPERLINK(Z185,Y185)</f>
        <v>Domaine Michel Magnien, Charmes-Chambertin Grand Cru</v>
      </c>
      <c r="F184" s="15" t="s">
        <v>652</v>
      </c>
      <c r="G184" s="17" t="s">
        <v>2</v>
      </c>
      <c r="H184" s="17">
        <v>5</v>
      </c>
      <c r="I184" s="22" t="s">
        <v>23</v>
      </c>
      <c r="J184" s="11" t="s">
        <v>22</v>
      </c>
      <c r="K184" s="18">
        <v>750</v>
      </c>
      <c r="L184" s="18">
        <v>950</v>
      </c>
      <c r="M184" s="24" t="s">
        <v>48</v>
      </c>
      <c r="N184" s="24" t="s">
        <v>653</v>
      </c>
      <c r="Y184" s="20" t="s">
        <v>649</v>
      </c>
      <c r="Z184" t="s">
        <v>1060</v>
      </c>
    </row>
    <row r="185" spans="1:26" ht="45.75" customHeight="1" x14ac:dyDescent="0.25">
      <c r="A185" s="11">
        <v>183</v>
      </c>
      <c r="B185" s="13">
        <v>2009</v>
      </c>
      <c r="C185" s="11" t="s">
        <v>88</v>
      </c>
      <c r="D185" s="11" t="s">
        <v>5</v>
      </c>
      <c r="E185" s="29" t="str">
        <f>HYPERLINK(Z186,Y186)</f>
        <v>Louis Jadot, Moulin-a-Vent, Rochegres - In Bond</v>
      </c>
      <c r="F185" s="15" t="s">
        <v>655</v>
      </c>
      <c r="G185" s="17" t="s">
        <v>2</v>
      </c>
      <c r="H185" s="17">
        <v>12</v>
      </c>
      <c r="I185" s="23" t="s">
        <v>1</v>
      </c>
      <c r="J185" s="11" t="s">
        <v>0</v>
      </c>
      <c r="K185" s="18">
        <v>280</v>
      </c>
      <c r="L185" s="18">
        <v>400</v>
      </c>
      <c r="M185" s="24"/>
      <c r="N185" s="24"/>
      <c r="Y185" s="20" t="s">
        <v>651</v>
      </c>
      <c r="Z185" t="s">
        <v>1061</v>
      </c>
    </row>
    <row r="186" spans="1:26" ht="45.75" customHeight="1" x14ac:dyDescent="0.25">
      <c r="A186" s="11">
        <v>184</v>
      </c>
      <c r="B186" s="13">
        <v>2012</v>
      </c>
      <c r="C186" s="11" t="s">
        <v>88</v>
      </c>
      <c r="D186" s="11" t="s">
        <v>5</v>
      </c>
      <c r="E186" s="29" t="str">
        <f>HYPERLINK(Z187,Y187)</f>
        <v>Claudie Jobard, Pommard Premier Cru, Charmots - In Bond</v>
      </c>
      <c r="F186" s="15" t="s">
        <v>657</v>
      </c>
      <c r="G186" s="17" t="s">
        <v>2</v>
      </c>
      <c r="H186" s="17">
        <v>12</v>
      </c>
      <c r="I186" s="22" t="s">
        <v>1</v>
      </c>
      <c r="J186" s="11" t="s">
        <v>0</v>
      </c>
      <c r="K186" s="18">
        <v>300</v>
      </c>
      <c r="L186" s="18">
        <v>400</v>
      </c>
      <c r="M186" s="24"/>
      <c r="N186" s="24"/>
      <c r="Y186" s="20" t="s">
        <v>654</v>
      </c>
      <c r="Z186" t="s">
        <v>1062</v>
      </c>
    </row>
    <row r="187" spans="1:26" ht="45.75" customHeight="1" x14ac:dyDescent="0.25">
      <c r="A187" s="11">
        <v>185</v>
      </c>
      <c r="B187" s="13">
        <v>2012</v>
      </c>
      <c r="C187" s="11" t="s">
        <v>88</v>
      </c>
      <c r="D187" s="11" t="s">
        <v>5</v>
      </c>
      <c r="E187" s="29" t="str">
        <f>HYPERLINK(Z188,Y188)</f>
        <v>Henri de Villamont, Volnay Santenots Premier Cru</v>
      </c>
      <c r="F187" s="15" t="s">
        <v>659</v>
      </c>
      <c r="G187" s="17" t="s">
        <v>2</v>
      </c>
      <c r="H187" s="17">
        <v>6</v>
      </c>
      <c r="I187" s="22" t="s">
        <v>23</v>
      </c>
      <c r="J187" s="11" t="s">
        <v>22</v>
      </c>
      <c r="K187" s="18">
        <v>160</v>
      </c>
      <c r="L187" s="18">
        <v>200</v>
      </c>
      <c r="M187" s="24" t="s">
        <v>660</v>
      </c>
      <c r="N187" s="24" t="s">
        <v>653</v>
      </c>
      <c r="Y187" s="20" t="s">
        <v>656</v>
      </c>
      <c r="Z187" t="s">
        <v>1063</v>
      </c>
    </row>
    <row r="188" spans="1:26" ht="45.75" customHeight="1" x14ac:dyDescent="0.25">
      <c r="A188" s="11">
        <v>186</v>
      </c>
      <c r="B188" s="13">
        <v>2012</v>
      </c>
      <c r="C188" s="11" t="s">
        <v>88</v>
      </c>
      <c r="D188" s="11" t="s">
        <v>5</v>
      </c>
      <c r="E188" s="29" t="str">
        <f>HYPERLINK(Z189,Y189)</f>
        <v>Domaine Faiveley, Mercurey Premier Cru, Clos des Myglands - In Bond</v>
      </c>
      <c r="F188" s="15" t="s">
        <v>115</v>
      </c>
      <c r="G188" s="17" t="s">
        <v>2</v>
      </c>
      <c r="H188" s="17">
        <v>12</v>
      </c>
      <c r="I188" s="23" t="s">
        <v>1</v>
      </c>
      <c r="J188" s="11" t="s">
        <v>0</v>
      </c>
      <c r="K188" s="18">
        <v>180</v>
      </c>
      <c r="L188" s="18">
        <v>240</v>
      </c>
      <c r="M188" s="24"/>
      <c r="N188" s="24"/>
      <c r="Y188" s="20" t="s">
        <v>658</v>
      </c>
      <c r="Z188" t="s">
        <v>1064</v>
      </c>
    </row>
    <row r="189" spans="1:26" ht="45.75" customHeight="1" x14ac:dyDescent="0.25">
      <c r="A189" s="11">
        <v>187</v>
      </c>
      <c r="B189" s="13">
        <v>2013</v>
      </c>
      <c r="C189" s="11" t="s">
        <v>88</v>
      </c>
      <c r="D189" s="11" t="s">
        <v>5</v>
      </c>
      <c r="E189" s="29" t="str">
        <f>HYPERLINK(Z190,Y190)</f>
        <v>Domaine Faiveley, Echezeaux Grand Cru</v>
      </c>
      <c r="F189" s="15" t="s">
        <v>115</v>
      </c>
      <c r="G189" s="17" t="s">
        <v>2</v>
      </c>
      <c r="H189" s="17">
        <v>6</v>
      </c>
      <c r="I189" s="23" t="s">
        <v>16</v>
      </c>
      <c r="J189" s="11" t="s">
        <v>22</v>
      </c>
      <c r="K189" s="18">
        <v>500</v>
      </c>
      <c r="L189" s="18">
        <v>600</v>
      </c>
      <c r="M189" s="24" t="s">
        <v>48</v>
      </c>
      <c r="N189" s="24"/>
      <c r="Y189" s="20" t="s">
        <v>661</v>
      </c>
      <c r="Z189" t="s">
        <v>1065</v>
      </c>
    </row>
    <row r="190" spans="1:26" ht="45.75" customHeight="1" x14ac:dyDescent="0.25">
      <c r="A190" s="11">
        <v>188</v>
      </c>
      <c r="B190" s="13">
        <v>2013</v>
      </c>
      <c r="C190" s="11" t="s">
        <v>88</v>
      </c>
      <c r="D190" s="11" t="s">
        <v>5</v>
      </c>
      <c r="E190" s="29" t="str">
        <f>HYPERLINK(Z191,Y191)</f>
        <v>Domaine Clos de la Chapelle, Volnay Premier Cru - In Bond</v>
      </c>
      <c r="F190" s="15" t="s">
        <v>664</v>
      </c>
      <c r="G190" s="17" t="s">
        <v>2</v>
      </c>
      <c r="H190" s="17">
        <v>6</v>
      </c>
      <c r="I190" s="23" t="s">
        <v>1</v>
      </c>
      <c r="J190" s="11" t="s">
        <v>0</v>
      </c>
      <c r="K190" s="18">
        <v>240</v>
      </c>
      <c r="L190" s="18">
        <v>320</v>
      </c>
      <c r="M190" s="24"/>
      <c r="N190" s="24"/>
      <c r="Y190" s="20" t="s">
        <v>662</v>
      </c>
      <c r="Z190" t="s">
        <v>1066</v>
      </c>
    </row>
    <row r="191" spans="1:26" ht="45.75" customHeight="1" x14ac:dyDescent="0.25">
      <c r="A191" s="11">
        <v>189</v>
      </c>
      <c r="B191" s="13">
        <v>2014</v>
      </c>
      <c r="C191" s="11" t="s">
        <v>88</v>
      </c>
      <c r="D191" s="11" t="s">
        <v>5</v>
      </c>
      <c r="E191" s="29" t="str">
        <f>HYPERLINK(Z192,Y192)</f>
        <v>Domaine Faiveley, Echezeaux Grand Cru</v>
      </c>
      <c r="F191" s="15" t="s">
        <v>115</v>
      </c>
      <c r="G191" s="17" t="s">
        <v>2</v>
      </c>
      <c r="H191" s="17">
        <v>6</v>
      </c>
      <c r="I191" s="23" t="s">
        <v>16</v>
      </c>
      <c r="J191" s="11" t="s">
        <v>22</v>
      </c>
      <c r="K191" s="18">
        <v>600</v>
      </c>
      <c r="L191" s="18">
        <v>800</v>
      </c>
      <c r="M191" s="24" t="s">
        <v>48</v>
      </c>
      <c r="N191" s="24"/>
      <c r="Y191" s="20" t="s">
        <v>663</v>
      </c>
      <c r="Z191" t="s">
        <v>1067</v>
      </c>
    </row>
    <row r="192" spans="1:26" ht="45.75" customHeight="1" x14ac:dyDescent="0.25">
      <c r="A192" s="11">
        <v>190</v>
      </c>
      <c r="B192" s="13">
        <v>2014</v>
      </c>
      <c r="C192" s="11" t="s">
        <v>88</v>
      </c>
      <c r="D192" s="11" t="s">
        <v>5</v>
      </c>
      <c r="E192" s="29" t="str">
        <f>HYPERLINK(Z193,Y193)</f>
        <v>Domaine Faiveley, Corton Grand Cru, Clos des Cortons Faiveley</v>
      </c>
      <c r="F192" s="15" t="s">
        <v>115</v>
      </c>
      <c r="G192" s="17" t="s">
        <v>2</v>
      </c>
      <c r="H192" s="17">
        <v>6</v>
      </c>
      <c r="I192" s="23" t="s">
        <v>16</v>
      </c>
      <c r="J192" s="11" t="s">
        <v>22</v>
      </c>
      <c r="K192" s="18">
        <v>400</v>
      </c>
      <c r="L192" s="18">
        <v>500</v>
      </c>
      <c r="M192" s="24" t="s">
        <v>48</v>
      </c>
      <c r="N192" s="24"/>
      <c r="Y192" s="20" t="s">
        <v>662</v>
      </c>
      <c r="Z192" t="s">
        <v>1068</v>
      </c>
    </row>
    <row r="193" spans="1:26" ht="45.75" customHeight="1" x14ac:dyDescent="0.25">
      <c r="A193" s="11">
        <v>191</v>
      </c>
      <c r="B193" s="13">
        <v>2014</v>
      </c>
      <c r="C193" s="11" t="s">
        <v>88</v>
      </c>
      <c r="D193" s="11" t="s">
        <v>5</v>
      </c>
      <c r="E193" s="29" t="str">
        <f>HYPERLINK(Z194,Y194)</f>
        <v>Domaine de Montille, Pommard Premier Cru, Les Rugiens Bas</v>
      </c>
      <c r="F193" s="15" t="s">
        <v>667</v>
      </c>
      <c r="G193" s="17" t="s">
        <v>2</v>
      </c>
      <c r="H193" s="17">
        <v>4</v>
      </c>
      <c r="I193" s="22" t="s">
        <v>23</v>
      </c>
      <c r="J193" s="11" t="s">
        <v>22</v>
      </c>
      <c r="K193" s="18">
        <v>240</v>
      </c>
      <c r="L193" s="18">
        <v>320</v>
      </c>
      <c r="M193" s="24" t="s">
        <v>48</v>
      </c>
      <c r="N193" s="24" t="s">
        <v>668</v>
      </c>
      <c r="Y193" s="20" t="s">
        <v>665</v>
      </c>
      <c r="Z193" t="s">
        <v>1069</v>
      </c>
    </row>
    <row r="194" spans="1:26" ht="45.75" customHeight="1" x14ac:dyDescent="0.25">
      <c r="A194" s="11">
        <v>192</v>
      </c>
      <c r="B194" s="13">
        <v>2014</v>
      </c>
      <c r="C194" s="11" t="s">
        <v>88</v>
      </c>
      <c r="D194" s="11" t="s">
        <v>5</v>
      </c>
      <c r="E194" s="29" t="str">
        <f>HYPERLINK(Z195,Y195)</f>
        <v>Domaine Jean-Marc Bouley, Bourgogne, Hautes Cotes de Beaune Rouge - In Bond</v>
      </c>
      <c r="F194" s="15" t="s">
        <v>670</v>
      </c>
      <c r="G194" s="17" t="s">
        <v>2</v>
      </c>
      <c r="H194" s="17">
        <v>12</v>
      </c>
      <c r="I194" s="23" t="s">
        <v>1</v>
      </c>
      <c r="J194" s="11" t="s">
        <v>0</v>
      </c>
      <c r="K194" s="18">
        <v>120</v>
      </c>
      <c r="L194" s="18">
        <v>160</v>
      </c>
      <c r="M194" s="24"/>
      <c r="N194" s="24"/>
      <c r="Y194" s="20" t="s">
        <v>666</v>
      </c>
      <c r="Z194" t="s">
        <v>1070</v>
      </c>
    </row>
    <row r="195" spans="1:26" ht="45.75" customHeight="1" x14ac:dyDescent="0.25">
      <c r="A195" s="11">
        <v>193</v>
      </c>
      <c r="B195" s="13">
        <v>2016</v>
      </c>
      <c r="C195" s="11" t="s">
        <v>88</v>
      </c>
      <c r="D195" s="11" t="s">
        <v>5</v>
      </c>
      <c r="E195" s="29" t="str">
        <f>HYPERLINK(Z196,Y196)</f>
        <v>Domaine Bruno Clair, Chambertin-Clos de Beze Grand Cru - In Bond</v>
      </c>
      <c r="F195" s="15" t="s">
        <v>672</v>
      </c>
      <c r="G195" s="17" t="s">
        <v>2</v>
      </c>
      <c r="H195" s="17">
        <v>3</v>
      </c>
      <c r="I195" s="22" t="s">
        <v>23</v>
      </c>
      <c r="J195" s="11" t="s">
        <v>0</v>
      </c>
      <c r="K195" s="18">
        <v>400</v>
      </c>
      <c r="L195" s="18">
        <v>600</v>
      </c>
      <c r="M195" s="24"/>
      <c r="N195" s="24" t="s">
        <v>517</v>
      </c>
      <c r="Y195" s="20" t="s">
        <v>669</v>
      </c>
      <c r="Z195" t="s">
        <v>1071</v>
      </c>
    </row>
    <row r="196" spans="1:26" ht="45.75" customHeight="1" x14ac:dyDescent="0.25">
      <c r="A196" s="11">
        <v>194</v>
      </c>
      <c r="B196" s="13">
        <v>2016</v>
      </c>
      <c r="C196" s="11" t="s">
        <v>88</v>
      </c>
      <c r="D196" s="11" t="s">
        <v>5</v>
      </c>
      <c r="E196" s="29" t="str">
        <f>HYPERLINK(Z197,Y197)</f>
        <v>Serafin Pere et Fils, Charmes-Chambertin Grand Cru - In Bond</v>
      </c>
      <c r="F196" s="15" t="s">
        <v>674</v>
      </c>
      <c r="G196" s="17" t="s">
        <v>2</v>
      </c>
      <c r="H196" s="17">
        <v>3</v>
      </c>
      <c r="I196" s="23" t="s">
        <v>1</v>
      </c>
      <c r="J196" s="11" t="s">
        <v>0</v>
      </c>
      <c r="K196" s="18">
        <v>320</v>
      </c>
      <c r="L196" s="18">
        <v>420</v>
      </c>
      <c r="M196" s="24"/>
      <c r="N196" s="24"/>
      <c r="Y196" s="20" t="s">
        <v>671</v>
      </c>
      <c r="Z196" t="s">
        <v>1072</v>
      </c>
    </row>
    <row r="197" spans="1:26" ht="45.75" customHeight="1" x14ac:dyDescent="0.25">
      <c r="A197" s="11">
        <v>195</v>
      </c>
      <c r="B197" s="13">
        <v>2016</v>
      </c>
      <c r="C197" s="11" t="s">
        <v>88</v>
      </c>
      <c r="D197" s="11" t="s">
        <v>5</v>
      </c>
      <c r="E197" s="29" t="str">
        <f>HYPERLINK(Z198,Y198)</f>
        <v>Violot Guillemard, Pommard, En Brescul - In Bond</v>
      </c>
      <c r="F197" s="15" t="s">
        <v>676</v>
      </c>
      <c r="G197" s="17" t="s">
        <v>2</v>
      </c>
      <c r="H197" s="17">
        <v>6</v>
      </c>
      <c r="I197" s="23" t="s">
        <v>1</v>
      </c>
      <c r="J197" s="11" t="s">
        <v>0</v>
      </c>
      <c r="K197" s="18">
        <v>150</v>
      </c>
      <c r="L197" s="18">
        <v>240</v>
      </c>
      <c r="M197" s="24"/>
      <c r="N197" s="24"/>
      <c r="Y197" s="20" t="s">
        <v>673</v>
      </c>
      <c r="Z197" t="s">
        <v>1073</v>
      </c>
    </row>
    <row r="198" spans="1:26" ht="45.75" customHeight="1" x14ac:dyDescent="0.25">
      <c r="A198" s="11">
        <v>196</v>
      </c>
      <c r="B198" s="13">
        <v>2016</v>
      </c>
      <c r="C198" s="11" t="s">
        <v>88</v>
      </c>
      <c r="D198" s="11" t="s">
        <v>5</v>
      </c>
      <c r="E198" s="29" t="str">
        <f>HYPERLINK(Z199,Y199)</f>
        <v>Laroze de Drouhin, Bourgogne, Pinot Noir - In Bond</v>
      </c>
      <c r="F198" s="15" t="s">
        <v>678</v>
      </c>
      <c r="G198" s="17" t="s">
        <v>2</v>
      </c>
      <c r="H198" s="17">
        <v>12</v>
      </c>
      <c r="I198" s="23" t="s">
        <v>1</v>
      </c>
      <c r="J198" s="11" t="s">
        <v>0</v>
      </c>
      <c r="K198" s="18">
        <v>150</v>
      </c>
      <c r="L198" s="18">
        <v>200</v>
      </c>
      <c r="M198" s="24"/>
      <c r="N198" s="24"/>
      <c r="Y198" s="20" t="s">
        <v>675</v>
      </c>
      <c r="Z198" t="s">
        <v>1074</v>
      </c>
    </row>
    <row r="199" spans="1:26" ht="45.75" customHeight="1" x14ac:dyDescent="0.25">
      <c r="A199" s="11">
        <v>197</v>
      </c>
      <c r="B199" s="13">
        <v>2017</v>
      </c>
      <c r="C199" s="11" t="s">
        <v>88</v>
      </c>
      <c r="D199" s="11" t="s">
        <v>5</v>
      </c>
      <c r="E199" s="29" t="str">
        <f>HYPERLINK(Z200,Y200)</f>
        <v>Domaine Louis Boillot, Gevrey-Chambertin, Les Evocelles - In Bond</v>
      </c>
      <c r="F199" s="15" t="s">
        <v>680</v>
      </c>
      <c r="G199" s="17" t="s">
        <v>2</v>
      </c>
      <c r="H199" s="17">
        <v>12</v>
      </c>
      <c r="I199" s="23" t="s">
        <v>1</v>
      </c>
      <c r="J199" s="11" t="s">
        <v>0</v>
      </c>
      <c r="K199" s="18">
        <v>300</v>
      </c>
      <c r="L199" s="18">
        <v>400</v>
      </c>
      <c r="M199" s="24"/>
      <c r="N199" s="24"/>
      <c r="Y199" s="20" t="s">
        <v>677</v>
      </c>
      <c r="Z199" t="s">
        <v>1075</v>
      </c>
    </row>
    <row r="200" spans="1:26" ht="45.75" customHeight="1" x14ac:dyDescent="0.25">
      <c r="A200" s="11">
        <v>198</v>
      </c>
      <c r="B200" s="13">
        <v>2017</v>
      </c>
      <c r="C200" s="11" t="s">
        <v>88</v>
      </c>
      <c r="D200" s="11" t="s">
        <v>5</v>
      </c>
      <c r="E200" s="29" t="str">
        <f>HYPERLINK(Z201,Y201)</f>
        <v>Philippe Pacalet, Moulin-a-Vent - In Bond</v>
      </c>
      <c r="F200" s="15" t="s">
        <v>682</v>
      </c>
      <c r="G200" s="17" t="s">
        <v>2</v>
      </c>
      <c r="H200" s="17">
        <v>6</v>
      </c>
      <c r="I200" s="23" t="s">
        <v>1</v>
      </c>
      <c r="J200" s="11" t="s">
        <v>0</v>
      </c>
      <c r="K200" s="18">
        <v>70</v>
      </c>
      <c r="L200" s="18">
        <v>90</v>
      </c>
      <c r="M200" s="24"/>
      <c r="N200" s="24"/>
      <c r="Y200" s="20" t="s">
        <v>679</v>
      </c>
      <c r="Z200" t="s">
        <v>1076</v>
      </c>
    </row>
    <row r="201" spans="1:26" ht="45.75" customHeight="1" x14ac:dyDescent="0.25">
      <c r="A201" s="11">
        <v>199</v>
      </c>
      <c r="B201" s="13">
        <v>2017</v>
      </c>
      <c r="C201" s="11" t="s">
        <v>88</v>
      </c>
      <c r="D201" s="11" t="s">
        <v>5</v>
      </c>
      <c r="E201" s="29" t="str">
        <f>HYPERLINK(Z202,Y202)</f>
        <v>Marc-Soyard, Domaine de la Cras, Bourgogne Rouge Montre Cul - In Bond</v>
      </c>
      <c r="F201" s="15" t="s">
        <v>684</v>
      </c>
      <c r="G201" s="17" t="s">
        <v>2</v>
      </c>
      <c r="H201" s="17">
        <v>6</v>
      </c>
      <c r="I201" s="22" t="s">
        <v>23</v>
      </c>
      <c r="J201" s="11" t="s">
        <v>0</v>
      </c>
      <c r="K201" s="18">
        <v>150</v>
      </c>
      <c r="L201" s="18">
        <v>200</v>
      </c>
      <c r="M201" s="24"/>
      <c r="N201" s="24"/>
      <c r="Y201" s="20" t="s">
        <v>681</v>
      </c>
      <c r="Z201" t="s">
        <v>1077</v>
      </c>
    </row>
    <row r="202" spans="1:26" ht="45.75" customHeight="1" x14ac:dyDescent="0.25">
      <c r="A202" s="11">
        <v>200</v>
      </c>
      <c r="B202" s="13">
        <v>2018</v>
      </c>
      <c r="C202" s="11" t="s">
        <v>88</v>
      </c>
      <c r="D202" s="11" t="s">
        <v>5</v>
      </c>
      <c r="E202" s="29" t="str">
        <f>HYPERLINK(Z203,Y203)</f>
        <v>Domaine de la Commaraine, Pommard Premier Cru, Clos de la Commaraine - In Bond</v>
      </c>
      <c r="F202" s="15" t="s">
        <v>686</v>
      </c>
      <c r="G202" s="17" t="s">
        <v>2</v>
      </c>
      <c r="H202" s="17">
        <v>6</v>
      </c>
      <c r="I202" s="23" t="s">
        <v>16</v>
      </c>
      <c r="J202" s="11" t="s">
        <v>0</v>
      </c>
      <c r="K202" s="18">
        <v>400</v>
      </c>
      <c r="L202" s="18">
        <v>600</v>
      </c>
      <c r="M202" s="24"/>
      <c r="N202" s="24"/>
      <c r="Y202" s="20" t="s">
        <v>683</v>
      </c>
      <c r="Z202" t="s">
        <v>1078</v>
      </c>
    </row>
    <row r="203" spans="1:26" ht="45.75" customHeight="1" x14ac:dyDescent="0.25">
      <c r="A203" s="11">
        <v>201</v>
      </c>
      <c r="B203" s="13">
        <v>2018</v>
      </c>
      <c r="C203" s="11" t="s">
        <v>88</v>
      </c>
      <c r="D203" s="11" t="s">
        <v>5</v>
      </c>
      <c r="E203" s="29" t="str">
        <f>HYPERLINK(Z204,Y204)</f>
        <v>Foillard, Morgon, Cote Py - In Bond</v>
      </c>
      <c r="F203" s="15" t="s">
        <v>688</v>
      </c>
      <c r="G203" s="17" t="s">
        <v>2</v>
      </c>
      <c r="H203" s="17">
        <v>12</v>
      </c>
      <c r="I203" s="23" t="s">
        <v>1</v>
      </c>
      <c r="J203" s="11" t="s">
        <v>0</v>
      </c>
      <c r="K203" s="18">
        <v>150</v>
      </c>
      <c r="L203" s="18">
        <v>200</v>
      </c>
      <c r="M203" s="24"/>
      <c r="N203" s="24"/>
      <c r="Y203" s="20" t="s">
        <v>685</v>
      </c>
      <c r="Z203" t="s">
        <v>1079</v>
      </c>
    </row>
    <row r="204" spans="1:26" ht="45.75" customHeight="1" x14ac:dyDescent="0.25">
      <c r="A204" s="11">
        <v>202</v>
      </c>
      <c r="B204" s="13">
        <v>2019</v>
      </c>
      <c r="C204" s="11" t="s">
        <v>88</v>
      </c>
      <c r="D204" s="11" t="s">
        <v>5</v>
      </c>
      <c r="E204" s="29" t="str">
        <f>HYPERLINK(Z205,Y205)</f>
        <v>Francois Parent, Pommard Premier Cru, Les Epenots</v>
      </c>
      <c r="F204" s="15" t="s">
        <v>690</v>
      </c>
      <c r="G204" s="17" t="s">
        <v>2</v>
      </c>
      <c r="H204" s="17">
        <v>6</v>
      </c>
      <c r="I204" s="22" t="s">
        <v>23</v>
      </c>
      <c r="J204" s="11" t="s">
        <v>22</v>
      </c>
      <c r="K204" s="18">
        <v>270</v>
      </c>
      <c r="L204" s="18">
        <v>340</v>
      </c>
      <c r="M204" s="24" t="s">
        <v>48</v>
      </c>
      <c r="N204" s="24" t="s">
        <v>668</v>
      </c>
      <c r="Y204" s="20" t="s">
        <v>687</v>
      </c>
      <c r="Z204" t="s">
        <v>1080</v>
      </c>
    </row>
    <row r="205" spans="1:26" ht="45.75" customHeight="1" x14ac:dyDescent="0.25">
      <c r="A205" s="11">
        <v>203</v>
      </c>
      <c r="B205" s="13">
        <v>2019</v>
      </c>
      <c r="C205" s="11" t="s">
        <v>88</v>
      </c>
      <c r="D205" s="11" t="s">
        <v>5</v>
      </c>
      <c r="E205" s="29" t="str">
        <f>HYPERLINK(Z206,Y206)</f>
        <v>C. Thiriet, Volnay, Les Grands Champs - In Bond</v>
      </c>
      <c r="F205" s="15" t="s">
        <v>692</v>
      </c>
      <c r="G205" s="17" t="s">
        <v>2</v>
      </c>
      <c r="H205" s="17">
        <v>6</v>
      </c>
      <c r="I205" s="22" t="s">
        <v>23</v>
      </c>
      <c r="J205" s="11" t="s">
        <v>0</v>
      </c>
      <c r="K205" s="18">
        <v>240</v>
      </c>
      <c r="L205" s="18">
        <v>320</v>
      </c>
      <c r="M205" s="24"/>
      <c r="N205" s="24"/>
      <c r="Y205" s="20" t="s">
        <v>689</v>
      </c>
      <c r="Z205" t="s">
        <v>1081</v>
      </c>
    </row>
    <row r="206" spans="1:26" ht="45.75" customHeight="1" x14ac:dyDescent="0.25">
      <c r="A206" s="11">
        <v>204</v>
      </c>
      <c r="B206" s="13">
        <v>2019</v>
      </c>
      <c r="C206" s="11" t="s">
        <v>88</v>
      </c>
      <c r="D206" s="11" t="s">
        <v>5</v>
      </c>
      <c r="E206" s="29" t="str">
        <f>HYPERLINK(Z207,Y207)</f>
        <v>Henri Prudhon &amp; Fils, Saint-Aubin, Saint Aubin Rouges Gorges</v>
      </c>
      <c r="F206" s="15" t="s">
        <v>694</v>
      </c>
      <c r="G206" s="17" t="s">
        <v>2</v>
      </c>
      <c r="H206" s="17">
        <v>6</v>
      </c>
      <c r="I206" s="23" t="s">
        <v>1</v>
      </c>
      <c r="J206" s="11" t="s">
        <v>22</v>
      </c>
      <c r="K206" s="18">
        <v>100</v>
      </c>
      <c r="L206" s="18">
        <v>150</v>
      </c>
      <c r="M206" s="24" t="s">
        <v>48</v>
      </c>
      <c r="N206" s="24" t="s">
        <v>517</v>
      </c>
      <c r="Y206" s="20" t="s">
        <v>691</v>
      </c>
      <c r="Z206" t="s">
        <v>1082</v>
      </c>
    </row>
    <row r="207" spans="1:26" ht="45.75" customHeight="1" x14ac:dyDescent="0.25">
      <c r="A207" s="11">
        <v>205</v>
      </c>
      <c r="B207" s="13">
        <v>2019</v>
      </c>
      <c r="C207" s="11" t="s">
        <v>88</v>
      </c>
      <c r="D207" s="11" t="s">
        <v>5</v>
      </c>
      <c r="E207" s="29" t="str">
        <f>HYPERLINK(Z208,Y208)</f>
        <v>C. Thiriet, Cote de Nuits-Villages, Aux Montagnes - In Bond</v>
      </c>
      <c r="F207" s="15" t="s">
        <v>692</v>
      </c>
      <c r="G207" s="17" t="s">
        <v>2</v>
      </c>
      <c r="H207" s="17">
        <v>6</v>
      </c>
      <c r="I207" s="22" t="s">
        <v>23</v>
      </c>
      <c r="J207" s="11" t="s">
        <v>0</v>
      </c>
      <c r="K207" s="18">
        <v>180</v>
      </c>
      <c r="L207" s="18">
        <v>240</v>
      </c>
      <c r="M207" s="24"/>
      <c r="N207" s="24"/>
      <c r="Y207" s="20" t="s">
        <v>693</v>
      </c>
      <c r="Z207" t="s">
        <v>1083</v>
      </c>
    </row>
    <row r="208" spans="1:26" ht="45.75" customHeight="1" x14ac:dyDescent="0.25">
      <c r="A208" s="11">
        <v>206</v>
      </c>
      <c r="B208" s="13">
        <v>2020</v>
      </c>
      <c r="C208" s="11" t="s">
        <v>88</v>
      </c>
      <c r="D208" s="11" t="s">
        <v>5</v>
      </c>
      <c r="E208" s="29" t="str">
        <f>HYPERLINK(Z209,Y209)</f>
        <v>Henri Rebourseau, Gevrey-Chambertin Premier Cru, Fonteny - In Bond</v>
      </c>
      <c r="F208" s="15" t="s">
        <v>697</v>
      </c>
      <c r="G208" s="17" t="s">
        <v>2</v>
      </c>
      <c r="H208" s="17">
        <v>6</v>
      </c>
      <c r="I208" s="23" t="s">
        <v>1</v>
      </c>
      <c r="J208" s="11" t="s">
        <v>0</v>
      </c>
      <c r="K208" s="18">
        <v>260</v>
      </c>
      <c r="L208" s="18">
        <v>320</v>
      </c>
      <c r="M208" s="24"/>
      <c r="N208" s="24"/>
      <c r="Y208" s="20" t="s">
        <v>695</v>
      </c>
      <c r="Z208" t="s">
        <v>1084</v>
      </c>
    </row>
    <row r="209" spans="1:26" ht="45.75" customHeight="1" x14ac:dyDescent="0.25">
      <c r="A209" s="11">
        <v>207</v>
      </c>
      <c r="B209" s="14" t="s">
        <v>27</v>
      </c>
      <c r="C209" s="11" t="s">
        <v>88</v>
      </c>
      <c r="D209" s="11" t="s">
        <v>5</v>
      </c>
      <c r="E209" s="29" t="str">
        <f>HYPERLINK(Z210,Y210)</f>
        <v>2011/2014 Vertical of Domaine Arnoux-Lachaux, Nuits-Saint-Georges, Rouge</v>
      </c>
      <c r="F209" s="15" t="s">
        <v>699</v>
      </c>
      <c r="G209" s="17" t="s">
        <v>2</v>
      </c>
      <c r="H209" s="17">
        <v>4</v>
      </c>
      <c r="I209" s="22" t="s">
        <v>23</v>
      </c>
      <c r="J209" s="11" t="s">
        <v>22</v>
      </c>
      <c r="K209" s="18">
        <v>300</v>
      </c>
      <c r="L209" s="18">
        <v>400</v>
      </c>
      <c r="M209" s="24" t="s">
        <v>862</v>
      </c>
      <c r="N209" s="24" t="s">
        <v>668</v>
      </c>
      <c r="Y209" s="20" t="s">
        <v>696</v>
      </c>
      <c r="Z209" t="s">
        <v>1085</v>
      </c>
    </row>
    <row r="210" spans="1:26" ht="45.75" customHeight="1" x14ac:dyDescent="0.25">
      <c r="A210" s="11">
        <v>208</v>
      </c>
      <c r="B210" s="14" t="s">
        <v>27</v>
      </c>
      <c r="C210" s="11" t="s">
        <v>88</v>
      </c>
      <c r="D210" s="11" t="s">
        <v>5</v>
      </c>
      <c r="E210" s="29" t="str">
        <f>HYPERLINK(Z211,Y211)</f>
        <v>2001/2002 Mixed Case of Burgundy</v>
      </c>
      <c r="F210" s="15"/>
      <c r="G210" s="17" t="s">
        <v>2</v>
      </c>
      <c r="H210" s="17">
        <v>9</v>
      </c>
      <c r="I210" s="22" t="s">
        <v>23</v>
      </c>
      <c r="J210" s="11" t="s">
        <v>22</v>
      </c>
      <c r="K210" s="18">
        <v>240</v>
      </c>
      <c r="L210" s="18">
        <v>340</v>
      </c>
      <c r="M210" s="24" t="s">
        <v>863</v>
      </c>
      <c r="N210" s="24"/>
      <c r="Y210" s="15" t="s">
        <v>698</v>
      </c>
      <c r="Z210" t="s">
        <v>1086</v>
      </c>
    </row>
    <row r="211" spans="1:26" ht="45.75" customHeight="1" x14ac:dyDescent="0.25">
      <c r="A211" s="11">
        <v>209</v>
      </c>
      <c r="B211" s="14" t="s">
        <v>27</v>
      </c>
      <c r="C211" s="11" t="s">
        <v>88</v>
      </c>
      <c r="D211" s="11" t="s">
        <v>5</v>
      </c>
      <c r="E211" s="29" t="str">
        <f>HYPERLINK(Z212,Y212)</f>
        <v>2001/2002 Mixed Case of Burgundy</v>
      </c>
      <c r="F211" s="15"/>
      <c r="G211" s="17" t="s">
        <v>2</v>
      </c>
      <c r="H211" s="17">
        <v>8</v>
      </c>
      <c r="I211" s="22" t="s">
        <v>23</v>
      </c>
      <c r="J211" s="11" t="s">
        <v>22</v>
      </c>
      <c r="K211" s="18">
        <v>160</v>
      </c>
      <c r="L211" s="18">
        <v>240</v>
      </c>
      <c r="M211" s="24" t="s">
        <v>864</v>
      </c>
      <c r="N211" s="24"/>
      <c r="Y211" s="15" t="s">
        <v>700</v>
      </c>
      <c r="Z211" t="s">
        <v>1087</v>
      </c>
    </row>
    <row r="212" spans="1:26" ht="45.75" customHeight="1" x14ac:dyDescent="0.25">
      <c r="A212" s="11">
        <v>210</v>
      </c>
      <c r="B212" s="13">
        <v>2005</v>
      </c>
      <c r="C212" s="11" t="s">
        <v>88</v>
      </c>
      <c r="D212" s="11" t="s">
        <v>3</v>
      </c>
      <c r="E212" s="29" t="str">
        <f>HYPERLINK(Z213,Y213)</f>
        <v>Vincent Girardin, Batard-Montrachet Grand Cru - In Bond</v>
      </c>
      <c r="F212" s="15" t="s">
        <v>702</v>
      </c>
      <c r="G212" s="17" t="s">
        <v>2</v>
      </c>
      <c r="H212" s="17">
        <v>6</v>
      </c>
      <c r="I212" s="23" t="s">
        <v>16</v>
      </c>
      <c r="J212" s="11" t="s">
        <v>0</v>
      </c>
      <c r="K212" s="18">
        <v>800</v>
      </c>
      <c r="L212" s="18">
        <v>1400</v>
      </c>
      <c r="M212" s="24" t="s">
        <v>94</v>
      </c>
      <c r="N212" s="24"/>
      <c r="Y212" s="15" t="s">
        <v>700</v>
      </c>
      <c r="Z212" t="s">
        <v>1088</v>
      </c>
    </row>
    <row r="213" spans="1:26" ht="45.75" customHeight="1" x14ac:dyDescent="0.25">
      <c r="A213" s="11">
        <v>211</v>
      </c>
      <c r="B213" s="13">
        <v>2010</v>
      </c>
      <c r="C213" s="11" t="s">
        <v>88</v>
      </c>
      <c r="D213" s="11" t="s">
        <v>3</v>
      </c>
      <c r="E213" s="29" t="str">
        <f>HYPERLINK(Z214,Y214)</f>
        <v>Domaine Billaud-Simon, Chablis Premier Cru, Montee de Tonnerre - In Bond</v>
      </c>
      <c r="F213" s="15" t="s">
        <v>704</v>
      </c>
      <c r="G213" s="17" t="s">
        <v>2</v>
      </c>
      <c r="H213" s="17">
        <v>12</v>
      </c>
      <c r="I213" s="23" t="s">
        <v>1</v>
      </c>
      <c r="J213" s="11" t="s">
        <v>0</v>
      </c>
      <c r="K213" s="18">
        <v>240</v>
      </c>
      <c r="L213" s="18">
        <v>320</v>
      </c>
      <c r="M213" s="24" t="s">
        <v>94</v>
      </c>
      <c r="N213" s="24"/>
      <c r="Y213" s="20" t="s">
        <v>701</v>
      </c>
      <c r="Z213" t="s">
        <v>1089</v>
      </c>
    </row>
    <row r="214" spans="1:26" ht="45.75" customHeight="1" x14ac:dyDescent="0.25">
      <c r="A214" s="11">
        <v>212</v>
      </c>
      <c r="B214" s="13">
        <v>2012</v>
      </c>
      <c r="C214" s="11" t="s">
        <v>88</v>
      </c>
      <c r="D214" s="11" t="s">
        <v>3</v>
      </c>
      <c r="E214" s="29" t="str">
        <f>HYPERLINK(Z215,Y215)</f>
        <v>Domaine Francois Raveneau, Chablis Premier Cru, Vaillons</v>
      </c>
      <c r="F214" s="15" t="s">
        <v>706</v>
      </c>
      <c r="G214" s="17" t="s">
        <v>2</v>
      </c>
      <c r="H214" s="17">
        <v>6</v>
      </c>
      <c r="I214" s="23" t="s">
        <v>1</v>
      </c>
      <c r="J214" s="11" t="s">
        <v>22</v>
      </c>
      <c r="K214" s="18">
        <v>1500</v>
      </c>
      <c r="L214" s="18">
        <v>2000</v>
      </c>
      <c r="M214" s="24" t="s">
        <v>94</v>
      </c>
      <c r="N214" s="24"/>
      <c r="Y214" s="20" t="s">
        <v>703</v>
      </c>
      <c r="Z214" t="s">
        <v>1090</v>
      </c>
    </row>
    <row r="215" spans="1:26" ht="45.75" customHeight="1" x14ac:dyDescent="0.25">
      <c r="A215" s="11">
        <v>213</v>
      </c>
      <c r="B215" s="13">
        <v>2014</v>
      </c>
      <c r="C215" s="11" t="s">
        <v>88</v>
      </c>
      <c r="D215" s="11" t="s">
        <v>3</v>
      </c>
      <c r="E215" s="29" t="str">
        <f>HYPERLINK(Z216,Y216)</f>
        <v>Domaine Francois Raveneau, Chablis Grand Cru, Blanchot</v>
      </c>
      <c r="F215" s="15" t="s">
        <v>706</v>
      </c>
      <c r="G215" s="17" t="s">
        <v>2</v>
      </c>
      <c r="H215" s="17">
        <v>3</v>
      </c>
      <c r="I215" s="23" t="s">
        <v>1</v>
      </c>
      <c r="J215" s="11" t="s">
        <v>22</v>
      </c>
      <c r="K215" s="18">
        <v>1500</v>
      </c>
      <c r="L215" s="18">
        <v>2000</v>
      </c>
      <c r="M215" s="24" t="s">
        <v>94</v>
      </c>
      <c r="N215" s="24"/>
      <c r="Y215" s="20" t="s">
        <v>705</v>
      </c>
      <c r="Z215" t="s">
        <v>1091</v>
      </c>
    </row>
    <row r="216" spans="1:26" ht="45.75" customHeight="1" x14ac:dyDescent="0.25">
      <c r="A216" s="11">
        <v>214</v>
      </c>
      <c r="B216" s="13">
        <v>2014</v>
      </c>
      <c r="C216" s="11" t="s">
        <v>88</v>
      </c>
      <c r="D216" s="11" t="s">
        <v>3</v>
      </c>
      <c r="E216" s="29" t="str">
        <f>HYPERLINK(Z217,Y217)</f>
        <v>Franck Grux, Meursault, Les Meix Chavaux - In Bond</v>
      </c>
      <c r="F216" s="15" t="s">
        <v>709</v>
      </c>
      <c r="G216" s="17" t="s">
        <v>2</v>
      </c>
      <c r="H216" s="17">
        <v>12</v>
      </c>
      <c r="I216" s="23" t="s">
        <v>1</v>
      </c>
      <c r="J216" s="11" t="s">
        <v>0</v>
      </c>
      <c r="K216" s="18">
        <v>240</v>
      </c>
      <c r="L216" s="18">
        <v>360</v>
      </c>
      <c r="M216" s="24" t="s">
        <v>94</v>
      </c>
      <c r="N216" s="24"/>
      <c r="Y216" s="20" t="s">
        <v>707</v>
      </c>
      <c r="Z216" t="s">
        <v>1092</v>
      </c>
    </row>
    <row r="217" spans="1:26" ht="45.75" customHeight="1" x14ac:dyDescent="0.25">
      <c r="A217" s="11">
        <v>215</v>
      </c>
      <c r="B217" s="13">
        <v>2014</v>
      </c>
      <c r="C217" s="11" t="s">
        <v>88</v>
      </c>
      <c r="D217" s="11" t="s">
        <v>3</v>
      </c>
      <c r="E217" s="29" t="str">
        <f>HYPERLINK(Z218,Y218)</f>
        <v>Chateau du Clos, Pouilly-Fuisse, Hommage Leonard Chandon</v>
      </c>
      <c r="F217" s="15" t="s">
        <v>711</v>
      </c>
      <c r="G217" s="17" t="s">
        <v>2</v>
      </c>
      <c r="H217" s="17">
        <v>12</v>
      </c>
      <c r="I217" s="23" t="s">
        <v>1</v>
      </c>
      <c r="J217" s="11" t="s">
        <v>22</v>
      </c>
      <c r="K217" s="18">
        <v>200</v>
      </c>
      <c r="L217" s="18">
        <v>280</v>
      </c>
      <c r="M217" s="24" t="s">
        <v>94</v>
      </c>
      <c r="N217" s="24" t="s">
        <v>517</v>
      </c>
      <c r="Y217" s="20" t="s">
        <v>708</v>
      </c>
      <c r="Z217" t="s">
        <v>1093</v>
      </c>
    </row>
    <row r="218" spans="1:26" ht="45.75" customHeight="1" x14ac:dyDescent="0.25">
      <c r="A218" s="11">
        <v>216</v>
      </c>
      <c r="B218" s="13">
        <v>2015</v>
      </c>
      <c r="C218" s="11" t="s">
        <v>88</v>
      </c>
      <c r="D218" s="11" t="s">
        <v>3</v>
      </c>
      <c r="E218" s="29" t="str">
        <f>HYPERLINK(Z219,Y219)</f>
        <v>Domaine Leflaive, Batard-Montrachet Grand Cru - In Bond</v>
      </c>
      <c r="F218" s="15" t="s">
        <v>713</v>
      </c>
      <c r="G218" s="17" t="s">
        <v>2</v>
      </c>
      <c r="H218" s="17">
        <v>3</v>
      </c>
      <c r="I218" s="23" t="s">
        <v>16</v>
      </c>
      <c r="J218" s="11" t="s">
        <v>0</v>
      </c>
      <c r="K218" s="18">
        <v>1500</v>
      </c>
      <c r="L218" s="18">
        <v>2000</v>
      </c>
      <c r="M218" s="24" t="s">
        <v>94</v>
      </c>
      <c r="N218" s="24"/>
      <c r="Y218" s="20" t="s">
        <v>710</v>
      </c>
      <c r="Z218" t="s">
        <v>1094</v>
      </c>
    </row>
    <row r="219" spans="1:26" ht="45.75" customHeight="1" x14ac:dyDescent="0.25">
      <c r="A219" s="11">
        <v>217</v>
      </c>
      <c r="B219" s="13">
        <v>2015</v>
      </c>
      <c r="C219" s="11" t="s">
        <v>88</v>
      </c>
      <c r="D219" s="11" t="s">
        <v>3</v>
      </c>
      <c r="E219" s="29" t="str">
        <f>HYPERLINK(Z220,Y220)</f>
        <v>Olivier Leflaive, Puligny-Montrachet Premier Cru, Les Pucelles</v>
      </c>
      <c r="F219" s="15" t="s">
        <v>715</v>
      </c>
      <c r="G219" s="17" t="s">
        <v>2</v>
      </c>
      <c r="H219" s="17">
        <v>6</v>
      </c>
      <c r="I219" s="23" t="s">
        <v>16</v>
      </c>
      <c r="J219" s="11" t="s">
        <v>22</v>
      </c>
      <c r="K219" s="18">
        <v>1000</v>
      </c>
      <c r="L219" s="18">
        <v>1500</v>
      </c>
      <c r="M219" s="24" t="s">
        <v>94</v>
      </c>
      <c r="N219" s="24"/>
      <c r="Y219" s="20" t="s">
        <v>712</v>
      </c>
      <c r="Z219" t="s">
        <v>1095</v>
      </c>
    </row>
    <row r="220" spans="1:26" ht="45.75" customHeight="1" x14ac:dyDescent="0.25">
      <c r="A220" s="11">
        <v>218</v>
      </c>
      <c r="B220" s="13">
        <v>2015</v>
      </c>
      <c r="C220" s="11" t="s">
        <v>88</v>
      </c>
      <c r="D220" s="11" t="s">
        <v>3</v>
      </c>
      <c r="E220" s="29" t="str">
        <f>HYPERLINK(Z221,Y221)</f>
        <v>Pierre-Yves Colin-Morey, Puligny-Montrachet Premier Cru, Les Garennes</v>
      </c>
      <c r="F220" s="15" t="s">
        <v>717</v>
      </c>
      <c r="G220" s="17" t="s">
        <v>2</v>
      </c>
      <c r="H220" s="17">
        <v>2</v>
      </c>
      <c r="I220" s="22" t="s">
        <v>23</v>
      </c>
      <c r="J220" s="11" t="s">
        <v>22</v>
      </c>
      <c r="K220" s="18">
        <v>180</v>
      </c>
      <c r="L220" s="18">
        <v>240</v>
      </c>
      <c r="M220" s="24" t="s">
        <v>865</v>
      </c>
      <c r="N220" s="24"/>
      <c r="Y220" s="20" t="s">
        <v>714</v>
      </c>
      <c r="Z220" t="s">
        <v>1096</v>
      </c>
    </row>
    <row r="221" spans="1:26" ht="45.75" customHeight="1" x14ac:dyDescent="0.25">
      <c r="A221" s="11">
        <v>219</v>
      </c>
      <c r="B221" s="13">
        <v>2016</v>
      </c>
      <c r="C221" s="11" t="s">
        <v>88</v>
      </c>
      <c r="D221" s="11" t="s">
        <v>3</v>
      </c>
      <c r="E221" s="29" t="str">
        <f>HYPERLINK(Z222,Y222)</f>
        <v>Pierre-Yves Colin-Morey, Puligny-Montrachet Premier Cru, Les Champ Gains</v>
      </c>
      <c r="F221" s="15" t="s">
        <v>717</v>
      </c>
      <c r="G221" s="17" t="s">
        <v>2</v>
      </c>
      <c r="H221" s="17">
        <v>3</v>
      </c>
      <c r="I221" s="22" t="s">
        <v>23</v>
      </c>
      <c r="J221" s="11" t="s">
        <v>22</v>
      </c>
      <c r="K221" s="18">
        <v>500</v>
      </c>
      <c r="L221" s="18">
        <v>700</v>
      </c>
      <c r="M221" s="24" t="s">
        <v>94</v>
      </c>
      <c r="N221" s="24"/>
      <c r="Y221" s="20" t="s">
        <v>716</v>
      </c>
      <c r="Z221" t="s">
        <v>1097</v>
      </c>
    </row>
    <row r="222" spans="1:26" ht="45.75" customHeight="1" x14ac:dyDescent="0.25">
      <c r="A222" s="11">
        <v>220</v>
      </c>
      <c r="B222" s="13">
        <v>2016</v>
      </c>
      <c r="C222" s="11" t="s">
        <v>88</v>
      </c>
      <c r="D222" s="11" t="s">
        <v>3</v>
      </c>
      <c r="E222" s="29" t="str">
        <f>HYPERLINK(Z223,Y223)</f>
        <v>Philippe Colin, Montagny Premier Cru, Sous Les Feilles</v>
      </c>
      <c r="F222" s="15" t="s">
        <v>720</v>
      </c>
      <c r="G222" s="17" t="s">
        <v>2</v>
      </c>
      <c r="H222" s="17">
        <v>10</v>
      </c>
      <c r="I222" s="22" t="s">
        <v>23</v>
      </c>
      <c r="J222" s="11" t="s">
        <v>22</v>
      </c>
      <c r="K222" s="18">
        <v>120</v>
      </c>
      <c r="L222" s="18">
        <v>150</v>
      </c>
      <c r="M222" s="24" t="s">
        <v>721</v>
      </c>
      <c r="N222" s="24" t="s">
        <v>722</v>
      </c>
      <c r="Y222" s="20" t="s">
        <v>718</v>
      </c>
      <c r="Z222" t="s">
        <v>1098</v>
      </c>
    </row>
    <row r="223" spans="1:26" ht="45.75" customHeight="1" x14ac:dyDescent="0.25">
      <c r="A223" s="11">
        <v>221</v>
      </c>
      <c r="B223" s="13">
        <v>2016</v>
      </c>
      <c r="C223" s="11" t="s">
        <v>88</v>
      </c>
      <c r="D223" s="11" t="s">
        <v>3</v>
      </c>
      <c r="E223" s="29" t="str">
        <f>HYPERLINK(Z224,Y224)</f>
        <v>Philippe Colin, Montagny Premier Cru, Sous Les Feilles</v>
      </c>
      <c r="F223" s="15" t="s">
        <v>720</v>
      </c>
      <c r="G223" s="17" t="s">
        <v>2</v>
      </c>
      <c r="H223" s="17">
        <v>12</v>
      </c>
      <c r="I223" s="22" t="s">
        <v>23</v>
      </c>
      <c r="J223" s="11" t="s">
        <v>22</v>
      </c>
      <c r="K223" s="18">
        <v>150</v>
      </c>
      <c r="L223" s="18">
        <v>180</v>
      </c>
      <c r="M223" s="24" t="s">
        <v>866</v>
      </c>
      <c r="N223" s="24" t="s">
        <v>722</v>
      </c>
      <c r="Y223" s="20" t="s">
        <v>719</v>
      </c>
      <c r="Z223" t="s">
        <v>1099</v>
      </c>
    </row>
    <row r="224" spans="1:26" ht="45.75" customHeight="1" x14ac:dyDescent="0.25">
      <c r="A224" s="11">
        <v>222</v>
      </c>
      <c r="B224" s="13">
        <v>2018</v>
      </c>
      <c r="C224" s="11" t="s">
        <v>88</v>
      </c>
      <c r="D224" s="11" t="s">
        <v>3</v>
      </c>
      <c r="E224" s="29" t="str">
        <f>HYPERLINK(Z225,Y225)</f>
        <v>Caroline Morey, Chassagne-Montrachet, Chambrees</v>
      </c>
      <c r="F224" s="15" t="s">
        <v>724</v>
      </c>
      <c r="G224" s="17" t="s">
        <v>2</v>
      </c>
      <c r="H224" s="17">
        <v>6</v>
      </c>
      <c r="I224" s="23" t="s">
        <v>1</v>
      </c>
      <c r="J224" s="11" t="s">
        <v>22</v>
      </c>
      <c r="K224" s="18">
        <v>440</v>
      </c>
      <c r="L224" s="18">
        <v>540</v>
      </c>
      <c r="M224" s="24" t="s">
        <v>94</v>
      </c>
      <c r="N224" s="24"/>
      <c r="Y224" s="20" t="s">
        <v>719</v>
      </c>
      <c r="Z224" t="s">
        <v>1100</v>
      </c>
    </row>
    <row r="225" spans="1:26" ht="45.75" customHeight="1" x14ac:dyDescent="0.25">
      <c r="A225" s="11">
        <v>223</v>
      </c>
      <c r="B225" s="13">
        <v>2018</v>
      </c>
      <c r="C225" s="11" t="s">
        <v>88</v>
      </c>
      <c r="D225" s="11" t="s">
        <v>3</v>
      </c>
      <c r="E225" s="29" t="str">
        <f>HYPERLINK(Z226,Y226)</f>
        <v>Olivier Leflaive, Bourgogne, Oncle Vincent</v>
      </c>
      <c r="F225" s="15" t="s">
        <v>715</v>
      </c>
      <c r="G225" s="17" t="s">
        <v>2</v>
      </c>
      <c r="H225" s="17">
        <v>12</v>
      </c>
      <c r="I225" s="23" t="s">
        <v>1</v>
      </c>
      <c r="J225" s="11" t="s">
        <v>22</v>
      </c>
      <c r="K225" s="18">
        <v>200</v>
      </c>
      <c r="L225" s="18">
        <v>300</v>
      </c>
      <c r="M225" s="24" t="s">
        <v>94</v>
      </c>
      <c r="N225" s="24" t="s">
        <v>517</v>
      </c>
      <c r="Y225" s="20" t="s">
        <v>723</v>
      </c>
      <c r="Z225" t="s">
        <v>1101</v>
      </c>
    </row>
    <row r="226" spans="1:26" ht="45.75" customHeight="1" x14ac:dyDescent="0.25">
      <c r="A226" s="11">
        <v>224</v>
      </c>
      <c r="B226" s="13">
        <v>2019</v>
      </c>
      <c r="C226" s="11" t="s">
        <v>88</v>
      </c>
      <c r="D226" s="11" t="s">
        <v>3</v>
      </c>
      <c r="E226" s="29" t="str">
        <f>HYPERLINK(Z227,Y227)</f>
        <v>C. Thiriet, Vezelay, Champs Cervin - In Bond</v>
      </c>
      <c r="F226" s="15" t="s">
        <v>692</v>
      </c>
      <c r="G226" s="17" t="s">
        <v>2</v>
      </c>
      <c r="H226" s="17">
        <v>12</v>
      </c>
      <c r="I226" s="23" t="s">
        <v>1</v>
      </c>
      <c r="J226" s="11" t="s">
        <v>0</v>
      </c>
      <c r="K226" s="18">
        <v>260</v>
      </c>
      <c r="L226" s="18">
        <v>340</v>
      </c>
      <c r="M226" s="24" t="s">
        <v>867</v>
      </c>
      <c r="N226" s="24"/>
      <c r="Y226" s="20" t="s">
        <v>725</v>
      </c>
      <c r="Z226" t="s">
        <v>1102</v>
      </c>
    </row>
    <row r="227" spans="1:26" ht="45.75" customHeight="1" x14ac:dyDescent="0.25">
      <c r="A227" s="11">
        <v>225</v>
      </c>
      <c r="B227" s="13">
        <v>2019</v>
      </c>
      <c r="C227" s="11" t="s">
        <v>88</v>
      </c>
      <c r="D227" s="11" t="s">
        <v>3</v>
      </c>
      <c r="E227" s="29" t="str">
        <f>HYPERLINK(Z228,Y228)</f>
        <v>Olivier Leflaive, Bourgogne, Setilles Blanc</v>
      </c>
      <c r="F227" s="15" t="s">
        <v>715</v>
      </c>
      <c r="G227" s="17" t="s">
        <v>2</v>
      </c>
      <c r="H227" s="17">
        <v>12</v>
      </c>
      <c r="I227" s="23" t="s">
        <v>1</v>
      </c>
      <c r="J227" s="11" t="s">
        <v>22</v>
      </c>
      <c r="K227" s="18">
        <v>200</v>
      </c>
      <c r="L227" s="18">
        <v>300</v>
      </c>
      <c r="M227" s="24" t="s">
        <v>94</v>
      </c>
      <c r="N227" s="24" t="s">
        <v>517</v>
      </c>
      <c r="Y227" s="20" t="s">
        <v>726</v>
      </c>
      <c r="Z227" t="s">
        <v>1103</v>
      </c>
    </row>
    <row r="228" spans="1:26" ht="45.75" customHeight="1" x14ac:dyDescent="0.25">
      <c r="A228" s="11">
        <v>226</v>
      </c>
      <c r="B228" s="13">
        <v>2022</v>
      </c>
      <c r="C228" s="11" t="s">
        <v>88</v>
      </c>
      <c r="D228" s="11" t="s">
        <v>3</v>
      </c>
      <c r="E228" s="29" t="str">
        <f>HYPERLINK(Z229,Y229)</f>
        <v>Herve Azo, Chablis - In Bond</v>
      </c>
      <c r="F228" s="15" t="s">
        <v>89</v>
      </c>
      <c r="G228" s="17" t="s">
        <v>2</v>
      </c>
      <c r="H228" s="17">
        <v>12</v>
      </c>
      <c r="I228" s="23" t="s">
        <v>1</v>
      </c>
      <c r="J228" s="11" t="s">
        <v>0</v>
      </c>
      <c r="K228" s="18">
        <v>120</v>
      </c>
      <c r="L228" s="18">
        <v>180</v>
      </c>
      <c r="M228" s="24" t="s">
        <v>94</v>
      </c>
      <c r="N228" s="24"/>
      <c r="Y228" s="20" t="s">
        <v>727</v>
      </c>
      <c r="Z228" t="s">
        <v>1104</v>
      </c>
    </row>
    <row r="229" spans="1:26" ht="45.75" customHeight="1" x14ac:dyDescent="0.25">
      <c r="A229" s="11">
        <v>227</v>
      </c>
      <c r="B229" s="13">
        <v>2022</v>
      </c>
      <c r="C229" s="11" t="s">
        <v>88</v>
      </c>
      <c r="D229" s="11" t="s">
        <v>3</v>
      </c>
      <c r="E229" s="29" t="str">
        <f>HYPERLINK(Z230,Y230)</f>
        <v>Herve Azo, Chablis - In Bond</v>
      </c>
      <c r="F229" s="15" t="s">
        <v>89</v>
      </c>
      <c r="G229" s="17" t="s">
        <v>2</v>
      </c>
      <c r="H229" s="17">
        <v>12</v>
      </c>
      <c r="I229" s="23" t="s">
        <v>1</v>
      </c>
      <c r="J229" s="11" t="s">
        <v>0</v>
      </c>
      <c r="K229" s="18">
        <v>120</v>
      </c>
      <c r="L229" s="18">
        <v>180</v>
      </c>
      <c r="M229" s="24" t="s">
        <v>94</v>
      </c>
      <c r="N229" s="24"/>
      <c r="Y229" s="20" t="s">
        <v>90</v>
      </c>
      <c r="Z229" t="s">
        <v>1105</v>
      </c>
    </row>
    <row r="230" spans="1:26" ht="45.75" customHeight="1" x14ac:dyDescent="0.25">
      <c r="A230" s="11">
        <v>228</v>
      </c>
      <c r="B230" s="13">
        <v>2022</v>
      </c>
      <c r="C230" s="11" t="s">
        <v>88</v>
      </c>
      <c r="D230" s="11" t="s">
        <v>3</v>
      </c>
      <c r="E230" s="29" t="str">
        <f>HYPERLINK(Z231,Y231)</f>
        <v>Herve Azo, Chablis - In Bond</v>
      </c>
      <c r="F230" s="15" t="s">
        <v>89</v>
      </c>
      <c r="G230" s="17" t="s">
        <v>2</v>
      </c>
      <c r="H230" s="17">
        <v>12</v>
      </c>
      <c r="I230" s="23" t="s">
        <v>1</v>
      </c>
      <c r="J230" s="11" t="s">
        <v>0</v>
      </c>
      <c r="K230" s="18">
        <v>120</v>
      </c>
      <c r="L230" s="18">
        <v>180</v>
      </c>
      <c r="M230" s="24" t="s">
        <v>94</v>
      </c>
      <c r="N230" s="24"/>
      <c r="Y230" s="20" t="s">
        <v>90</v>
      </c>
      <c r="Z230" t="s">
        <v>1106</v>
      </c>
    </row>
    <row r="231" spans="1:26" ht="45.75" customHeight="1" x14ac:dyDescent="0.25">
      <c r="A231" s="11">
        <v>229</v>
      </c>
      <c r="B231" s="13">
        <v>2016</v>
      </c>
      <c r="C231" s="11" t="s">
        <v>728</v>
      </c>
      <c r="D231" s="11" t="s">
        <v>3</v>
      </c>
      <c r="E231" s="29" t="str">
        <f>HYPERLINK(Z232,Y232)</f>
        <v>Guillaume Overnoy, Savagnin Sous Voile, Cotes du Jura - In Bond</v>
      </c>
      <c r="F231" s="15" t="s">
        <v>730</v>
      </c>
      <c r="G231" s="17" t="s">
        <v>2</v>
      </c>
      <c r="H231" s="17">
        <v>6</v>
      </c>
      <c r="I231" s="23" t="s">
        <v>1</v>
      </c>
      <c r="J231" s="11" t="s">
        <v>0</v>
      </c>
      <c r="K231" s="18">
        <v>150</v>
      </c>
      <c r="L231" s="18">
        <v>250</v>
      </c>
      <c r="M231" s="24" t="s">
        <v>868</v>
      </c>
      <c r="N231" s="24"/>
      <c r="Y231" s="20" t="s">
        <v>90</v>
      </c>
      <c r="Z231" t="s">
        <v>1107</v>
      </c>
    </row>
    <row r="232" spans="1:26" ht="45.75" customHeight="1" x14ac:dyDescent="0.25">
      <c r="A232" s="11">
        <v>230</v>
      </c>
      <c r="B232" s="13">
        <v>1993</v>
      </c>
      <c r="C232" s="11" t="s">
        <v>8</v>
      </c>
      <c r="D232" s="11" t="s">
        <v>3</v>
      </c>
      <c r="E232" s="29" t="str">
        <f>HYPERLINK(Z233,Y233)</f>
        <v>Maison Chapoutier, Hermitage, Ermitage Blanc L'oree (Magnums) - In Bond</v>
      </c>
      <c r="F232" s="15" t="s">
        <v>732</v>
      </c>
      <c r="G232" s="17" t="s">
        <v>43</v>
      </c>
      <c r="H232" s="17">
        <v>6</v>
      </c>
      <c r="I232" s="23" t="s">
        <v>16</v>
      </c>
      <c r="J232" s="11" t="s">
        <v>0</v>
      </c>
      <c r="K232" s="18">
        <v>600</v>
      </c>
      <c r="L232" s="18">
        <v>800</v>
      </c>
      <c r="M232" s="24" t="s">
        <v>869</v>
      </c>
      <c r="N232" s="24"/>
      <c r="Y232" s="20" t="s">
        <v>729</v>
      </c>
      <c r="Z232" t="s">
        <v>1108</v>
      </c>
    </row>
    <row r="233" spans="1:26" ht="45.75" customHeight="1" x14ac:dyDescent="0.25">
      <c r="A233" s="11">
        <v>231</v>
      </c>
      <c r="B233" s="13">
        <v>2001</v>
      </c>
      <c r="C233" s="11" t="s">
        <v>8</v>
      </c>
      <c r="D233" s="11" t="s">
        <v>5</v>
      </c>
      <c r="E233" s="29" t="str">
        <f>HYPERLINK(Z234,Y234)</f>
        <v>Domaine de la Mordoree, Lirac, La Reine des Bois Rouge - In Bond</v>
      </c>
      <c r="F233" s="15" t="s">
        <v>734</v>
      </c>
      <c r="G233" s="17" t="s">
        <v>2</v>
      </c>
      <c r="H233" s="17">
        <v>12</v>
      </c>
      <c r="I233" s="23" t="s">
        <v>1</v>
      </c>
      <c r="J233" s="11" t="s">
        <v>0</v>
      </c>
      <c r="K233" s="18">
        <v>140</v>
      </c>
      <c r="L233" s="18">
        <v>160</v>
      </c>
      <c r="M233" s="24"/>
      <c r="N233" s="24"/>
      <c r="Y233" s="20" t="s">
        <v>731</v>
      </c>
      <c r="Z233" t="s">
        <v>1109</v>
      </c>
    </row>
    <row r="234" spans="1:26" ht="45.75" customHeight="1" x14ac:dyDescent="0.25">
      <c r="A234" s="11">
        <v>232</v>
      </c>
      <c r="B234" s="13">
        <v>2005</v>
      </c>
      <c r="C234" s="11" t="s">
        <v>8</v>
      </c>
      <c r="D234" s="11" t="s">
        <v>5</v>
      </c>
      <c r="E234" s="29" t="str">
        <f>HYPERLINK(Z235,Y235)</f>
        <v>E. Guigal, Cote Rotie, Assortment - In Bond</v>
      </c>
      <c r="F234" s="15" t="s">
        <v>85</v>
      </c>
      <c r="G234" s="17" t="s">
        <v>2</v>
      </c>
      <c r="H234" s="17">
        <v>3</v>
      </c>
      <c r="I234" s="23" t="s">
        <v>16</v>
      </c>
      <c r="J234" s="11" t="s">
        <v>0</v>
      </c>
      <c r="K234" s="18">
        <v>800</v>
      </c>
      <c r="L234" s="18">
        <v>1200</v>
      </c>
      <c r="M234" s="24" t="s">
        <v>870</v>
      </c>
      <c r="N234" s="24"/>
      <c r="Y234" s="20" t="s">
        <v>733</v>
      </c>
      <c r="Z234" t="s">
        <v>1110</v>
      </c>
    </row>
    <row r="235" spans="1:26" ht="45.75" customHeight="1" x14ac:dyDescent="0.25">
      <c r="A235" s="11">
        <v>233</v>
      </c>
      <c r="B235" s="13">
        <v>2007</v>
      </c>
      <c r="C235" s="11" t="s">
        <v>8</v>
      </c>
      <c r="D235" s="11" t="s">
        <v>5</v>
      </c>
      <c r="E235" s="29" t="str">
        <f>HYPERLINK(Z236,Y236)</f>
        <v>Paul Jaboulet Aine, Hermitage, La Chapelle Rouge</v>
      </c>
      <c r="F235" s="15" t="s">
        <v>737</v>
      </c>
      <c r="G235" s="17" t="s">
        <v>2</v>
      </c>
      <c r="H235" s="17">
        <v>6</v>
      </c>
      <c r="I235" s="23" t="s">
        <v>16</v>
      </c>
      <c r="J235" s="11" t="s">
        <v>22</v>
      </c>
      <c r="K235" s="18">
        <v>380</v>
      </c>
      <c r="L235" s="18">
        <v>480</v>
      </c>
      <c r="M235" s="24" t="s">
        <v>48</v>
      </c>
      <c r="N235" s="24" t="s">
        <v>517</v>
      </c>
      <c r="Y235" s="20" t="s">
        <v>735</v>
      </c>
      <c r="Z235" t="s">
        <v>1111</v>
      </c>
    </row>
    <row r="236" spans="1:26" ht="45.75" customHeight="1" x14ac:dyDescent="0.25">
      <c r="A236" s="11">
        <v>234</v>
      </c>
      <c r="B236" s="13">
        <v>2007</v>
      </c>
      <c r="C236" s="11" t="s">
        <v>8</v>
      </c>
      <c r="D236" s="11" t="s">
        <v>5</v>
      </c>
      <c r="E236" s="29" t="str">
        <f>HYPERLINK(Z237,Y237)</f>
        <v>Cros de la Mure, Chateauneuf-du-Pape - In Bond</v>
      </c>
      <c r="F236" s="15" t="s">
        <v>739</v>
      </c>
      <c r="G236" s="17" t="s">
        <v>2</v>
      </c>
      <c r="H236" s="17">
        <v>12</v>
      </c>
      <c r="I236" s="23" t="s">
        <v>1</v>
      </c>
      <c r="J236" s="11" t="s">
        <v>0</v>
      </c>
      <c r="K236" s="18">
        <v>240</v>
      </c>
      <c r="L236" s="18">
        <v>320</v>
      </c>
      <c r="M236" s="24"/>
      <c r="N236" s="24"/>
      <c r="Y236" s="20" t="s">
        <v>736</v>
      </c>
      <c r="Z236" t="s">
        <v>1112</v>
      </c>
    </row>
    <row r="237" spans="1:26" ht="45.75" customHeight="1" x14ac:dyDescent="0.25">
      <c r="A237" s="11">
        <v>235</v>
      </c>
      <c r="B237" s="13">
        <v>2018</v>
      </c>
      <c r="C237" s="11" t="s">
        <v>8</v>
      </c>
      <c r="D237" s="11" t="s">
        <v>5</v>
      </c>
      <c r="E237" s="29" t="str">
        <f>HYPERLINK(Z238,Y238)</f>
        <v>Delas, Hermitage, Les Bessards - In Bond</v>
      </c>
      <c r="F237" s="15" t="s">
        <v>741</v>
      </c>
      <c r="G237" s="17" t="s">
        <v>2</v>
      </c>
      <c r="H237" s="17">
        <v>6</v>
      </c>
      <c r="I237" s="23" t="s">
        <v>16</v>
      </c>
      <c r="J237" s="11" t="s">
        <v>0</v>
      </c>
      <c r="K237" s="18">
        <v>360</v>
      </c>
      <c r="L237" s="18">
        <v>460</v>
      </c>
      <c r="M237" s="24"/>
      <c r="N237" s="24" t="s">
        <v>517</v>
      </c>
      <c r="Y237" s="20" t="s">
        <v>738</v>
      </c>
      <c r="Z237" t="s">
        <v>1113</v>
      </c>
    </row>
    <row r="238" spans="1:26" ht="45.75" customHeight="1" x14ac:dyDescent="0.25">
      <c r="A238" s="11">
        <v>236</v>
      </c>
      <c r="B238" s="14" t="s">
        <v>27</v>
      </c>
      <c r="C238" s="11" t="s">
        <v>8</v>
      </c>
      <c r="D238" s="11" t="s">
        <v>5</v>
      </c>
      <c r="E238" s="29" t="str">
        <f>HYPERLINK(Z239,Y239)</f>
        <v>Bonneau, Les Rouliers, VdF - In Bond</v>
      </c>
      <c r="F238" s="15" t="s">
        <v>743</v>
      </c>
      <c r="G238" s="17" t="s">
        <v>2</v>
      </c>
      <c r="H238" s="17">
        <v>12</v>
      </c>
      <c r="I238" s="23" t="s">
        <v>1</v>
      </c>
      <c r="J238" s="11" t="s">
        <v>0</v>
      </c>
      <c r="K238" s="18">
        <v>280</v>
      </c>
      <c r="L238" s="18">
        <v>340</v>
      </c>
      <c r="M238" s="24"/>
      <c r="N238" s="24"/>
      <c r="Y238" s="20" t="s">
        <v>740</v>
      </c>
      <c r="Z238" t="s">
        <v>1114</v>
      </c>
    </row>
    <row r="239" spans="1:26" ht="45.75" customHeight="1" x14ac:dyDescent="0.25">
      <c r="A239" s="11">
        <v>237</v>
      </c>
      <c r="B239" s="14" t="s">
        <v>27</v>
      </c>
      <c r="C239" s="11" t="s">
        <v>8</v>
      </c>
      <c r="D239" s="11" t="s">
        <v>5</v>
      </c>
      <c r="E239" s="29" t="str">
        <f>HYPERLINK(Z240,Y240)</f>
        <v>1993/1995/1997 Jean-Pierre Boisson (Pere Caboche), Chateauneuf-du-Pape</v>
      </c>
      <c r="F239" s="15" t="s">
        <v>745</v>
      </c>
      <c r="G239" s="17" t="s">
        <v>2</v>
      </c>
      <c r="H239" s="17">
        <v>12</v>
      </c>
      <c r="I239" s="22" t="s">
        <v>23</v>
      </c>
      <c r="J239" s="11" t="s">
        <v>22</v>
      </c>
      <c r="K239" s="18">
        <v>200</v>
      </c>
      <c r="L239" s="18">
        <v>300</v>
      </c>
      <c r="M239" s="24" t="s">
        <v>871</v>
      </c>
      <c r="N239" s="24"/>
      <c r="Y239" s="15" t="s">
        <v>742</v>
      </c>
      <c r="Z239" t="s">
        <v>1115</v>
      </c>
    </row>
    <row r="240" spans="1:26" ht="45.75" customHeight="1" x14ac:dyDescent="0.25">
      <c r="A240" s="11">
        <v>238</v>
      </c>
      <c r="B240" s="13">
        <v>2014</v>
      </c>
      <c r="C240" s="11" t="s">
        <v>746</v>
      </c>
      <c r="D240" s="11" t="s">
        <v>5</v>
      </c>
      <c r="E240" s="29" t="str">
        <f>HYPERLINK(Z241,Y241)</f>
        <v>Domaine du Bel Air (Gauthier), Bourgueil, Marsaules - In Bond</v>
      </c>
      <c r="F240" s="15" t="s">
        <v>748</v>
      </c>
      <c r="G240" s="17" t="s">
        <v>2</v>
      </c>
      <c r="H240" s="17">
        <v>6</v>
      </c>
      <c r="I240" s="23" t="s">
        <v>1</v>
      </c>
      <c r="J240" s="11" t="s">
        <v>0</v>
      </c>
      <c r="K240" s="18">
        <v>70</v>
      </c>
      <c r="L240" s="18">
        <v>100</v>
      </c>
      <c r="M240" s="24"/>
      <c r="N240" s="24"/>
      <c r="Y240" s="15" t="s">
        <v>744</v>
      </c>
      <c r="Z240" t="s">
        <v>1116</v>
      </c>
    </row>
    <row r="241" spans="1:26" ht="45.75" customHeight="1" x14ac:dyDescent="0.25">
      <c r="A241" s="11">
        <v>239</v>
      </c>
      <c r="B241" s="13">
        <v>2014</v>
      </c>
      <c r="C241" s="11" t="s">
        <v>746</v>
      </c>
      <c r="D241" s="11" t="s">
        <v>5</v>
      </c>
      <c r="E241" s="29" t="str">
        <f>HYPERLINK(Z242,Y242)</f>
        <v>Domaine du Bel Air (Gauthier), Bourgueil, Vingt Lieux Dits - In Bond</v>
      </c>
      <c r="F241" s="15" t="s">
        <v>748</v>
      </c>
      <c r="G241" s="17" t="s">
        <v>2</v>
      </c>
      <c r="H241" s="17">
        <v>6</v>
      </c>
      <c r="I241" s="22" t="s">
        <v>23</v>
      </c>
      <c r="J241" s="11" t="s">
        <v>0</v>
      </c>
      <c r="K241" s="18">
        <v>60</v>
      </c>
      <c r="L241" s="18">
        <v>90</v>
      </c>
      <c r="M241" s="24"/>
      <c r="N241" s="24"/>
      <c r="Y241" s="20" t="s">
        <v>747</v>
      </c>
      <c r="Z241" t="s">
        <v>1117</v>
      </c>
    </row>
    <row r="242" spans="1:26" ht="45.75" customHeight="1" x14ac:dyDescent="0.25">
      <c r="A242" s="11">
        <v>240</v>
      </c>
      <c r="B242" s="13">
        <v>1986</v>
      </c>
      <c r="C242" s="11" t="s">
        <v>54</v>
      </c>
      <c r="D242" s="11" t="s">
        <v>5</v>
      </c>
      <c r="E242" s="29" t="str">
        <f>HYPERLINK(Z243,Y243)</f>
        <v>Lisini, Brunello di Montalcino, Riserva</v>
      </c>
      <c r="F242" s="15" t="s">
        <v>751</v>
      </c>
      <c r="G242" s="17" t="s">
        <v>2</v>
      </c>
      <c r="H242" s="17">
        <v>2</v>
      </c>
      <c r="I242" s="22" t="s">
        <v>23</v>
      </c>
      <c r="J242" s="11" t="s">
        <v>22</v>
      </c>
      <c r="K242" s="18">
        <v>100</v>
      </c>
      <c r="L242" s="18">
        <v>130</v>
      </c>
      <c r="M242" s="24" t="s">
        <v>48</v>
      </c>
      <c r="N242" s="24" t="s">
        <v>752</v>
      </c>
      <c r="Y242" s="20" t="s">
        <v>749</v>
      </c>
      <c r="Z242" t="s">
        <v>1118</v>
      </c>
    </row>
    <row r="243" spans="1:26" ht="45.75" customHeight="1" x14ac:dyDescent="0.25">
      <c r="A243" s="11">
        <v>241</v>
      </c>
      <c r="B243" s="13">
        <v>1988</v>
      </c>
      <c r="C243" s="11" t="s">
        <v>54</v>
      </c>
      <c r="D243" s="11" t="s">
        <v>5</v>
      </c>
      <c r="E243" s="29" t="str">
        <f>HYPERLINK(Z244,Y244)</f>
        <v>Lisini, Brunello di Montalcino, Riserva</v>
      </c>
      <c r="F243" s="15" t="s">
        <v>751</v>
      </c>
      <c r="G243" s="17" t="s">
        <v>2</v>
      </c>
      <c r="H243" s="17">
        <v>7</v>
      </c>
      <c r="I243" s="22" t="s">
        <v>23</v>
      </c>
      <c r="J243" s="11" t="s">
        <v>22</v>
      </c>
      <c r="K243" s="18">
        <v>360</v>
      </c>
      <c r="L243" s="18">
        <v>460</v>
      </c>
      <c r="M243" s="24"/>
      <c r="N243" s="24" t="s">
        <v>752</v>
      </c>
      <c r="Y243" s="20" t="s">
        <v>750</v>
      </c>
      <c r="Z243" t="s">
        <v>1119</v>
      </c>
    </row>
    <row r="244" spans="1:26" ht="45.75" customHeight="1" x14ac:dyDescent="0.25">
      <c r="A244" s="11">
        <v>242</v>
      </c>
      <c r="B244" s="13">
        <v>1990</v>
      </c>
      <c r="C244" s="11" t="s">
        <v>54</v>
      </c>
      <c r="D244" s="11" t="s">
        <v>5</v>
      </c>
      <c r="E244" s="29" t="str">
        <f>HYPERLINK(Z245,Y245)</f>
        <v>Biondi-Santi, Brunello di Montalcino, Riserva</v>
      </c>
      <c r="F244" s="15" t="s">
        <v>754</v>
      </c>
      <c r="G244" s="17" t="s">
        <v>2</v>
      </c>
      <c r="H244" s="17">
        <v>4</v>
      </c>
      <c r="I244" s="22" t="s">
        <v>23</v>
      </c>
      <c r="J244" s="11" t="s">
        <v>22</v>
      </c>
      <c r="K244" s="18">
        <v>800</v>
      </c>
      <c r="L244" s="18">
        <v>1200</v>
      </c>
      <c r="M244" s="24" t="s">
        <v>48</v>
      </c>
      <c r="N244" s="24" t="s">
        <v>752</v>
      </c>
      <c r="Y244" s="20" t="s">
        <v>750</v>
      </c>
      <c r="Z244" t="s">
        <v>1120</v>
      </c>
    </row>
    <row r="245" spans="1:26" ht="45.75" customHeight="1" x14ac:dyDescent="0.25">
      <c r="A245" s="11">
        <v>243</v>
      </c>
      <c r="B245" s="13">
        <v>1990</v>
      </c>
      <c r="C245" s="11" t="s">
        <v>54</v>
      </c>
      <c r="D245" s="11" t="s">
        <v>5</v>
      </c>
      <c r="E245" s="29" t="str">
        <f>HYPERLINK(Z246,Y246)</f>
        <v>Fuligni, Brunello di Montalcino, Riserva</v>
      </c>
      <c r="F245" s="15" t="s">
        <v>756</v>
      </c>
      <c r="G245" s="17" t="s">
        <v>2</v>
      </c>
      <c r="H245" s="17">
        <v>6</v>
      </c>
      <c r="I245" s="22" t="s">
        <v>23</v>
      </c>
      <c r="J245" s="11" t="s">
        <v>22</v>
      </c>
      <c r="K245" s="18">
        <v>1200</v>
      </c>
      <c r="L245" s="18">
        <v>1800</v>
      </c>
      <c r="M245" s="24" t="s">
        <v>48</v>
      </c>
      <c r="N245" s="24" t="s">
        <v>752</v>
      </c>
      <c r="Y245" s="20" t="s">
        <v>753</v>
      </c>
      <c r="Z245" t="s">
        <v>1121</v>
      </c>
    </row>
    <row r="246" spans="1:26" ht="45.75" customHeight="1" x14ac:dyDescent="0.25">
      <c r="A246" s="11">
        <v>244</v>
      </c>
      <c r="B246" s="13">
        <v>1990</v>
      </c>
      <c r="C246" s="11" t="s">
        <v>54</v>
      </c>
      <c r="D246" s="11" t="s">
        <v>5</v>
      </c>
      <c r="E246" s="29" t="str">
        <f>HYPERLINK(Z247,Y247)</f>
        <v>Campogiovanni, Brunello di Montalcino</v>
      </c>
      <c r="F246" s="15" t="s">
        <v>758</v>
      </c>
      <c r="G246" s="17" t="s">
        <v>2</v>
      </c>
      <c r="H246" s="17">
        <v>2</v>
      </c>
      <c r="I246" s="22" t="s">
        <v>23</v>
      </c>
      <c r="J246" s="11" t="s">
        <v>22</v>
      </c>
      <c r="K246" s="18">
        <v>100</v>
      </c>
      <c r="L246" s="18">
        <v>150</v>
      </c>
      <c r="M246" s="24" t="s">
        <v>759</v>
      </c>
      <c r="N246" s="24" t="s">
        <v>752</v>
      </c>
      <c r="Y246" s="20" t="s">
        <v>755</v>
      </c>
      <c r="Z246" t="s">
        <v>1122</v>
      </c>
    </row>
    <row r="247" spans="1:26" ht="45.75" customHeight="1" x14ac:dyDescent="0.25">
      <c r="A247" s="11">
        <v>245</v>
      </c>
      <c r="B247" s="13">
        <v>1995</v>
      </c>
      <c r="C247" s="11" t="s">
        <v>52</v>
      </c>
      <c r="D247" s="11" t="s">
        <v>5</v>
      </c>
      <c r="E247" s="29" t="str">
        <f>HYPERLINK(Z248,Y248)</f>
        <v>Bartolo Mascarello, Barolo</v>
      </c>
      <c r="F247" s="15" t="s">
        <v>761</v>
      </c>
      <c r="G247" s="17" t="s">
        <v>2</v>
      </c>
      <c r="H247" s="17">
        <v>1</v>
      </c>
      <c r="I247" s="22" t="s">
        <v>23</v>
      </c>
      <c r="J247" s="11" t="s">
        <v>22</v>
      </c>
      <c r="K247" s="18">
        <v>200</v>
      </c>
      <c r="L247" s="18">
        <v>280</v>
      </c>
      <c r="M247" s="24" t="s">
        <v>48</v>
      </c>
      <c r="N247" s="24" t="s">
        <v>752</v>
      </c>
      <c r="Y247" s="20" t="s">
        <v>757</v>
      </c>
      <c r="Z247" t="s">
        <v>1123</v>
      </c>
    </row>
    <row r="248" spans="1:26" ht="45.75" customHeight="1" x14ac:dyDescent="0.25">
      <c r="A248" s="11">
        <v>246</v>
      </c>
      <c r="B248" s="13">
        <v>1997</v>
      </c>
      <c r="C248" s="11" t="s">
        <v>54</v>
      </c>
      <c r="D248" s="11" t="s">
        <v>5</v>
      </c>
      <c r="E248" s="29" t="str">
        <f>HYPERLINK(Z249,Y249)</f>
        <v>Trinoro, Palazzi, IGT (Magnums)</v>
      </c>
      <c r="F248" s="15" t="s">
        <v>763</v>
      </c>
      <c r="G248" s="17" t="s">
        <v>43</v>
      </c>
      <c r="H248" s="17">
        <v>3</v>
      </c>
      <c r="I248" s="23" t="s">
        <v>16</v>
      </c>
      <c r="J248" s="11" t="s">
        <v>22</v>
      </c>
      <c r="K248" s="18">
        <v>700</v>
      </c>
      <c r="L248" s="18">
        <v>1000</v>
      </c>
      <c r="M248" s="24" t="s">
        <v>48</v>
      </c>
      <c r="N248" s="24" t="s">
        <v>764</v>
      </c>
      <c r="Y248" s="20" t="s">
        <v>760</v>
      </c>
      <c r="Z248" t="s">
        <v>1124</v>
      </c>
    </row>
    <row r="249" spans="1:26" ht="45.75" customHeight="1" x14ac:dyDescent="0.25">
      <c r="A249" s="11">
        <v>247</v>
      </c>
      <c r="B249" s="13">
        <v>1997</v>
      </c>
      <c r="C249" s="11" t="s">
        <v>54</v>
      </c>
      <c r="D249" s="11" t="s">
        <v>5</v>
      </c>
      <c r="E249" s="29" t="str">
        <f>HYPERLINK(Z250,Y250)</f>
        <v>Biondi-Santi, Brunello di Montalcino, Riserva</v>
      </c>
      <c r="F249" s="15" t="s">
        <v>754</v>
      </c>
      <c r="G249" s="17" t="s">
        <v>2</v>
      </c>
      <c r="H249" s="17">
        <v>2</v>
      </c>
      <c r="I249" s="22" t="s">
        <v>23</v>
      </c>
      <c r="J249" s="11" t="s">
        <v>22</v>
      </c>
      <c r="K249" s="18">
        <v>400</v>
      </c>
      <c r="L249" s="18">
        <v>500</v>
      </c>
      <c r="M249" s="24" t="s">
        <v>48</v>
      </c>
      <c r="N249" s="24" t="s">
        <v>752</v>
      </c>
      <c r="Y249" s="20" t="s">
        <v>762</v>
      </c>
      <c r="Z249" t="s">
        <v>1125</v>
      </c>
    </row>
    <row r="250" spans="1:26" ht="45.75" customHeight="1" x14ac:dyDescent="0.25">
      <c r="A250" s="11">
        <v>248</v>
      </c>
      <c r="B250" s="13">
        <v>1997</v>
      </c>
      <c r="C250" s="11" t="s">
        <v>52</v>
      </c>
      <c r="D250" s="11" t="s">
        <v>5</v>
      </c>
      <c r="E250" s="29" t="str">
        <f>HYPERLINK(Z251,Y251)</f>
        <v>Mixed Case of Produttori del Barbaresco Riserva, Asili, Pora &amp; Rio Sordo</v>
      </c>
      <c r="F250" s="15" t="s">
        <v>766</v>
      </c>
      <c r="G250" s="17" t="s">
        <v>2</v>
      </c>
      <c r="H250" s="17">
        <v>6</v>
      </c>
      <c r="I250" s="22" t="s">
        <v>23</v>
      </c>
      <c r="J250" s="11" t="s">
        <v>22</v>
      </c>
      <c r="K250" s="18">
        <v>300</v>
      </c>
      <c r="L250" s="18">
        <v>400</v>
      </c>
      <c r="M250" s="24" t="s">
        <v>872</v>
      </c>
      <c r="N250" s="24" t="s">
        <v>752</v>
      </c>
      <c r="Y250" s="20" t="s">
        <v>753</v>
      </c>
      <c r="Z250" t="s">
        <v>1126</v>
      </c>
    </row>
    <row r="251" spans="1:26" ht="45.75" customHeight="1" x14ac:dyDescent="0.25">
      <c r="A251" s="11">
        <v>249</v>
      </c>
      <c r="B251" s="13">
        <v>2001</v>
      </c>
      <c r="C251" s="11" t="s">
        <v>54</v>
      </c>
      <c r="D251" s="11" t="s">
        <v>5</v>
      </c>
      <c r="E251" s="29" t="str">
        <f>HYPERLINK(Z252,Y252)</f>
        <v>Ca'Marcanda (Gaja), Magari, Bolgheri DOC - In Bond</v>
      </c>
      <c r="F251" s="15" t="s">
        <v>768</v>
      </c>
      <c r="G251" s="17" t="s">
        <v>2</v>
      </c>
      <c r="H251" s="17">
        <v>12</v>
      </c>
      <c r="I251" s="23" t="s">
        <v>1</v>
      </c>
      <c r="J251" s="11" t="s">
        <v>0</v>
      </c>
      <c r="K251" s="18">
        <v>400</v>
      </c>
      <c r="L251" s="18">
        <v>500</v>
      </c>
      <c r="M251" s="24"/>
      <c r="N251" s="24"/>
      <c r="Y251" s="20" t="s">
        <v>765</v>
      </c>
      <c r="Z251" t="s">
        <v>1127</v>
      </c>
    </row>
    <row r="252" spans="1:26" ht="45.75" customHeight="1" x14ac:dyDescent="0.25">
      <c r="A252" s="11">
        <v>250</v>
      </c>
      <c r="B252" s="13">
        <v>2001</v>
      </c>
      <c r="C252" s="11" t="s">
        <v>54</v>
      </c>
      <c r="D252" s="11" t="s">
        <v>5</v>
      </c>
      <c r="E252" s="29" t="str">
        <f>HYPERLINK(Z253,Y253)</f>
        <v>Ca'Marcanda (Gaja), Magari, Bolgheri DOC - In Bond</v>
      </c>
      <c r="F252" s="15" t="s">
        <v>768</v>
      </c>
      <c r="G252" s="17" t="s">
        <v>2</v>
      </c>
      <c r="H252" s="17">
        <v>12</v>
      </c>
      <c r="I252" s="23" t="s">
        <v>1</v>
      </c>
      <c r="J252" s="11" t="s">
        <v>0</v>
      </c>
      <c r="K252" s="18">
        <v>400</v>
      </c>
      <c r="L252" s="18">
        <v>500</v>
      </c>
      <c r="M252" s="24"/>
      <c r="N252" s="24"/>
      <c r="Y252" s="20" t="s">
        <v>767</v>
      </c>
      <c r="Z252" t="s">
        <v>1128</v>
      </c>
    </row>
    <row r="253" spans="1:26" ht="45.75" customHeight="1" x14ac:dyDescent="0.25">
      <c r="A253" s="11">
        <v>251</v>
      </c>
      <c r="B253" s="13">
        <v>2006</v>
      </c>
      <c r="C253" s="11" t="s">
        <v>54</v>
      </c>
      <c r="D253" s="11" t="s">
        <v>5</v>
      </c>
      <c r="E253" s="29" t="str">
        <f>HYPERLINK(Z254,Y254)</f>
        <v>Ornellaia, Bolgheri - In Bond</v>
      </c>
      <c r="F253" s="15" t="s">
        <v>55</v>
      </c>
      <c r="G253" s="17" t="s">
        <v>2</v>
      </c>
      <c r="H253" s="17">
        <v>6</v>
      </c>
      <c r="I253" s="23" t="s">
        <v>16</v>
      </c>
      <c r="J253" s="11" t="s">
        <v>0</v>
      </c>
      <c r="K253" s="18">
        <v>900</v>
      </c>
      <c r="L253" s="18">
        <v>1200</v>
      </c>
      <c r="M253" s="24"/>
      <c r="N253" s="24"/>
      <c r="Y253" s="20" t="s">
        <v>767</v>
      </c>
      <c r="Z253" t="s">
        <v>1129</v>
      </c>
    </row>
    <row r="254" spans="1:26" ht="45.75" customHeight="1" x14ac:dyDescent="0.25">
      <c r="A254" s="11">
        <v>252</v>
      </c>
      <c r="B254" s="13">
        <v>2006</v>
      </c>
      <c r="C254" s="11" t="s">
        <v>54</v>
      </c>
      <c r="D254" s="11" t="s">
        <v>5</v>
      </c>
      <c r="E254" s="29" t="str">
        <f>HYPERLINK(Z255,Y255)</f>
        <v>Bibi Graetz, Soffocone Vincigliata, IGT - In Bond</v>
      </c>
      <c r="F254" s="15" t="s">
        <v>771</v>
      </c>
      <c r="G254" s="17" t="s">
        <v>2</v>
      </c>
      <c r="H254" s="17">
        <v>12</v>
      </c>
      <c r="I254" s="23" t="s">
        <v>1</v>
      </c>
      <c r="J254" s="11" t="s">
        <v>0</v>
      </c>
      <c r="K254" s="18">
        <v>200</v>
      </c>
      <c r="L254" s="18">
        <v>280</v>
      </c>
      <c r="M254" s="24"/>
      <c r="N254" s="24"/>
      <c r="Y254" s="20" t="s">
        <v>769</v>
      </c>
      <c r="Z254" t="s">
        <v>1130</v>
      </c>
    </row>
    <row r="255" spans="1:26" ht="45.75" customHeight="1" x14ac:dyDescent="0.25">
      <c r="A255" s="11">
        <v>253</v>
      </c>
      <c r="B255" s="13">
        <v>2006</v>
      </c>
      <c r="C255" s="11" t="s">
        <v>54</v>
      </c>
      <c r="D255" s="11" t="s">
        <v>5</v>
      </c>
      <c r="E255" s="29" t="str">
        <f>HYPERLINK(Z256,Y256)</f>
        <v>Bibi Graetz, Soffocone Vincigliata, IGT - In Bond</v>
      </c>
      <c r="F255" s="15" t="s">
        <v>771</v>
      </c>
      <c r="G255" s="17" t="s">
        <v>2</v>
      </c>
      <c r="H255" s="17">
        <v>12</v>
      </c>
      <c r="I255" s="23" t="s">
        <v>1</v>
      </c>
      <c r="J255" s="11" t="s">
        <v>0</v>
      </c>
      <c r="K255" s="18">
        <v>200</v>
      </c>
      <c r="L255" s="18">
        <v>280</v>
      </c>
      <c r="M255" s="24"/>
      <c r="N255" s="24"/>
      <c r="Y255" s="20" t="s">
        <v>770</v>
      </c>
      <c r="Z255" t="s">
        <v>1131</v>
      </c>
    </row>
    <row r="256" spans="1:26" ht="45.75" customHeight="1" x14ac:dyDescent="0.25">
      <c r="A256" s="11">
        <v>254</v>
      </c>
      <c r="B256" s="13">
        <v>2007</v>
      </c>
      <c r="C256" s="11" t="s">
        <v>52</v>
      </c>
      <c r="D256" s="11" t="s">
        <v>5</v>
      </c>
      <c r="E256" s="29" t="str">
        <f>HYPERLINK(Z257,Y257)</f>
        <v>Gaja, Barolo, Dagromis - In Bond</v>
      </c>
      <c r="F256" s="15" t="s">
        <v>65</v>
      </c>
      <c r="G256" s="17" t="s">
        <v>2</v>
      </c>
      <c r="H256" s="17">
        <v>12</v>
      </c>
      <c r="I256" s="23" t="s">
        <v>1</v>
      </c>
      <c r="J256" s="11" t="s">
        <v>0</v>
      </c>
      <c r="K256" s="18">
        <v>700</v>
      </c>
      <c r="L256" s="18">
        <v>800</v>
      </c>
      <c r="M256" s="24"/>
      <c r="N256" s="24"/>
      <c r="Y256" s="20" t="s">
        <v>770</v>
      </c>
      <c r="Z256" t="s">
        <v>1132</v>
      </c>
    </row>
    <row r="257" spans="1:26" ht="45.75" customHeight="1" x14ac:dyDescent="0.25">
      <c r="A257" s="11">
        <v>255</v>
      </c>
      <c r="B257" s="13">
        <v>2007</v>
      </c>
      <c r="C257" s="11" t="s">
        <v>52</v>
      </c>
      <c r="D257" s="11" t="s">
        <v>5</v>
      </c>
      <c r="E257" s="29" t="str">
        <f>HYPERLINK(Z258,Y258)</f>
        <v>Gaja, Barbaresco - In Bond</v>
      </c>
      <c r="F257" s="15" t="s">
        <v>65</v>
      </c>
      <c r="G257" s="17" t="s">
        <v>2</v>
      </c>
      <c r="H257" s="17">
        <v>6</v>
      </c>
      <c r="I257" s="23" t="s">
        <v>16</v>
      </c>
      <c r="J257" s="11" t="s">
        <v>0</v>
      </c>
      <c r="K257" s="18">
        <v>850</v>
      </c>
      <c r="L257" s="18">
        <v>1050</v>
      </c>
      <c r="M257" s="24"/>
      <c r="N257" s="24"/>
      <c r="Y257" s="20" t="s">
        <v>66</v>
      </c>
      <c r="Z257" t="s">
        <v>1133</v>
      </c>
    </row>
    <row r="258" spans="1:26" ht="45.75" customHeight="1" x14ac:dyDescent="0.25">
      <c r="A258" s="11">
        <v>256</v>
      </c>
      <c r="B258" s="13">
        <v>2007</v>
      </c>
      <c r="C258" s="11" t="s">
        <v>54</v>
      </c>
      <c r="D258" s="11" t="s">
        <v>5</v>
      </c>
      <c r="E258" s="29" t="str">
        <f>HYPERLINK(Z259,Y259)</f>
        <v>Montevertine, Le Pergole Torte, Toscana IGT - In Bond</v>
      </c>
      <c r="F258" s="15" t="s">
        <v>774</v>
      </c>
      <c r="G258" s="17" t="s">
        <v>2</v>
      </c>
      <c r="H258" s="17">
        <v>12</v>
      </c>
      <c r="I258" s="23" t="s">
        <v>16</v>
      </c>
      <c r="J258" s="11" t="s">
        <v>0</v>
      </c>
      <c r="K258" s="18">
        <v>2800</v>
      </c>
      <c r="L258" s="18">
        <v>3000</v>
      </c>
      <c r="M258" s="24"/>
      <c r="N258" s="24"/>
      <c r="Y258" s="20" t="s">
        <v>772</v>
      </c>
      <c r="Z258" t="s">
        <v>1134</v>
      </c>
    </row>
    <row r="259" spans="1:26" ht="45.75" customHeight="1" x14ac:dyDescent="0.25">
      <c r="A259" s="11">
        <v>257</v>
      </c>
      <c r="B259" s="13">
        <v>2007</v>
      </c>
      <c r="C259" s="11" t="s">
        <v>54</v>
      </c>
      <c r="D259" s="11" t="s">
        <v>5</v>
      </c>
      <c r="E259" s="29" t="str">
        <f>HYPERLINK(Z260,Y260)</f>
        <v>Marchesi Antinori, Tignanello, IGT - In Bond</v>
      </c>
      <c r="F259" s="15" t="s">
        <v>776</v>
      </c>
      <c r="G259" s="17" t="s">
        <v>2</v>
      </c>
      <c r="H259" s="17">
        <v>6</v>
      </c>
      <c r="I259" s="23" t="s">
        <v>1</v>
      </c>
      <c r="J259" s="11" t="s">
        <v>0</v>
      </c>
      <c r="K259" s="18">
        <v>580</v>
      </c>
      <c r="L259" s="18">
        <v>650</v>
      </c>
      <c r="M259" s="24"/>
      <c r="N259" s="24"/>
      <c r="Y259" s="20" t="s">
        <v>773</v>
      </c>
      <c r="Z259" t="s">
        <v>1135</v>
      </c>
    </row>
    <row r="260" spans="1:26" ht="45.75" customHeight="1" x14ac:dyDescent="0.25">
      <c r="A260" s="11">
        <v>258</v>
      </c>
      <c r="B260" s="13">
        <v>2007</v>
      </c>
      <c r="C260" s="11" t="s">
        <v>54</v>
      </c>
      <c r="D260" s="11" t="s">
        <v>5</v>
      </c>
      <c r="E260" s="29" t="str">
        <f>HYPERLINK(Z261,Y261)</f>
        <v>Il Poggione, Brunello di Montalcino (Double Magnums) - In Bond</v>
      </c>
      <c r="F260" s="15" t="s">
        <v>778</v>
      </c>
      <c r="G260" s="17" t="s">
        <v>596</v>
      </c>
      <c r="H260" s="17">
        <v>2</v>
      </c>
      <c r="I260" s="23" t="s">
        <v>16</v>
      </c>
      <c r="J260" s="11" t="s">
        <v>0</v>
      </c>
      <c r="K260" s="18">
        <v>180</v>
      </c>
      <c r="L260" s="18">
        <v>220</v>
      </c>
      <c r="M260" s="24" t="s">
        <v>873</v>
      </c>
      <c r="N260" s="24"/>
      <c r="Y260" s="20" t="s">
        <v>775</v>
      </c>
      <c r="Z260" t="s">
        <v>1136</v>
      </c>
    </row>
    <row r="261" spans="1:26" ht="45.75" customHeight="1" x14ac:dyDescent="0.25">
      <c r="A261" s="11">
        <v>259</v>
      </c>
      <c r="B261" s="13">
        <v>2007</v>
      </c>
      <c r="C261" s="11" t="s">
        <v>54</v>
      </c>
      <c r="D261" s="11" t="s">
        <v>5</v>
      </c>
      <c r="E261" s="29" t="str">
        <f>HYPERLINK(Z262,Y262)</f>
        <v>Poliziano, Vino Nobile di Montepulciano - In Bond</v>
      </c>
      <c r="F261" s="15" t="s">
        <v>780</v>
      </c>
      <c r="G261" s="17" t="s">
        <v>2</v>
      </c>
      <c r="H261" s="17">
        <v>12</v>
      </c>
      <c r="I261" s="23" t="s">
        <v>1</v>
      </c>
      <c r="J261" s="11" t="s">
        <v>0</v>
      </c>
      <c r="K261" s="18">
        <v>170</v>
      </c>
      <c r="L261" s="18">
        <v>220</v>
      </c>
      <c r="M261" s="24"/>
      <c r="N261" s="24"/>
      <c r="Y261" s="20" t="s">
        <v>777</v>
      </c>
      <c r="Z261" t="s">
        <v>1137</v>
      </c>
    </row>
    <row r="262" spans="1:26" ht="45.75" customHeight="1" x14ac:dyDescent="0.25">
      <c r="A262" s="11">
        <v>260</v>
      </c>
      <c r="B262" s="13">
        <v>2007</v>
      </c>
      <c r="C262" s="11" t="s">
        <v>54</v>
      </c>
      <c r="D262" s="11" t="s">
        <v>5</v>
      </c>
      <c r="E262" s="29" t="str">
        <f>HYPERLINK(Z263,Y263)</f>
        <v>Poliziano, Vino Nobile di Montepulciano - In Bond</v>
      </c>
      <c r="F262" s="15" t="s">
        <v>780</v>
      </c>
      <c r="G262" s="17" t="s">
        <v>2</v>
      </c>
      <c r="H262" s="17">
        <v>12</v>
      </c>
      <c r="I262" s="23" t="s">
        <v>1</v>
      </c>
      <c r="J262" s="11" t="s">
        <v>0</v>
      </c>
      <c r="K262" s="18">
        <v>170</v>
      </c>
      <c r="L262" s="18">
        <v>220</v>
      </c>
      <c r="M262" s="24"/>
      <c r="N262" s="24"/>
      <c r="Y262" s="20" t="s">
        <v>779</v>
      </c>
      <c r="Z262" t="s">
        <v>1138</v>
      </c>
    </row>
    <row r="263" spans="1:26" ht="45.75" customHeight="1" x14ac:dyDescent="0.25">
      <c r="A263" s="11">
        <v>261</v>
      </c>
      <c r="B263" s="13">
        <v>2007</v>
      </c>
      <c r="C263" s="11" t="s">
        <v>54</v>
      </c>
      <c r="D263" s="11" t="s">
        <v>5</v>
      </c>
      <c r="E263" s="29" t="str">
        <f>HYPERLINK(Z264,Y264)</f>
        <v>Brancaia, Tre, IGT - In Bond</v>
      </c>
      <c r="F263" s="15" t="s">
        <v>782</v>
      </c>
      <c r="G263" s="17" t="s">
        <v>2</v>
      </c>
      <c r="H263" s="17">
        <v>12</v>
      </c>
      <c r="I263" s="23" t="s">
        <v>1</v>
      </c>
      <c r="J263" s="11" t="s">
        <v>0</v>
      </c>
      <c r="K263" s="18">
        <v>100</v>
      </c>
      <c r="L263" s="18">
        <v>140</v>
      </c>
      <c r="M263" s="24"/>
      <c r="N263" s="24"/>
      <c r="Y263" s="20" t="s">
        <v>779</v>
      </c>
      <c r="Z263" t="s">
        <v>1139</v>
      </c>
    </row>
    <row r="264" spans="1:26" ht="45.75" customHeight="1" x14ac:dyDescent="0.25">
      <c r="A264" s="11">
        <v>262</v>
      </c>
      <c r="B264" s="13">
        <v>2008</v>
      </c>
      <c r="C264" s="11" t="s">
        <v>52</v>
      </c>
      <c r="D264" s="11" t="s">
        <v>5</v>
      </c>
      <c r="E264" s="29" t="str">
        <f>HYPERLINK(Z265,Y265)</f>
        <v>Brezza, Barolo, Sarmassa Bricco - In Bond</v>
      </c>
      <c r="F264" s="15" t="s">
        <v>784</v>
      </c>
      <c r="G264" s="17" t="s">
        <v>2</v>
      </c>
      <c r="H264" s="17">
        <v>12</v>
      </c>
      <c r="I264" s="23" t="s">
        <v>1</v>
      </c>
      <c r="J264" s="11" t="s">
        <v>0</v>
      </c>
      <c r="K264" s="18">
        <v>540</v>
      </c>
      <c r="L264" s="18">
        <v>700</v>
      </c>
      <c r="M264" s="24"/>
      <c r="N264" s="24"/>
      <c r="Y264" s="20" t="s">
        <v>781</v>
      </c>
      <c r="Z264" t="s">
        <v>1140</v>
      </c>
    </row>
    <row r="265" spans="1:26" ht="45.75" customHeight="1" x14ac:dyDescent="0.25">
      <c r="A265" s="11">
        <v>263</v>
      </c>
      <c r="B265" s="13">
        <v>2008</v>
      </c>
      <c r="C265" s="11" t="s">
        <v>54</v>
      </c>
      <c r="D265" s="11" t="s">
        <v>5</v>
      </c>
      <c r="E265" s="29" t="str">
        <f>HYPERLINK(Z266,Y266)</f>
        <v>Marchesi Antinori, Tignanello, IGT - In Bond</v>
      </c>
      <c r="F265" s="15" t="s">
        <v>776</v>
      </c>
      <c r="G265" s="17" t="s">
        <v>2</v>
      </c>
      <c r="H265" s="17">
        <v>6</v>
      </c>
      <c r="I265" s="23" t="s">
        <v>1</v>
      </c>
      <c r="J265" s="11" t="s">
        <v>0</v>
      </c>
      <c r="K265" s="18">
        <v>600</v>
      </c>
      <c r="L265" s="18">
        <v>700</v>
      </c>
      <c r="M265" s="24"/>
      <c r="N265" s="24"/>
      <c r="Y265" s="20" t="s">
        <v>783</v>
      </c>
      <c r="Z265" t="s">
        <v>1141</v>
      </c>
    </row>
    <row r="266" spans="1:26" ht="45.75" customHeight="1" x14ac:dyDescent="0.25">
      <c r="A266" s="11">
        <v>264</v>
      </c>
      <c r="B266" s="13">
        <v>2008</v>
      </c>
      <c r="C266" s="11" t="s">
        <v>54</v>
      </c>
      <c r="D266" s="11" t="s">
        <v>5</v>
      </c>
      <c r="E266" s="29" t="str">
        <f>HYPERLINK(Z267,Y267)</f>
        <v>Antinori (Guado Tasso), Il Bruciato, IGT - In Bond</v>
      </c>
      <c r="F266" s="15" t="s">
        <v>786</v>
      </c>
      <c r="G266" s="17" t="s">
        <v>2</v>
      </c>
      <c r="H266" s="17">
        <v>12</v>
      </c>
      <c r="I266" s="23" t="s">
        <v>1</v>
      </c>
      <c r="J266" s="11" t="s">
        <v>0</v>
      </c>
      <c r="K266" s="18">
        <v>120</v>
      </c>
      <c r="L266" s="18">
        <v>200</v>
      </c>
      <c r="M266" s="24"/>
      <c r="N266" s="24"/>
      <c r="Y266" s="20" t="s">
        <v>775</v>
      </c>
      <c r="Z266" t="s">
        <v>1142</v>
      </c>
    </row>
    <row r="267" spans="1:26" ht="45.75" customHeight="1" x14ac:dyDescent="0.25">
      <c r="A267" s="11">
        <v>265</v>
      </c>
      <c r="B267" s="13">
        <v>2009</v>
      </c>
      <c r="C267" s="11" t="s">
        <v>52</v>
      </c>
      <c r="D267" s="11" t="s">
        <v>5</v>
      </c>
      <c r="E267" s="29" t="str">
        <f>HYPERLINK(Z268,Y268)</f>
        <v>Azelia, Barolo, San Rocco - In Bond</v>
      </c>
      <c r="F267" s="15" t="s">
        <v>788</v>
      </c>
      <c r="G267" s="17" t="s">
        <v>2</v>
      </c>
      <c r="H267" s="17">
        <v>12</v>
      </c>
      <c r="I267" s="23" t="s">
        <v>1</v>
      </c>
      <c r="J267" s="11" t="s">
        <v>0</v>
      </c>
      <c r="K267" s="18">
        <v>300</v>
      </c>
      <c r="L267" s="18">
        <v>400</v>
      </c>
      <c r="M267" s="24"/>
      <c r="N267" s="24"/>
      <c r="Y267" s="20" t="s">
        <v>785</v>
      </c>
      <c r="Z267" t="s">
        <v>1143</v>
      </c>
    </row>
    <row r="268" spans="1:26" ht="45.75" customHeight="1" x14ac:dyDescent="0.25">
      <c r="A268" s="11">
        <v>266</v>
      </c>
      <c r="B268" s="13">
        <v>2009</v>
      </c>
      <c r="C268" s="11" t="s">
        <v>54</v>
      </c>
      <c r="D268" s="11" t="s">
        <v>5</v>
      </c>
      <c r="E268" s="29" t="str">
        <f>HYPERLINK(Z269,Y269)</f>
        <v>Petrolo, Galatrona, IGT - In Bond</v>
      </c>
      <c r="F268" s="15" t="s">
        <v>790</v>
      </c>
      <c r="G268" s="17" t="s">
        <v>2</v>
      </c>
      <c r="H268" s="17">
        <v>6</v>
      </c>
      <c r="I268" s="23" t="s">
        <v>16</v>
      </c>
      <c r="J268" s="11" t="s">
        <v>0</v>
      </c>
      <c r="K268" s="18">
        <v>360</v>
      </c>
      <c r="L268" s="18">
        <v>460</v>
      </c>
      <c r="M268" s="24"/>
      <c r="N268" s="24"/>
      <c r="Y268" s="20" t="s">
        <v>787</v>
      </c>
      <c r="Z268" t="s">
        <v>1144</v>
      </c>
    </row>
    <row r="269" spans="1:26" ht="45.75" customHeight="1" x14ac:dyDescent="0.25">
      <c r="A269" s="11">
        <v>267</v>
      </c>
      <c r="B269" s="13">
        <v>2010</v>
      </c>
      <c r="C269" s="11" t="s">
        <v>54</v>
      </c>
      <c r="D269" s="11" t="s">
        <v>5</v>
      </c>
      <c r="E269" s="29" t="str">
        <f>HYPERLINK(Z270,Y270)</f>
        <v>Casanova di Neri, Brunello di Montalcino, Tenuta Nuova - In Bond</v>
      </c>
      <c r="F269" s="15" t="s">
        <v>792</v>
      </c>
      <c r="G269" s="17" t="s">
        <v>2</v>
      </c>
      <c r="H269" s="17">
        <v>6</v>
      </c>
      <c r="I269" s="23" t="s">
        <v>1</v>
      </c>
      <c r="J269" s="11" t="s">
        <v>0</v>
      </c>
      <c r="K269" s="18">
        <v>600</v>
      </c>
      <c r="L269" s="18">
        <v>800</v>
      </c>
      <c r="M269" s="24"/>
      <c r="N269" s="24"/>
      <c r="Y269" s="20" t="s">
        <v>789</v>
      </c>
      <c r="Z269" t="s">
        <v>1145</v>
      </c>
    </row>
    <row r="270" spans="1:26" ht="45.75" customHeight="1" x14ac:dyDescent="0.25">
      <c r="A270" s="11">
        <v>268</v>
      </c>
      <c r="B270" s="13">
        <v>2010</v>
      </c>
      <c r="C270" s="11" t="s">
        <v>54</v>
      </c>
      <c r="D270" s="11" t="s">
        <v>5</v>
      </c>
      <c r="E270" s="29" t="str">
        <f>HYPERLINK(Z271,Y271)</f>
        <v>Casanova di Neri, Brunello di Montalcino - In Bond</v>
      </c>
      <c r="F270" s="15" t="s">
        <v>792</v>
      </c>
      <c r="G270" s="17" t="s">
        <v>2</v>
      </c>
      <c r="H270" s="17">
        <v>6</v>
      </c>
      <c r="I270" s="23" t="s">
        <v>1</v>
      </c>
      <c r="J270" s="11" t="s">
        <v>0</v>
      </c>
      <c r="K270" s="18">
        <v>240</v>
      </c>
      <c r="L270" s="18">
        <v>300</v>
      </c>
      <c r="M270" s="24"/>
      <c r="N270" s="24"/>
      <c r="Y270" s="20" t="s">
        <v>791</v>
      </c>
      <c r="Z270" t="s">
        <v>1146</v>
      </c>
    </row>
    <row r="271" spans="1:26" ht="45.75" customHeight="1" x14ac:dyDescent="0.25">
      <c r="A271" s="11">
        <v>269</v>
      </c>
      <c r="B271" s="13">
        <v>2010</v>
      </c>
      <c r="C271" s="11" t="s">
        <v>54</v>
      </c>
      <c r="D271" s="11" t="s">
        <v>5</v>
      </c>
      <c r="E271" s="29" t="str">
        <f>HYPERLINK(Z272,Y272)</f>
        <v>Castello Banfi, Brunello di Montalcino, Poggio Mura - In Bond</v>
      </c>
      <c r="F271" s="15" t="s">
        <v>795</v>
      </c>
      <c r="G271" s="17" t="s">
        <v>2</v>
      </c>
      <c r="H271" s="17">
        <v>6</v>
      </c>
      <c r="I271" s="23" t="s">
        <v>1</v>
      </c>
      <c r="J271" s="11" t="s">
        <v>0</v>
      </c>
      <c r="K271" s="18">
        <v>240</v>
      </c>
      <c r="L271" s="18">
        <v>280</v>
      </c>
      <c r="M271" s="24"/>
      <c r="N271" s="24"/>
      <c r="Y271" s="20" t="s">
        <v>793</v>
      </c>
      <c r="Z271" t="s">
        <v>1147</v>
      </c>
    </row>
    <row r="272" spans="1:26" ht="45.75" customHeight="1" x14ac:dyDescent="0.25">
      <c r="A272" s="11">
        <v>270</v>
      </c>
      <c r="B272" s="13">
        <v>2011</v>
      </c>
      <c r="C272" s="11" t="s">
        <v>52</v>
      </c>
      <c r="D272" s="11" t="s">
        <v>5</v>
      </c>
      <c r="E272" s="29" t="str">
        <f>HYPERLINK(Z273,Y273)</f>
        <v>Azelia, Barolo, San Rocco - In Bond</v>
      </c>
      <c r="F272" s="15" t="s">
        <v>788</v>
      </c>
      <c r="G272" s="17" t="s">
        <v>2</v>
      </c>
      <c r="H272" s="17">
        <v>12</v>
      </c>
      <c r="I272" s="23" t="s">
        <v>1</v>
      </c>
      <c r="J272" s="11" t="s">
        <v>0</v>
      </c>
      <c r="K272" s="18">
        <v>300</v>
      </c>
      <c r="L272" s="18">
        <v>400</v>
      </c>
      <c r="M272" s="24"/>
      <c r="N272" s="24"/>
      <c r="Y272" s="20" t="s">
        <v>794</v>
      </c>
      <c r="Z272" t="s">
        <v>1148</v>
      </c>
    </row>
    <row r="273" spans="1:26" ht="45.75" customHeight="1" x14ac:dyDescent="0.25">
      <c r="A273" s="11">
        <v>271</v>
      </c>
      <c r="B273" s="13">
        <v>2011</v>
      </c>
      <c r="C273" s="11" t="s">
        <v>52</v>
      </c>
      <c r="D273" s="11" t="s">
        <v>5</v>
      </c>
      <c r="E273" s="29" t="str">
        <f>HYPERLINK(Z274,Y274)</f>
        <v>Produttori del Barbaresco, Barbaresco - In Bond</v>
      </c>
      <c r="F273" s="15" t="s">
        <v>766</v>
      </c>
      <c r="G273" s="17" t="s">
        <v>2</v>
      </c>
      <c r="H273" s="17">
        <v>12</v>
      </c>
      <c r="I273" s="23" t="s">
        <v>1</v>
      </c>
      <c r="J273" s="11" t="s">
        <v>0</v>
      </c>
      <c r="K273" s="18">
        <v>240</v>
      </c>
      <c r="L273" s="18">
        <v>340</v>
      </c>
      <c r="M273" s="24"/>
      <c r="N273" s="24"/>
      <c r="Y273" s="20" t="s">
        <v>787</v>
      </c>
      <c r="Z273" t="s">
        <v>1149</v>
      </c>
    </row>
    <row r="274" spans="1:26" ht="45.75" customHeight="1" x14ac:dyDescent="0.25">
      <c r="A274" s="11">
        <v>272</v>
      </c>
      <c r="B274" s="13">
        <v>2014</v>
      </c>
      <c r="C274" s="11" t="s">
        <v>52</v>
      </c>
      <c r="D274" s="11" t="s">
        <v>5</v>
      </c>
      <c r="E274" s="29" t="str">
        <f>HYPERLINK(Z275,Y275)</f>
        <v>Pira Figli, Barolo, Mosconi Chiara Boschis - In Bond</v>
      </c>
      <c r="F274" s="15" t="s">
        <v>798</v>
      </c>
      <c r="G274" s="17" t="s">
        <v>2</v>
      </c>
      <c r="H274" s="17">
        <v>12</v>
      </c>
      <c r="I274" s="23" t="s">
        <v>1</v>
      </c>
      <c r="J274" s="11" t="s">
        <v>0</v>
      </c>
      <c r="K274" s="18">
        <v>400</v>
      </c>
      <c r="L274" s="18">
        <v>560</v>
      </c>
      <c r="M274" s="24" t="s">
        <v>80</v>
      </c>
      <c r="N274" s="24"/>
      <c r="Y274" s="20" t="s">
        <v>796</v>
      </c>
      <c r="Z274" t="s">
        <v>1150</v>
      </c>
    </row>
    <row r="275" spans="1:26" ht="45.75" customHeight="1" x14ac:dyDescent="0.25">
      <c r="A275" s="11">
        <v>273</v>
      </c>
      <c r="B275" s="13">
        <v>2015</v>
      </c>
      <c r="C275" s="11" t="s">
        <v>54</v>
      </c>
      <c r="D275" s="11" t="s">
        <v>5</v>
      </c>
      <c r="E275" s="29" t="str">
        <f>HYPERLINK(Z276,Y276)</f>
        <v>San Polino, Brunello di Montalcino, Helichrysum - In Bond</v>
      </c>
      <c r="F275" s="15" t="s">
        <v>800</v>
      </c>
      <c r="G275" s="17" t="s">
        <v>2</v>
      </c>
      <c r="H275" s="17">
        <v>6</v>
      </c>
      <c r="I275" s="23" t="s">
        <v>1</v>
      </c>
      <c r="J275" s="11" t="s">
        <v>0</v>
      </c>
      <c r="K275" s="18">
        <v>180</v>
      </c>
      <c r="L275" s="18">
        <v>240</v>
      </c>
      <c r="M275" s="24"/>
      <c r="N275" s="24"/>
      <c r="Y275" s="20" t="s">
        <v>797</v>
      </c>
      <c r="Z275" t="s">
        <v>1151</v>
      </c>
    </row>
    <row r="276" spans="1:26" ht="45.75" customHeight="1" x14ac:dyDescent="0.25">
      <c r="A276" s="11">
        <v>274</v>
      </c>
      <c r="B276" s="13">
        <v>2016</v>
      </c>
      <c r="C276" s="11" t="s">
        <v>52</v>
      </c>
      <c r="D276" s="11" t="s">
        <v>5</v>
      </c>
      <c r="E276" s="29" t="str">
        <f>HYPERLINK(Z277,Y277)</f>
        <v>G.B. Burlotto, Barolo, Monvigliero - In Bond</v>
      </c>
      <c r="F276" s="15" t="s">
        <v>802</v>
      </c>
      <c r="G276" s="17" t="s">
        <v>2</v>
      </c>
      <c r="H276" s="17">
        <v>3</v>
      </c>
      <c r="I276" s="22" t="s">
        <v>23</v>
      </c>
      <c r="J276" s="11" t="s">
        <v>0</v>
      </c>
      <c r="K276" s="18">
        <v>950</v>
      </c>
      <c r="L276" s="18">
        <v>1250</v>
      </c>
      <c r="M276" s="24"/>
      <c r="N276" s="24"/>
      <c r="Y276" s="20" t="s">
        <v>799</v>
      </c>
      <c r="Z276" t="s">
        <v>1152</v>
      </c>
    </row>
    <row r="277" spans="1:26" ht="45.75" customHeight="1" x14ac:dyDescent="0.25">
      <c r="A277" s="11">
        <v>275</v>
      </c>
      <c r="B277" s="14" t="s">
        <v>27</v>
      </c>
      <c r="C277" s="11" t="s">
        <v>54</v>
      </c>
      <c r="D277" s="11" t="s">
        <v>5</v>
      </c>
      <c r="E277" s="29" t="str">
        <f>HYPERLINK(Z278,Y278)</f>
        <v>1981/1990 Biondi-Santi, Brunello di Montalcino</v>
      </c>
      <c r="F277" s="15" t="s">
        <v>754</v>
      </c>
      <c r="G277" s="17" t="s">
        <v>2</v>
      </c>
      <c r="H277" s="17">
        <v>4</v>
      </c>
      <c r="I277" s="22" t="s">
        <v>23</v>
      </c>
      <c r="J277" s="11" t="s">
        <v>22</v>
      </c>
      <c r="K277" s="18">
        <v>250</v>
      </c>
      <c r="L277" s="18">
        <v>320</v>
      </c>
      <c r="M277" s="24" t="s">
        <v>874</v>
      </c>
      <c r="N277" s="24" t="s">
        <v>752</v>
      </c>
      <c r="Y277" s="20" t="s">
        <v>801</v>
      </c>
      <c r="Z277" t="s">
        <v>1153</v>
      </c>
    </row>
    <row r="278" spans="1:26" ht="45.75" customHeight="1" x14ac:dyDescent="0.25">
      <c r="A278" s="11">
        <v>276</v>
      </c>
      <c r="B278" s="13">
        <v>1980</v>
      </c>
      <c r="C278" s="11" t="s">
        <v>804</v>
      </c>
      <c r="D278" s="11" t="s">
        <v>5</v>
      </c>
      <c r="E278" s="29" t="str">
        <f>HYPERLINK(Z279,Y279)</f>
        <v>Dom Silvano, Vinhas Alta Vinea Reserva Tinto, Bairrada (Double Magnum)</v>
      </c>
      <c r="F278" s="15" t="s">
        <v>806</v>
      </c>
      <c r="G278" s="17" t="s">
        <v>596</v>
      </c>
      <c r="H278" s="17">
        <v>1</v>
      </c>
      <c r="I278" s="22" t="s">
        <v>23</v>
      </c>
      <c r="J278" s="11" t="s">
        <v>22</v>
      </c>
      <c r="K278" s="18">
        <v>100</v>
      </c>
      <c r="L278" s="18">
        <v>120</v>
      </c>
      <c r="M278" s="24" t="s">
        <v>807</v>
      </c>
      <c r="N278" s="24"/>
      <c r="Y278" s="15" t="s">
        <v>803</v>
      </c>
      <c r="Z278" t="s">
        <v>1154</v>
      </c>
    </row>
    <row r="279" spans="1:26" ht="45.75" customHeight="1" x14ac:dyDescent="0.25">
      <c r="A279" s="11">
        <v>277</v>
      </c>
      <c r="B279" s="13">
        <v>2001</v>
      </c>
      <c r="C279" s="11" t="s">
        <v>35</v>
      </c>
      <c r="D279" s="11" t="s">
        <v>5</v>
      </c>
      <c r="E279" s="29" t="str">
        <f>HYPERLINK(Z280,Y280)</f>
        <v>Rotllan Torra, Priorat, Amadis - In Bond</v>
      </c>
      <c r="F279" s="15" t="s">
        <v>809</v>
      </c>
      <c r="G279" s="17" t="s">
        <v>2</v>
      </c>
      <c r="H279" s="17">
        <v>12</v>
      </c>
      <c r="I279" s="23" t="s">
        <v>16</v>
      </c>
      <c r="J279" s="11" t="s">
        <v>0</v>
      </c>
      <c r="K279" s="18">
        <v>150</v>
      </c>
      <c r="L279" s="18">
        <v>250</v>
      </c>
      <c r="M279" s="24" t="s">
        <v>875</v>
      </c>
      <c r="N279" s="24"/>
      <c r="Y279" s="20" t="s">
        <v>805</v>
      </c>
      <c r="Z279" t="s">
        <v>1155</v>
      </c>
    </row>
    <row r="280" spans="1:26" ht="45.75" customHeight="1" x14ac:dyDescent="0.25">
      <c r="A280" s="11">
        <v>278</v>
      </c>
      <c r="B280" s="13">
        <v>2001</v>
      </c>
      <c r="C280" s="11" t="s">
        <v>810</v>
      </c>
      <c r="D280" s="11" t="s">
        <v>5</v>
      </c>
      <c r="E280" s="29" t="str">
        <f>HYPERLINK(Z281,Y281)</f>
        <v>Vergelegen, Reserve Cabernet Sauvignon, Stellenbosch - In Bond</v>
      </c>
      <c r="F280" s="15" t="s">
        <v>812</v>
      </c>
      <c r="G280" s="17" t="s">
        <v>2</v>
      </c>
      <c r="H280" s="17">
        <v>6</v>
      </c>
      <c r="I280" s="23" t="s">
        <v>1</v>
      </c>
      <c r="J280" s="11" t="s">
        <v>0</v>
      </c>
      <c r="K280" s="18">
        <v>100</v>
      </c>
      <c r="L280" s="18">
        <v>150</v>
      </c>
      <c r="M280" s="24"/>
      <c r="N280" s="24"/>
      <c r="Y280" s="20" t="s">
        <v>808</v>
      </c>
      <c r="Z280" t="s">
        <v>1156</v>
      </c>
    </row>
    <row r="281" spans="1:26" ht="45.75" customHeight="1" x14ac:dyDescent="0.25">
      <c r="A281" s="11">
        <v>279</v>
      </c>
      <c r="B281" s="13">
        <v>2015</v>
      </c>
      <c r="C281" s="11" t="s">
        <v>810</v>
      </c>
      <c r="D281" s="11" t="s">
        <v>5</v>
      </c>
      <c r="E281" s="29" t="str">
        <f>HYPERLINK(Z282,Y282)</f>
        <v>Kanonkop, Paul Sauer, Stellenbosch - In Bond</v>
      </c>
      <c r="F281" s="15" t="s">
        <v>814</v>
      </c>
      <c r="G281" s="17" t="s">
        <v>2</v>
      </c>
      <c r="H281" s="17">
        <v>6</v>
      </c>
      <c r="I281" s="23" t="s">
        <v>1</v>
      </c>
      <c r="J281" s="11" t="s">
        <v>0</v>
      </c>
      <c r="K281" s="18">
        <v>700</v>
      </c>
      <c r="L281" s="18">
        <v>900</v>
      </c>
      <c r="M281" s="24"/>
      <c r="N281" s="24"/>
      <c r="Y281" s="20" t="s">
        <v>811</v>
      </c>
      <c r="Z281" t="s">
        <v>1157</v>
      </c>
    </row>
    <row r="282" spans="1:26" ht="45.75" customHeight="1" x14ac:dyDescent="0.25">
      <c r="A282" s="11">
        <v>280</v>
      </c>
      <c r="B282" s="13">
        <v>2017</v>
      </c>
      <c r="C282" s="11" t="s">
        <v>810</v>
      </c>
      <c r="D282" s="11" t="s">
        <v>5</v>
      </c>
      <c r="E282" s="29" t="str">
        <f>HYPERLINK(Z283,Y283)</f>
        <v>Raats, MR Mvemve Raats Compostella, Stellenbosch - In Bond</v>
      </c>
      <c r="F282" s="15" t="s">
        <v>816</v>
      </c>
      <c r="G282" s="17" t="s">
        <v>2</v>
      </c>
      <c r="H282" s="17">
        <v>6</v>
      </c>
      <c r="I282" s="23" t="s">
        <v>1</v>
      </c>
      <c r="J282" s="11" t="s">
        <v>0</v>
      </c>
      <c r="K282" s="18">
        <v>250</v>
      </c>
      <c r="L282" s="18">
        <v>360</v>
      </c>
      <c r="M282" s="24"/>
      <c r="N282" s="24"/>
      <c r="Y282" s="20" t="s">
        <v>813</v>
      </c>
      <c r="Z282" t="s">
        <v>1158</v>
      </c>
    </row>
    <row r="283" spans="1:26" ht="45.75" customHeight="1" x14ac:dyDescent="0.25">
      <c r="A283" s="11">
        <v>281</v>
      </c>
      <c r="B283" s="13">
        <v>2020</v>
      </c>
      <c r="C283" s="11" t="s">
        <v>810</v>
      </c>
      <c r="D283" s="11" t="s">
        <v>5</v>
      </c>
      <c r="E283" s="29" t="str">
        <f>HYPERLINK(Z284,Y284)</f>
        <v>Raats, MR Mvemve Raats Compostella, Stellenbosch - In Bond</v>
      </c>
      <c r="F283" s="15" t="s">
        <v>816</v>
      </c>
      <c r="G283" s="17" t="s">
        <v>2</v>
      </c>
      <c r="H283" s="17">
        <v>6</v>
      </c>
      <c r="I283" s="23" t="s">
        <v>1</v>
      </c>
      <c r="J283" s="11" t="s">
        <v>0</v>
      </c>
      <c r="K283" s="18">
        <v>200</v>
      </c>
      <c r="L283" s="18">
        <v>250</v>
      </c>
      <c r="M283" s="24"/>
      <c r="N283" s="24"/>
      <c r="Y283" s="20" t="s">
        <v>815</v>
      </c>
      <c r="Z283" t="s">
        <v>1159</v>
      </c>
    </row>
    <row r="284" spans="1:26" ht="45.75" customHeight="1" x14ac:dyDescent="0.25">
      <c r="A284" s="11">
        <v>282</v>
      </c>
      <c r="B284" s="13">
        <v>2017</v>
      </c>
      <c r="C284" s="11" t="s">
        <v>810</v>
      </c>
      <c r="D284" s="11" t="s">
        <v>3</v>
      </c>
      <c r="E284" s="29" t="str">
        <f>HYPERLINK(Z285,Y285)</f>
        <v>Sadie Family, Palladius, Swartland - In Bond</v>
      </c>
      <c r="F284" s="15" t="s">
        <v>818</v>
      </c>
      <c r="G284" s="17" t="s">
        <v>2</v>
      </c>
      <c r="H284" s="17">
        <v>6</v>
      </c>
      <c r="I284" s="23" t="s">
        <v>16</v>
      </c>
      <c r="J284" s="11" t="s">
        <v>0</v>
      </c>
      <c r="K284" s="18">
        <v>320</v>
      </c>
      <c r="L284" s="18">
        <v>420</v>
      </c>
      <c r="M284" s="24"/>
      <c r="N284" s="24"/>
      <c r="Y284" s="20" t="s">
        <v>815</v>
      </c>
      <c r="Z284" t="s">
        <v>1160</v>
      </c>
    </row>
    <row r="285" spans="1:26" ht="45.75" customHeight="1" x14ac:dyDescent="0.25">
      <c r="A285" s="11">
        <v>283</v>
      </c>
      <c r="B285" s="13">
        <v>2018</v>
      </c>
      <c r="C285" s="11" t="s">
        <v>810</v>
      </c>
      <c r="D285" s="11" t="s">
        <v>3</v>
      </c>
      <c r="E285" s="29" t="str">
        <f>HYPERLINK(Z286,Y286)</f>
        <v>Sadie Family, Palladius, Swartland - In Bond</v>
      </c>
      <c r="F285" s="15" t="s">
        <v>818</v>
      </c>
      <c r="G285" s="17" t="s">
        <v>2</v>
      </c>
      <c r="H285" s="17">
        <v>6</v>
      </c>
      <c r="I285" s="23" t="s">
        <v>16</v>
      </c>
      <c r="J285" s="11" t="s">
        <v>0</v>
      </c>
      <c r="K285" s="18">
        <v>320</v>
      </c>
      <c r="L285" s="18">
        <v>420</v>
      </c>
      <c r="M285" s="24"/>
      <c r="N285" s="24"/>
      <c r="Y285" s="20" t="s">
        <v>817</v>
      </c>
      <c r="Z285" t="s">
        <v>1161</v>
      </c>
    </row>
    <row r="286" spans="1:26" ht="45.75" customHeight="1" x14ac:dyDescent="0.25">
      <c r="A286" s="11">
        <v>284</v>
      </c>
      <c r="B286" s="13">
        <v>2001</v>
      </c>
      <c r="C286" s="11" t="s">
        <v>24</v>
      </c>
      <c r="D286" s="11" t="s">
        <v>5</v>
      </c>
      <c r="E286" s="29" t="str">
        <f>HYPERLINK(Z287,Y287)</f>
        <v>Penfolds, Bin 389 Cabernet Shiraz, South Australia - In Bond</v>
      </c>
      <c r="F286" s="15" t="s">
        <v>25</v>
      </c>
      <c r="G286" s="17" t="s">
        <v>2</v>
      </c>
      <c r="H286" s="17">
        <v>12</v>
      </c>
      <c r="I286" s="23" t="s">
        <v>1</v>
      </c>
      <c r="J286" s="11" t="s">
        <v>0</v>
      </c>
      <c r="K286" s="18">
        <v>420</v>
      </c>
      <c r="L286" s="18">
        <v>500</v>
      </c>
      <c r="M286" s="24"/>
      <c r="N286" s="24"/>
      <c r="Y286" s="20" t="s">
        <v>817</v>
      </c>
      <c r="Z286" t="s">
        <v>1162</v>
      </c>
    </row>
    <row r="287" spans="1:26" ht="45.75" customHeight="1" x14ac:dyDescent="0.25">
      <c r="A287" s="11">
        <v>285</v>
      </c>
      <c r="B287" s="13">
        <v>2002</v>
      </c>
      <c r="C287" s="11" t="s">
        <v>24</v>
      </c>
      <c r="D287" s="11" t="s">
        <v>5</v>
      </c>
      <c r="E287" s="29" t="str">
        <f>HYPERLINK(Z288,Y288)</f>
        <v>d'Arenberg, The Laughing Magpie Shiraz Viognier, McLaren Vale - In Bond</v>
      </c>
      <c r="F287" s="15" t="s">
        <v>821</v>
      </c>
      <c r="G287" s="17" t="s">
        <v>2</v>
      </c>
      <c r="H287" s="17">
        <v>12</v>
      </c>
      <c r="I287" s="23" t="s">
        <v>1</v>
      </c>
      <c r="J287" s="11" t="s">
        <v>0</v>
      </c>
      <c r="K287" s="18">
        <v>180</v>
      </c>
      <c r="L287" s="18">
        <v>280</v>
      </c>
      <c r="M287" s="24"/>
      <c r="N287" s="24"/>
      <c r="Y287" s="20" t="s">
        <v>819</v>
      </c>
      <c r="Z287" t="s">
        <v>1163</v>
      </c>
    </row>
    <row r="288" spans="1:26" ht="45.75" customHeight="1" x14ac:dyDescent="0.25">
      <c r="A288" s="11">
        <v>286</v>
      </c>
      <c r="B288" s="13">
        <v>2003</v>
      </c>
      <c r="C288" s="11" t="s">
        <v>24</v>
      </c>
      <c r="D288" s="11" t="s">
        <v>5</v>
      </c>
      <c r="E288" s="29" t="str">
        <f>HYPERLINK(Z289,Y289)</f>
        <v>Mitolo, G.A.M. Shiraz, McLaren Vale - In Bond</v>
      </c>
      <c r="F288" s="15" t="s">
        <v>823</v>
      </c>
      <c r="G288" s="17" t="s">
        <v>2</v>
      </c>
      <c r="H288" s="17">
        <v>12</v>
      </c>
      <c r="I288" s="23" t="s">
        <v>1</v>
      </c>
      <c r="J288" s="11" t="s">
        <v>0</v>
      </c>
      <c r="K288" s="18">
        <v>200</v>
      </c>
      <c r="L288" s="18">
        <v>300</v>
      </c>
      <c r="M288" s="24"/>
      <c r="N288" s="24"/>
      <c r="Y288" s="20" t="s">
        <v>820</v>
      </c>
      <c r="Z288" t="s">
        <v>1164</v>
      </c>
    </row>
    <row r="289" spans="1:26" ht="45.75" customHeight="1" x14ac:dyDescent="0.25">
      <c r="A289" s="11">
        <v>287</v>
      </c>
      <c r="B289" s="13">
        <v>2005</v>
      </c>
      <c r="C289" s="11" t="s">
        <v>24</v>
      </c>
      <c r="D289" s="11" t="s">
        <v>5</v>
      </c>
      <c r="E289" s="29" t="str">
        <f>HYPERLINK(Z290,Y290)</f>
        <v>Henschke, Mount Edelstone Vineyard, Eden Valley - In Bond</v>
      </c>
      <c r="F289" s="15" t="s">
        <v>29</v>
      </c>
      <c r="G289" s="17" t="s">
        <v>2</v>
      </c>
      <c r="H289" s="17">
        <v>6</v>
      </c>
      <c r="I289" s="23" t="s">
        <v>1</v>
      </c>
      <c r="J289" s="11" t="s">
        <v>0</v>
      </c>
      <c r="K289" s="18">
        <v>500</v>
      </c>
      <c r="L289" s="18">
        <v>650</v>
      </c>
      <c r="M289" s="24" t="s">
        <v>876</v>
      </c>
      <c r="N289" s="24"/>
      <c r="Y289" s="20" t="s">
        <v>822</v>
      </c>
      <c r="Z289" t="s">
        <v>1165</v>
      </c>
    </row>
    <row r="290" spans="1:26" ht="45.75" customHeight="1" x14ac:dyDescent="0.25">
      <c r="A290" s="11">
        <v>288</v>
      </c>
      <c r="B290" s="13">
        <v>2015</v>
      </c>
      <c r="C290" s="11" t="s">
        <v>24</v>
      </c>
      <c r="D290" s="11" t="s">
        <v>5</v>
      </c>
      <c r="E290" s="29" t="str">
        <f>HYPERLINK(Z291,Y291)</f>
        <v>Henschke, Hill of Grace Vineyard, Eden Valley - In Bond</v>
      </c>
      <c r="F290" s="15" t="s">
        <v>29</v>
      </c>
      <c r="G290" s="17" t="s">
        <v>2</v>
      </c>
      <c r="H290" s="17">
        <v>3</v>
      </c>
      <c r="I290" s="23" t="s">
        <v>16</v>
      </c>
      <c r="J290" s="11" t="s">
        <v>0</v>
      </c>
      <c r="K290" s="18">
        <v>900</v>
      </c>
      <c r="L290" s="18">
        <v>1100</v>
      </c>
      <c r="M290" s="24" t="s">
        <v>877</v>
      </c>
      <c r="N290" s="24"/>
      <c r="Y290" s="20" t="s">
        <v>824</v>
      </c>
      <c r="Z290" t="s">
        <v>1166</v>
      </c>
    </row>
    <row r="291" spans="1:26" ht="45.75" customHeight="1" x14ac:dyDescent="0.25">
      <c r="A291" s="11">
        <v>289</v>
      </c>
      <c r="B291" s="13">
        <v>2016</v>
      </c>
      <c r="C291" s="11" t="s">
        <v>24</v>
      </c>
      <c r="D291" s="11" t="s">
        <v>5</v>
      </c>
      <c r="E291" s="29" t="str">
        <f>HYPERLINK(Z292,Y292)</f>
        <v>Charles Melton, Nine Popes, Barossa Valley - In Bond</v>
      </c>
      <c r="F291" s="15" t="s">
        <v>827</v>
      </c>
      <c r="G291" s="17" t="s">
        <v>2</v>
      </c>
      <c r="H291" s="17">
        <v>6</v>
      </c>
      <c r="I291" s="23" t="s">
        <v>1</v>
      </c>
      <c r="J291" s="11" t="s">
        <v>0</v>
      </c>
      <c r="K291" s="18">
        <v>250</v>
      </c>
      <c r="L291" s="18">
        <v>300</v>
      </c>
      <c r="M291" s="24"/>
      <c r="N291" s="24"/>
      <c r="Y291" s="20" t="s">
        <v>825</v>
      </c>
      <c r="Z291" t="s">
        <v>1167</v>
      </c>
    </row>
    <row r="292" spans="1:26" ht="45.75" customHeight="1" x14ac:dyDescent="0.25">
      <c r="A292" s="11">
        <v>290</v>
      </c>
      <c r="B292" s="13">
        <v>1992</v>
      </c>
      <c r="C292" s="11" t="s">
        <v>19</v>
      </c>
      <c r="D292" s="11" t="s">
        <v>5</v>
      </c>
      <c r="E292" s="29" t="str">
        <f>HYPERLINK(Z293,Y293)</f>
        <v>Christian Moueix, Dominus Cabernet Sauvignon, Napa Valley (Magnums) - In Bond</v>
      </c>
      <c r="F292" s="15" t="s">
        <v>829</v>
      </c>
      <c r="G292" s="17" t="s">
        <v>43</v>
      </c>
      <c r="H292" s="17">
        <v>6</v>
      </c>
      <c r="I292" s="23" t="s">
        <v>16</v>
      </c>
      <c r="J292" s="11" t="s">
        <v>0</v>
      </c>
      <c r="K292" s="18">
        <v>2000</v>
      </c>
      <c r="L292" s="18">
        <v>2600</v>
      </c>
      <c r="M292" s="24"/>
      <c r="N292" s="24"/>
      <c r="Y292" s="20" t="s">
        <v>826</v>
      </c>
      <c r="Z292" t="s">
        <v>1168</v>
      </c>
    </row>
    <row r="293" spans="1:26" ht="45.75" customHeight="1" x14ac:dyDescent="0.25">
      <c r="A293" s="11">
        <v>291</v>
      </c>
      <c r="B293" s="13">
        <v>2002</v>
      </c>
      <c r="C293" s="11" t="s">
        <v>19</v>
      </c>
      <c r="D293" s="11" t="s">
        <v>5</v>
      </c>
      <c r="E293" s="29" t="str">
        <f>HYPERLINK(Z294,Y294)</f>
        <v>Alban Vineyards, Reva Alban Estate Syrah, Edna Valley</v>
      </c>
      <c r="F293" s="15" t="s">
        <v>831</v>
      </c>
      <c r="G293" s="17" t="s">
        <v>2</v>
      </c>
      <c r="H293" s="17">
        <v>3</v>
      </c>
      <c r="I293" s="22" t="s">
        <v>23</v>
      </c>
      <c r="J293" s="11" t="s">
        <v>22</v>
      </c>
      <c r="K293" s="18">
        <v>150</v>
      </c>
      <c r="L293" s="18">
        <v>200</v>
      </c>
      <c r="M293" s="24" t="s">
        <v>48</v>
      </c>
      <c r="N293" s="24"/>
      <c r="Y293" s="20" t="s">
        <v>828</v>
      </c>
      <c r="Z293" t="s">
        <v>1169</v>
      </c>
    </row>
    <row r="294" spans="1:26" ht="45.75" customHeight="1" x14ac:dyDescent="0.25">
      <c r="A294" s="11">
        <v>292</v>
      </c>
      <c r="B294" s="13">
        <v>2006</v>
      </c>
      <c r="C294" s="11" t="s">
        <v>19</v>
      </c>
      <c r="D294" s="11" t="s">
        <v>5</v>
      </c>
      <c r="E294" s="29" t="str">
        <f>HYPERLINK(Z295,Y295)</f>
        <v>Dominus, Napanook, Napa Valley</v>
      </c>
      <c r="F294" s="15" t="s">
        <v>833</v>
      </c>
      <c r="G294" s="17" t="s">
        <v>2</v>
      </c>
      <c r="H294" s="17">
        <v>12</v>
      </c>
      <c r="I294" s="23" t="s">
        <v>16</v>
      </c>
      <c r="J294" s="11" t="s">
        <v>22</v>
      </c>
      <c r="K294" s="18">
        <v>600</v>
      </c>
      <c r="L294" s="18">
        <v>750</v>
      </c>
      <c r="M294" s="24" t="s">
        <v>834</v>
      </c>
      <c r="N294" s="24" t="s">
        <v>835</v>
      </c>
      <c r="Y294" s="20" t="s">
        <v>830</v>
      </c>
      <c r="Z294" t="s">
        <v>1170</v>
      </c>
    </row>
    <row r="295" spans="1:26" ht="45.75" customHeight="1" x14ac:dyDescent="0.25">
      <c r="A295" s="11">
        <v>293</v>
      </c>
      <c r="B295" s="13">
        <v>2012</v>
      </c>
      <c r="C295" s="11" t="s">
        <v>19</v>
      </c>
      <c r="D295" s="11" t="s">
        <v>5</v>
      </c>
      <c r="E295" s="29" t="str">
        <f>HYPERLINK(Z296,Y296)</f>
        <v>Nine Suns, Houyi Red, Napa Valley</v>
      </c>
      <c r="F295" s="15" t="s">
        <v>837</v>
      </c>
      <c r="G295" s="17" t="s">
        <v>2</v>
      </c>
      <c r="H295" s="17">
        <v>6</v>
      </c>
      <c r="I295" s="23" t="s">
        <v>1</v>
      </c>
      <c r="J295" s="11" t="s">
        <v>22</v>
      </c>
      <c r="K295" s="18">
        <v>540</v>
      </c>
      <c r="L295" s="18">
        <v>700</v>
      </c>
      <c r="M295" s="24" t="s">
        <v>838</v>
      </c>
      <c r="N295" s="24" t="s">
        <v>835</v>
      </c>
      <c r="Y295" s="20" t="s">
        <v>832</v>
      </c>
      <c r="Z295" t="s">
        <v>1171</v>
      </c>
    </row>
    <row r="296" spans="1:26" ht="45.75" customHeight="1" x14ac:dyDescent="0.25">
      <c r="A296" s="11">
        <v>294</v>
      </c>
      <c r="B296" s="13">
        <v>2012</v>
      </c>
      <c r="C296" s="11" t="s">
        <v>19</v>
      </c>
      <c r="D296" s="11" t="s">
        <v>5</v>
      </c>
      <c r="E296" s="29" t="str">
        <f>HYPERLINK(Z297,Y297)</f>
        <v>Nine Suns, Houyi Red, Napa Valley</v>
      </c>
      <c r="F296" s="15" t="s">
        <v>837</v>
      </c>
      <c r="G296" s="17" t="s">
        <v>2</v>
      </c>
      <c r="H296" s="17">
        <v>6</v>
      </c>
      <c r="I296" s="22" t="s">
        <v>23</v>
      </c>
      <c r="J296" s="11" t="s">
        <v>22</v>
      </c>
      <c r="K296" s="18">
        <v>540</v>
      </c>
      <c r="L296" s="18">
        <v>700</v>
      </c>
      <c r="M296" s="24" t="s">
        <v>48</v>
      </c>
      <c r="N296" s="24" t="s">
        <v>835</v>
      </c>
      <c r="Y296" s="20" t="s">
        <v>836</v>
      </c>
      <c r="Z296" t="s">
        <v>1172</v>
      </c>
    </row>
    <row r="297" spans="1:26" ht="45.75" customHeight="1" x14ac:dyDescent="0.25">
      <c r="A297" s="11">
        <v>295</v>
      </c>
      <c r="B297" s="13">
        <v>2012</v>
      </c>
      <c r="C297" s="11" t="s">
        <v>19</v>
      </c>
      <c r="D297" s="11" t="s">
        <v>5</v>
      </c>
      <c r="E297" s="29" t="str">
        <f>HYPERLINK(Z298,Y298)</f>
        <v>Nine Suns, Houyi Red, Napa Valley</v>
      </c>
      <c r="F297" s="15" t="s">
        <v>837</v>
      </c>
      <c r="G297" s="17" t="s">
        <v>2</v>
      </c>
      <c r="H297" s="17">
        <v>6</v>
      </c>
      <c r="I297" s="22" t="s">
        <v>23</v>
      </c>
      <c r="J297" s="11" t="s">
        <v>22</v>
      </c>
      <c r="K297" s="18">
        <v>540</v>
      </c>
      <c r="L297" s="18">
        <v>700</v>
      </c>
      <c r="M297" s="24" t="s">
        <v>48</v>
      </c>
      <c r="N297" s="24" t="s">
        <v>835</v>
      </c>
      <c r="Y297" s="20" t="s">
        <v>836</v>
      </c>
      <c r="Z297" t="s">
        <v>1173</v>
      </c>
    </row>
    <row r="298" spans="1:26" ht="45.75" customHeight="1" x14ac:dyDescent="0.25">
      <c r="A298" s="11">
        <v>296</v>
      </c>
      <c r="B298" s="13">
        <v>2012</v>
      </c>
      <c r="C298" s="11" t="s">
        <v>19</v>
      </c>
      <c r="D298" s="11" t="s">
        <v>5</v>
      </c>
      <c r="E298" s="29" t="str">
        <f>HYPERLINK(Z299,Y299)</f>
        <v>Nine Suns, Houyi Red, Napa Valley</v>
      </c>
      <c r="F298" s="15" t="s">
        <v>837</v>
      </c>
      <c r="G298" s="17" t="s">
        <v>2</v>
      </c>
      <c r="H298" s="17">
        <v>6</v>
      </c>
      <c r="I298" s="23" t="s">
        <v>1</v>
      </c>
      <c r="J298" s="11" t="s">
        <v>22</v>
      </c>
      <c r="K298" s="18">
        <v>540</v>
      </c>
      <c r="L298" s="18">
        <v>700</v>
      </c>
      <c r="M298" s="24" t="s">
        <v>48</v>
      </c>
      <c r="N298" s="24" t="s">
        <v>835</v>
      </c>
      <c r="Y298" s="20" t="s">
        <v>836</v>
      </c>
      <c r="Z298" t="s">
        <v>1174</v>
      </c>
    </row>
    <row r="299" spans="1:26" ht="45.75" customHeight="1" x14ac:dyDescent="0.25">
      <c r="A299" s="11">
        <v>297</v>
      </c>
      <c r="B299" s="13">
        <v>2012</v>
      </c>
      <c r="C299" s="11" t="s">
        <v>19</v>
      </c>
      <c r="D299" s="11" t="s">
        <v>5</v>
      </c>
      <c r="E299" s="29" t="str">
        <f>HYPERLINK(Z300,Y300)</f>
        <v>Vineyard 29, Aida Estate Cabernet Sauvignon, St. Helena</v>
      </c>
      <c r="F299" s="15" t="s">
        <v>840</v>
      </c>
      <c r="G299" s="17" t="s">
        <v>2</v>
      </c>
      <c r="H299" s="17">
        <v>6</v>
      </c>
      <c r="I299" s="22" t="s">
        <v>23</v>
      </c>
      <c r="J299" s="11" t="s">
        <v>22</v>
      </c>
      <c r="K299" s="18">
        <v>400</v>
      </c>
      <c r="L299" s="18">
        <v>600</v>
      </c>
      <c r="M299" s="24" t="s">
        <v>48</v>
      </c>
      <c r="N299" s="24" t="s">
        <v>835</v>
      </c>
      <c r="Y299" s="20" t="s">
        <v>836</v>
      </c>
      <c r="Z299" t="s">
        <v>1175</v>
      </c>
    </row>
    <row r="300" spans="1:26" ht="45.75" customHeight="1" x14ac:dyDescent="0.25">
      <c r="A300" s="11">
        <v>298</v>
      </c>
      <c r="B300" s="13">
        <v>2012</v>
      </c>
      <c r="C300" s="11" t="s">
        <v>19</v>
      </c>
      <c r="D300" s="11" t="s">
        <v>5</v>
      </c>
      <c r="E300" s="29" t="str">
        <f>HYPERLINK(Z301,Y301)</f>
        <v>Vineyard 29, Aida Estate Cabernet Sauvignon, St. Helena</v>
      </c>
      <c r="F300" s="15" t="s">
        <v>840</v>
      </c>
      <c r="G300" s="17" t="s">
        <v>2</v>
      </c>
      <c r="H300" s="17">
        <v>6</v>
      </c>
      <c r="I300" s="22" t="s">
        <v>23</v>
      </c>
      <c r="J300" s="11" t="s">
        <v>22</v>
      </c>
      <c r="K300" s="18">
        <v>400</v>
      </c>
      <c r="L300" s="18">
        <v>600</v>
      </c>
      <c r="M300" s="24" t="s">
        <v>48</v>
      </c>
      <c r="N300" s="24" t="s">
        <v>835</v>
      </c>
      <c r="Y300" s="20" t="s">
        <v>839</v>
      </c>
      <c r="Z300" t="s">
        <v>1176</v>
      </c>
    </row>
    <row r="301" spans="1:26" ht="45.75" customHeight="1" x14ac:dyDescent="0.25">
      <c r="A301" s="11">
        <v>299</v>
      </c>
      <c r="B301" s="13">
        <v>2012</v>
      </c>
      <c r="C301" s="11" t="s">
        <v>19</v>
      </c>
      <c r="D301" s="11" t="s">
        <v>5</v>
      </c>
      <c r="E301" s="29" t="str">
        <f>HYPERLINK(Z302,Y302)</f>
        <v>Vineyard 29, 29 Estate Franc, St. Helena</v>
      </c>
      <c r="F301" s="15" t="s">
        <v>840</v>
      </c>
      <c r="G301" s="17" t="s">
        <v>2</v>
      </c>
      <c r="H301" s="17">
        <v>6</v>
      </c>
      <c r="I301" s="22" t="s">
        <v>23</v>
      </c>
      <c r="J301" s="11" t="s">
        <v>22</v>
      </c>
      <c r="K301" s="18">
        <v>250</v>
      </c>
      <c r="L301" s="18">
        <v>340</v>
      </c>
      <c r="M301" s="24" t="s">
        <v>48</v>
      </c>
      <c r="N301" s="24" t="s">
        <v>835</v>
      </c>
      <c r="Y301" s="20" t="s">
        <v>839</v>
      </c>
      <c r="Z301" t="s">
        <v>1177</v>
      </c>
    </row>
    <row r="302" spans="1:26" ht="45.75" customHeight="1" x14ac:dyDescent="0.25">
      <c r="A302" s="11">
        <v>300</v>
      </c>
      <c r="B302" s="13">
        <v>2012</v>
      </c>
      <c r="C302" s="11" t="s">
        <v>19</v>
      </c>
      <c r="D302" s="11" t="s">
        <v>5</v>
      </c>
      <c r="E302" s="29" t="str">
        <f>HYPERLINK(Z303,Y303)</f>
        <v>Vineyard 29, 29 Estate Franc, St. Helena</v>
      </c>
      <c r="F302" s="15" t="s">
        <v>840</v>
      </c>
      <c r="G302" s="17" t="s">
        <v>2</v>
      </c>
      <c r="H302" s="17">
        <v>6</v>
      </c>
      <c r="I302" s="22" t="s">
        <v>23</v>
      </c>
      <c r="J302" s="11" t="s">
        <v>22</v>
      </c>
      <c r="K302" s="18">
        <v>250</v>
      </c>
      <c r="L302" s="18">
        <v>340</v>
      </c>
      <c r="M302" s="24" t="s">
        <v>48</v>
      </c>
      <c r="N302" s="24" t="s">
        <v>835</v>
      </c>
      <c r="Y302" s="20" t="s">
        <v>841</v>
      </c>
      <c r="Z302" t="s">
        <v>1178</v>
      </c>
    </row>
    <row r="303" spans="1:26" ht="45.75" customHeight="1" x14ac:dyDescent="0.25">
      <c r="A303" s="11">
        <v>301</v>
      </c>
      <c r="B303" s="13">
        <v>2012</v>
      </c>
      <c r="C303" s="11" t="s">
        <v>19</v>
      </c>
      <c r="D303" s="11" t="s">
        <v>5</v>
      </c>
      <c r="E303" s="29" t="str">
        <f>HYPERLINK(Z304,Y304)</f>
        <v>Vineyard 29, 29 Estate Franc, St. Helena</v>
      </c>
      <c r="F303" s="15" t="s">
        <v>840</v>
      </c>
      <c r="G303" s="17" t="s">
        <v>2</v>
      </c>
      <c r="H303" s="17">
        <v>6</v>
      </c>
      <c r="I303" s="22" t="s">
        <v>23</v>
      </c>
      <c r="J303" s="11" t="s">
        <v>22</v>
      </c>
      <c r="K303" s="18">
        <v>250</v>
      </c>
      <c r="L303" s="18">
        <v>340</v>
      </c>
      <c r="M303" s="24" t="s">
        <v>48</v>
      </c>
      <c r="N303" s="24" t="s">
        <v>835</v>
      </c>
      <c r="Y303" s="20" t="s">
        <v>841</v>
      </c>
      <c r="Z303" t="s">
        <v>1179</v>
      </c>
    </row>
    <row r="304" spans="1:26" ht="45.75" customHeight="1" x14ac:dyDescent="0.25">
      <c r="A304" s="11">
        <v>302</v>
      </c>
      <c r="B304" s="13">
        <v>2012</v>
      </c>
      <c r="C304" s="11" t="s">
        <v>19</v>
      </c>
      <c r="D304" s="11" t="s">
        <v>5</v>
      </c>
      <c r="E304" s="29" t="str">
        <f>HYPERLINK(Z305,Y305)</f>
        <v>Vineyard 29, 29 Estate Franc, St. Helena</v>
      </c>
      <c r="F304" s="15" t="s">
        <v>840</v>
      </c>
      <c r="G304" s="17" t="s">
        <v>2</v>
      </c>
      <c r="H304" s="17">
        <v>6</v>
      </c>
      <c r="I304" s="22" t="s">
        <v>23</v>
      </c>
      <c r="J304" s="11" t="s">
        <v>22</v>
      </c>
      <c r="K304" s="18">
        <v>250</v>
      </c>
      <c r="L304" s="18">
        <v>340</v>
      </c>
      <c r="M304" s="24" t="s">
        <v>48</v>
      </c>
      <c r="N304" s="24" t="s">
        <v>835</v>
      </c>
      <c r="Y304" s="20" t="s">
        <v>841</v>
      </c>
      <c r="Z304" t="s">
        <v>1180</v>
      </c>
    </row>
    <row r="305" spans="1:26" ht="45.75" customHeight="1" x14ac:dyDescent="0.25">
      <c r="A305" s="11">
        <v>303</v>
      </c>
      <c r="B305" s="13">
        <v>2012</v>
      </c>
      <c r="C305" s="11" t="s">
        <v>19</v>
      </c>
      <c r="D305" s="11" t="s">
        <v>5</v>
      </c>
      <c r="E305" s="29" t="str">
        <f>HYPERLINK(Z306,Y306)</f>
        <v>Vineyard 29, 29 Estate Franc, St. Helena</v>
      </c>
      <c r="F305" s="15" t="s">
        <v>840</v>
      </c>
      <c r="G305" s="17" t="s">
        <v>2</v>
      </c>
      <c r="H305" s="17">
        <v>6</v>
      </c>
      <c r="I305" s="22" t="s">
        <v>23</v>
      </c>
      <c r="J305" s="11" t="s">
        <v>22</v>
      </c>
      <c r="K305" s="18">
        <v>250</v>
      </c>
      <c r="L305" s="18">
        <v>340</v>
      </c>
      <c r="M305" s="24" t="s">
        <v>48</v>
      </c>
      <c r="N305" s="24" t="s">
        <v>835</v>
      </c>
      <c r="Y305" s="20" t="s">
        <v>841</v>
      </c>
      <c r="Z305" t="s">
        <v>1181</v>
      </c>
    </row>
    <row r="306" spans="1:26" ht="45.75" customHeight="1" x14ac:dyDescent="0.25">
      <c r="A306" s="11">
        <v>304</v>
      </c>
      <c r="B306" s="13">
        <v>2013</v>
      </c>
      <c r="C306" s="11" t="s">
        <v>19</v>
      </c>
      <c r="D306" s="11" t="s">
        <v>5</v>
      </c>
      <c r="E306" s="29" t="str">
        <f>HYPERLINK(Z307,Y307)</f>
        <v>Nine Suns, Houyi Red, Napa Valley</v>
      </c>
      <c r="F306" s="15" t="s">
        <v>837</v>
      </c>
      <c r="G306" s="17" t="s">
        <v>2</v>
      </c>
      <c r="H306" s="17">
        <v>6</v>
      </c>
      <c r="I306" s="22" t="s">
        <v>23</v>
      </c>
      <c r="J306" s="11" t="s">
        <v>22</v>
      </c>
      <c r="K306" s="18">
        <v>600</v>
      </c>
      <c r="L306" s="18">
        <v>800</v>
      </c>
      <c r="M306" s="24" t="s">
        <v>838</v>
      </c>
      <c r="N306" s="24" t="s">
        <v>835</v>
      </c>
      <c r="Y306" s="20" t="s">
        <v>841</v>
      </c>
      <c r="Z306" t="s">
        <v>1182</v>
      </c>
    </row>
    <row r="307" spans="1:26" ht="45.75" customHeight="1" x14ac:dyDescent="0.25">
      <c r="A307" s="11">
        <v>305</v>
      </c>
      <c r="B307" s="13">
        <v>2013</v>
      </c>
      <c r="C307" s="11" t="s">
        <v>19</v>
      </c>
      <c r="D307" s="11" t="s">
        <v>5</v>
      </c>
      <c r="E307" s="29" t="str">
        <f>HYPERLINK(Z308,Y308)</f>
        <v>Vineyard 29, Aida Estate Cabernet Sauvignon, St. Helena</v>
      </c>
      <c r="F307" s="15" t="s">
        <v>840</v>
      </c>
      <c r="G307" s="17" t="s">
        <v>2</v>
      </c>
      <c r="H307" s="17">
        <v>6</v>
      </c>
      <c r="I307" s="22" t="s">
        <v>23</v>
      </c>
      <c r="J307" s="11" t="s">
        <v>22</v>
      </c>
      <c r="K307" s="18">
        <v>400</v>
      </c>
      <c r="L307" s="18">
        <v>600</v>
      </c>
      <c r="M307" s="24" t="s">
        <v>48</v>
      </c>
      <c r="N307" s="24" t="s">
        <v>835</v>
      </c>
      <c r="Y307" s="20" t="s">
        <v>836</v>
      </c>
      <c r="Z307" t="s">
        <v>1183</v>
      </c>
    </row>
    <row r="308" spans="1:26" ht="45.75" customHeight="1" x14ac:dyDescent="0.25">
      <c r="A308" s="11">
        <v>306</v>
      </c>
      <c r="B308" s="13">
        <v>2013</v>
      </c>
      <c r="C308" s="11" t="s">
        <v>19</v>
      </c>
      <c r="D308" s="11" t="s">
        <v>5</v>
      </c>
      <c r="E308" s="29" t="str">
        <f>HYPERLINK(Z309,Y309)</f>
        <v>Vineyard 29, Aida Estate Cabernet Sauvignon, St. Helena</v>
      </c>
      <c r="F308" s="15" t="s">
        <v>840</v>
      </c>
      <c r="G308" s="17" t="s">
        <v>2</v>
      </c>
      <c r="H308" s="17">
        <v>6</v>
      </c>
      <c r="I308" s="22" t="s">
        <v>23</v>
      </c>
      <c r="J308" s="11" t="s">
        <v>22</v>
      </c>
      <c r="K308" s="18">
        <v>400</v>
      </c>
      <c r="L308" s="18">
        <v>600</v>
      </c>
      <c r="M308" s="24" t="s">
        <v>48</v>
      </c>
      <c r="N308" s="24" t="s">
        <v>835</v>
      </c>
      <c r="Y308" s="20" t="s">
        <v>839</v>
      </c>
      <c r="Z308" t="s">
        <v>1184</v>
      </c>
    </row>
    <row r="309" spans="1:26" ht="45.75" customHeight="1" x14ac:dyDescent="0.25">
      <c r="A309" s="11">
        <v>307</v>
      </c>
      <c r="B309" s="13">
        <v>2014</v>
      </c>
      <c r="C309" s="11" t="s">
        <v>19</v>
      </c>
      <c r="D309" s="11" t="s">
        <v>5</v>
      </c>
      <c r="E309" s="29" t="str">
        <f>HYPERLINK(Z310,Y310)</f>
        <v>Vineyard 29, Cru Cabernet Sauvignon, Napa Valley</v>
      </c>
      <c r="F309" s="15" t="s">
        <v>840</v>
      </c>
      <c r="G309" s="17" t="s">
        <v>2</v>
      </c>
      <c r="H309" s="17">
        <v>12</v>
      </c>
      <c r="I309" s="22" t="s">
        <v>23</v>
      </c>
      <c r="J309" s="11" t="s">
        <v>22</v>
      </c>
      <c r="K309" s="18">
        <v>220</v>
      </c>
      <c r="L309" s="18">
        <v>280</v>
      </c>
      <c r="M309" s="24" t="s">
        <v>48</v>
      </c>
      <c r="N309" s="24" t="s">
        <v>835</v>
      </c>
      <c r="Y309" s="20" t="s">
        <v>839</v>
      </c>
      <c r="Z309" t="s">
        <v>1185</v>
      </c>
    </row>
    <row r="310" spans="1:26" ht="45.75" customHeight="1" x14ac:dyDescent="0.25">
      <c r="A310" s="11">
        <v>308</v>
      </c>
      <c r="B310" s="13">
        <v>2014</v>
      </c>
      <c r="C310" s="11" t="s">
        <v>19</v>
      </c>
      <c r="D310" s="11" t="s">
        <v>5</v>
      </c>
      <c r="E310" s="29" t="str">
        <f>HYPERLINK(Z311,Y311)</f>
        <v>Vineyard 29, Cru Cabernet Sauvignon, Napa Valley</v>
      </c>
      <c r="F310" s="15" t="s">
        <v>840</v>
      </c>
      <c r="G310" s="17" t="s">
        <v>2</v>
      </c>
      <c r="H310" s="17">
        <v>12</v>
      </c>
      <c r="I310" s="22" t="s">
        <v>23</v>
      </c>
      <c r="J310" s="11" t="s">
        <v>22</v>
      </c>
      <c r="K310" s="18">
        <v>220</v>
      </c>
      <c r="L310" s="18">
        <v>280</v>
      </c>
      <c r="M310" s="24" t="s">
        <v>48</v>
      </c>
      <c r="N310" s="24" t="s">
        <v>835</v>
      </c>
      <c r="Y310" s="20" t="s">
        <v>842</v>
      </c>
      <c r="Z310" t="s">
        <v>1186</v>
      </c>
    </row>
    <row r="311" spans="1:26" ht="45.75" customHeight="1" x14ac:dyDescent="0.25">
      <c r="A311" s="11">
        <v>309</v>
      </c>
      <c r="B311" s="13">
        <v>2014</v>
      </c>
      <c r="C311" s="11" t="s">
        <v>19</v>
      </c>
      <c r="D311" s="11" t="s">
        <v>5</v>
      </c>
      <c r="E311" s="29" t="str">
        <f>HYPERLINK(Z312,Y312)</f>
        <v>Vineyard 29, Cru Cabernet Sauvignon, Napa Valley</v>
      </c>
      <c r="F311" s="15" t="s">
        <v>840</v>
      </c>
      <c r="G311" s="17" t="s">
        <v>2</v>
      </c>
      <c r="H311" s="17">
        <v>10</v>
      </c>
      <c r="I311" s="22" t="s">
        <v>23</v>
      </c>
      <c r="J311" s="11" t="s">
        <v>22</v>
      </c>
      <c r="K311" s="18">
        <v>180</v>
      </c>
      <c r="L311" s="18">
        <v>220</v>
      </c>
      <c r="M311" s="24" t="s">
        <v>48</v>
      </c>
      <c r="N311" s="24" t="s">
        <v>835</v>
      </c>
      <c r="Y311" s="20" t="s">
        <v>842</v>
      </c>
      <c r="Z311" t="s">
        <v>1187</v>
      </c>
    </row>
    <row r="312" spans="1:26" ht="45.75" customHeight="1" x14ac:dyDescent="0.25">
      <c r="A312" s="11">
        <v>310</v>
      </c>
      <c r="B312" s="14" t="s">
        <v>27</v>
      </c>
      <c r="C312" s="11" t="s">
        <v>19</v>
      </c>
      <c r="D312" s="11" t="s">
        <v>5</v>
      </c>
      <c r="E312" s="29" t="str">
        <f>HYPERLINK(Z313,Y313)</f>
        <v>2014/2015 Ridge Lytton Estate, Petite Sirah</v>
      </c>
      <c r="F312" s="15" t="s">
        <v>844</v>
      </c>
      <c r="G312" s="17" t="s">
        <v>2</v>
      </c>
      <c r="H312" s="17">
        <v>6</v>
      </c>
      <c r="I312" s="22" t="s">
        <v>23</v>
      </c>
      <c r="J312" s="11" t="s">
        <v>22</v>
      </c>
      <c r="K312" s="18">
        <v>180</v>
      </c>
      <c r="L312" s="18">
        <v>240</v>
      </c>
      <c r="M312" s="24" t="s">
        <v>878</v>
      </c>
      <c r="N312" s="24"/>
      <c r="Y312" s="20" t="s">
        <v>842</v>
      </c>
      <c r="Z312" t="s">
        <v>1188</v>
      </c>
    </row>
    <row r="313" spans="1:26" ht="45.75" customHeight="1" x14ac:dyDescent="0.25">
      <c r="A313" s="11">
        <v>311</v>
      </c>
      <c r="B313" s="13">
        <v>2003</v>
      </c>
      <c r="C313" s="11" t="s">
        <v>845</v>
      </c>
      <c r="D313" s="11" t="s">
        <v>5</v>
      </c>
      <c r="E313" s="29" t="str">
        <f>HYPERLINK(Z314,Y314)</f>
        <v>Almaviva, Puente Alto, Maipo Valley - In Bond</v>
      </c>
      <c r="F313" s="15" t="s">
        <v>847</v>
      </c>
      <c r="G313" s="17" t="s">
        <v>2</v>
      </c>
      <c r="H313" s="17">
        <v>6</v>
      </c>
      <c r="I313" s="23" t="s">
        <v>16</v>
      </c>
      <c r="J313" s="11" t="s">
        <v>0</v>
      </c>
      <c r="K313" s="18">
        <v>300</v>
      </c>
      <c r="L313" s="18">
        <v>380</v>
      </c>
      <c r="M313" s="24"/>
      <c r="N313" s="24"/>
      <c r="Y313" s="15" t="s">
        <v>843</v>
      </c>
      <c r="Z313" t="s">
        <v>1189</v>
      </c>
    </row>
    <row r="314" spans="1:26" ht="45.75" customHeight="1" x14ac:dyDescent="0.25">
      <c r="A314" s="11">
        <v>312</v>
      </c>
      <c r="B314" s="13">
        <v>2003</v>
      </c>
      <c r="C314" s="11" t="s">
        <v>848</v>
      </c>
      <c r="D314" s="11" t="s">
        <v>5</v>
      </c>
      <c r="E314" s="29" t="str">
        <f>HYPERLINK(Z315,Y315)</f>
        <v>Clos de Los Siete, Mendoza - In Bond</v>
      </c>
      <c r="F314" s="15" t="s">
        <v>850</v>
      </c>
      <c r="G314" s="17" t="s">
        <v>2</v>
      </c>
      <c r="H314" s="17">
        <v>6</v>
      </c>
      <c r="I314" s="23" t="s">
        <v>1</v>
      </c>
      <c r="J314" s="11" t="s">
        <v>0</v>
      </c>
      <c r="K314" s="18">
        <v>100</v>
      </c>
      <c r="L314" s="18">
        <v>130</v>
      </c>
      <c r="M314" s="24"/>
      <c r="N314" s="24"/>
      <c r="Y314" s="20" t="s">
        <v>846</v>
      </c>
      <c r="Z314" t="s">
        <v>1190</v>
      </c>
    </row>
    <row r="315" spans="1:26" x14ac:dyDescent="0.25">
      <c r="Y315" s="20" t="s">
        <v>849</v>
      </c>
      <c r="Z315" t="s">
        <v>1191</v>
      </c>
    </row>
  </sheetData>
  <autoFilter ref="A2:L238" xr:uid="{8A937F9F-7DCA-46C6-B99C-9033DC39E767}"/>
  <mergeCells count="1">
    <mergeCell ref="A1:N1"/>
  </mergeCells>
  <pageMargins left="0.70866141732283472" right="0.70866141732283472" top="0.74803149606299213" bottom="0.74803149606299213" header="0.31496062992125984" footer="0.31496062992125984"/>
  <pageSetup paperSize="9" scale="36" fitToHeight="12"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58D5E-0702-4559-9BB0-ADFEAA2F0E38}">
  <dimension ref="A1:AB314"/>
  <sheetViews>
    <sheetView workbookViewId="0">
      <selection sqref="A1:XFD1048576"/>
    </sheetView>
  </sheetViews>
  <sheetFormatPr defaultColWidth="9.140625" defaultRowHeight="15" x14ac:dyDescent="0.25"/>
  <cols>
    <col min="1" max="2" width="12.7109375" style="12" customWidth="1"/>
    <col min="3" max="3" width="23.5703125" style="12" customWidth="1"/>
    <col min="4" max="4" width="12.7109375" style="12" customWidth="1"/>
    <col min="5" max="5" width="86.85546875" style="16" hidden="1" customWidth="1"/>
    <col min="6" max="6" width="86.85546875" style="16" customWidth="1"/>
    <col min="7" max="7" width="86.85546875" style="16" hidden="1" customWidth="1"/>
    <col min="8" max="8" width="32.85546875" style="21" customWidth="1"/>
    <col min="9" max="9" width="17.42578125" style="12" customWidth="1"/>
    <col min="10" max="10" width="12.7109375" style="12" customWidth="1"/>
    <col min="11" max="11" width="17.28515625" style="21" customWidth="1"/>
    <col min="12" max="12" width="12.7109375" style="12" customWidth="1"/>
    <col min="13" max="13" width="11.140625" style="12" customWidth="1"/>
    <col min="14" max="14" width="12.7109375" style="12" customWidth="1"/>
    <col min="15" max="15" width="70.140625" style="9" customWidth="1"/>
    <col min="16" max="16" width="56.7109375" style="8" customWidth="1"/>
    <col min="17" max="24" width="9.140625" style="1"/>
    <col min="25" max="25" width="4.140625" style="1" customWidth="1"/>
    <col min="26" max="28" width="9.140625" style="1" hidden="1" customWidth="1"/>
    <col min="29" max="29" width="13.140625" style="1" customWidth="1"/>
    <col min="30" max="30" width="9.140625" style="1"/>
    <col min="31" max="31" width="9.42578125" style="1" customWidth="1"/>
    <col min="32" max="34" width="9.28515625" style="1" customWidth="1"/>
    <col min="35" max="16384" width="9.140625" style="1"/>
  </cols>
  <sheetData>
    <row r="1" spans="1:16" ht="84" customHeight="1" x14ac:dyDescent="0.25">
      <c r="A1" s="26" t="s">
        <v>879</v>
      </c>
      <c r="B1" s="27"/>
      <c r="C1" s="27"/>
      <c r="D1" s="27"/>
      <c r="E1" s="27"/>
      <c r="F1" s="27"/>
      <c r="G1" s="27"/>
      <c r="H1" s="27"/>
      <c r="I1" s="27"/>
      <c r="J1" s="27"/>
      <c r="K1" s="27"/>
      <c r="L1" s="27"/>
      <c r="M1" s="27"/>
      <c r="N1" s="27"/>
      <c r="O1" s="27"/>
      <c r="P1" s="27"/>
    </row>
    <row r="2" spans="1:16" s="6" customFormat="1" ht="39.950000000000003" customHeight="1" x14ac:dyDescent="0.25">
      <c r="A2" s="2" t="s">
        <v>202</v>
      </c>
      <c r="B2" s="2" t="s">
        <v>201</v>
      </c>
      <c r="C2" s="2" t="s">
        <v>196</v>
      </c>
      <c r="D2" s="2" t="s">
        <v>195</v>
      </c>
      <c r="E2" s="19" t="s">
        <v>200</v>
      </c>
      <c r="F2" s="19"/>
      <c r="G2" s="19"/>
      <c r="H2" s="19" t="s">
        <v>199</v>
      </c>
      <c r="I2" s="2" t="s">
        <v>194</v>
      </c>
      <c r="J2" s="10" t="s">
        <v>192</v>
      </c>
      <c r="K2" s="2" t="s">
        <v>193</v>
      </c>
      <c r="L2" s="2" t="s">
        <v>190</v>
      </c>
      <c r="M2" s="10" t="s">
        <v>197</v>
      </c>
      <c r="N2" s="10" t="s">
        <v>203</v>
      </c>
      <c r="O2" s="5" t="s">
        <v>198</v>
      </c>
      <c r="P2" s="5" t="s">
        <v>191</v>
      </c>
    </row>
    <row r="3" spans="1:16" ht="45.75" customHeight="1" x14ac:dyDescent="0.25">
      <c r="A3" s="11">
        <v>1</v>
      </c>
      <c r="B3" s="13">
        <v>1955</v>
      </c>
      <c r="C3" s="17" t="s">
        <v>176</v>
      </c>
      <c r="D3" s="11" t="s">
        <v>5</v>
      </c>
      <c r="E3" s="20" t="s">
        <v>442</v>
      </c>
      <c r="F3" s="28" t="str">
        <f>HYPERLINK(G3,E3)</f>
        <v>Graham's, Vintage Port</v>
      </c>
      <c r="G3" t="s">
        <v>880</v>
      </c>
      <c r="H3" s="15" t="s">
        <v>188</v>
      </c>
      <c r="I3" s="17" t="s">
        <v>2</v>
      </c>
      <c r="J3" s="17">
        <v>1</v>
      </c>
      <c r="K3" s="22" t="s">
        <v>23</v>
      </c>
      <c r="L3" s="11" t="s">
        <v>22</v>
      </c>
      <c r="M3" s="18">
        <v>150</v>
      </c>
      <c r="N3" s="18">
        <v>250</v>
      </c>
      <c r="O3" s="24" t="s">
        <v>443</v>
      </c>
      <c r="P3" s="25"/>
    </row>
    <row r="4" spans="1:16" ht="45.75" customHeight="1" x14ac:dyDescent="0.25">
      <c r="A4" s="11">
        <v>2</v>
      </c>
      <c r="B4" s="13">
        <v>1970</v>
      </c>
      <c r="C4" s="17" t="s">
        <v>176</v>
      </c>
      <c r="D4" s="11" t="s">
        <v>5</v>
      </c>
      <c r="E4" s="20" t="s">
        <v>189</v>
      </c>
      <c r="F4" s="28" t="str">
        <f t="shared" ref="F4:F67" si="0">HYPERLINK(G4,E4)</f>
        <v>Graham's, Vintage Port - In Bond</v>
      </c>
      <c r="G4" t="s">
        <v>881</v>
      </c>
      <c r="H4" s="15" t="s">
        <v>188</v>
      </c>
      <c r="I4" s="17" t="s">
        <v>2</v>
      </c>
      <c r="J4" s="17">
        <v>12</v>
      </c>
      <c r="K4" s="22" t="s">
        <v>23</v>
      </c>
      <c r="L4" s="11" t="s">
        <v>0</v>
      </c>
      <c r="M4" s="18">
        <v>900</v>
      </c>
      <c r="N4" s="18">
        <v>1400</v>
      </c>
      <c r="O4" s="24"/>
      <c r="P4" s="24" t="s">
        <v>444</v>
      </c>
    </row>
    <row r="5" spans="1:16" ht="45.75" customHeight="1" x14ac:dyDescent="0.25">
      <c r="A5" s="11">
        <v>3</v>
      </c>
      <c r="B5" s="13">
        <v>1970</v>
      </c>
      <c r="C5" s="17" t="s">
        <v>176</v>
      </c>
      <c r="D5" s="11" t="s">
        <v>5</v>
      </c>
      <c r="E5" s="20" t="s">
        <v>189</v>
      </c>
      <c r="F5" s="28" t="str">
        <f t="shared" si="0"/>
        <v>Graham's, Vintage Port - In Bond</v>
      </c>
      <c r="G5" t="s">
        <v>882</v>
      </c>
      <c r="H5" s="15" t="s">
        <v>188</v>
      </c>
      <c r="I5" s="17" t="s">
        <v>2</v>
      </c>
      <c r="J5" s="17">
        <v>12</v>
      </c>
      <c r="K5" s="22" t="s">
        <v>23</v>
      </c>
      <c r="L5" s="11" t="s">
        <v>0</v>
      </c>
      <c r="M5" s="18">
        <v>900</v>
      </c>
      <c r="N5" s="18">
        <v>1400</v>
      </c>
      <c r="O5" s="24"/>
      <c r="P5" s="24" t="s">
        <v>444</v>
      </c>
    </row>
    <row r="6" spans="1:16" ht="45.75" customHeight="1" x14ac:dyDescent="0.25">
      <c r="A6" s="11">
        <v>4</v>
      </c>
      <c r="B6" s="13">
        <v>1972</v>
      </c>
      <c r="C6" s="17" t="s">
        <v>176</v>
      </c>
      <c r="D6" s="11" t="s">
        <v>5</v>
      </c>
      <c r="E6" s="20" t="s">
        <v>445</v>
      </c>
      <c r="F6" s="28" t="str">
        <f t="shared" si="0"/>
        <v>Sandeman, Vintage Port</v>
      </c>
      <c r="G6" t="s">
        <v>883</v>
      </c>
      <c r="H6" s="15" t="s">
        <v>446</v>
      </c>
      <c r="I6" s="17" t="s">
        <v>2</v>
      </c>
      <c r="J6" s="17">
        <v>5</v>
      </c>
      <c r="K6" s="22" t="s">
        <v>23</v>
      </c>
      <c r="L6" s="11" t="s">
        <v>22</v>
      </c>
      <c r="M6" s="18">
        <v>180</v>
      </c>
      <c r="N6" s="18">
        <v>320</v>
      </c>
      <c r="O6" s="24" t="s">
        <v>447</v>
      </c>
      <c r="P6" s="24"/>
    </row>
    <row r="7" spans="1:16" ht="45.75" customHeight="1" x14ac:dyDescent="0.25">
      <c r="A7" s="11">
        <v>5</v>
      </c>
      <c r="B7" s="13">
        <v>1972</v>
      </c>
      <c r="C7" s="17" t="s">
        <v>176</v>
      </c>
      <c r="D7" s="11" t="s">
        <v>5</v>
      </c>
      <c r="E7" s="20" t="s">
        <v>445</v>
      </c>
      <c r="F7" s="28" t="str">
        <f t="shared" si="0"/>
        <v>Sandeman, Vintage Port</v>
      </c>
      <c r="G7" t="s">
        <v>884</v>
      </c>
      <c r="H7" s="15" t="s">
        <v>446</v>
      </c>
      <c r="I7" s="17" t="s">
        <v>2</v>
      </c>
      <c r="J7" s="17">
        <v>6</v>
      </c>
      <c r="K7" s="22" t="s">
        <v>23</v>
      </c>
      <c r="L7" s="11" t="s">
        <v>22</v>
      </c>
      <c r="M7" s="18">
        <v>220</v>
      </c>
      <c r="N7" s="18">
        <v>380</v>
      </c>
      <c r="O7" s="24" t="s">
        <v>447</v>
      </c>
      <c r="P7" s="24"/>
    </row>
    <row r="8" spans="1:16" ht="45.75" customHeight="1" x14ac:dyDescent="0.25">
      <c r="A8" s="11">
        <v>6</v>
      </c>
      <c r="B8" s="13">
        <v>1975</v>
      </c>
      <c r="C8" s="17" t="s">
        <v>176</v>
      </c>
      <c r="D8" s="11" t="s">
        <v>5</v>
      </c>
      <c r="E8" s="20" t="s">
        <v>448</v>
      </c>
      <c r="F8" s="28" t="str">
        <f t="shared" si="0"/>
        <v>Delaforce, Vintage Port</v>
      </c>
      <c r="G8" t="s">
        <v>885</v>
      </c>
      <c r="H8" s="15" t="s">
        <v>183</v>
      </c>
      <c r="I8" s="17" t="s">
        <v>2</v>
      </c>
      <c r="J8" s="17">
        <v>12</v>
      </c>
      <c r="K8" s="23" t="s">
        <v>16</v>
      </c>
      <c r="L8" s="11" t="s">
        <v>22</v>
      </c>
      <c r="M8" s="18">
        <v>300</v>
      </c>
      <c r="N8" s="18">
        <v>400</v>
      </c>
      <c r="O8" s="24" t="s">
        <v>48</v>
      </c>
      <c r="P8" s="24"/>
    </row>
    <row r="9" spans="1:16" ht="45.75" customHeight="1" x14ac:dyDescent="0.25">
      <c r="A9" s="11">
        <v>7</v>
      </c>
      <c r="B9" s="13">
        <v>1983</v>
      </c>
      <c r="C9" s="17" t="s">
        <v>176</v>
      </c>
      <c r="D9" s="11" t="s">
        <v>5</v>
      </c>
      <c r="E9" s="20" t="s">
        <v>449</v>
      </c>
      <c r="F9" s="28" t="str">
        <f t="shared" si="0"/>
        <v>Dow's, Vintage Port</v>
      </c>
      <c r="G9" t="s">
        <v>886</v>
      </c>
      <c r="H9" s="15" t="s">
        <v>450</v>
      </c>
      <c r="I9" s="17" t="s">
        <v>2</v>
      </c>
      <c r="J9" s="17">
        <v>12</v>
      </c>
      <c r="K9" s="22" t="s">
        <v>23</v>
      </c>
      <c r="L9" s="11" t="s">
        <v>22</v>
      </c>
      <c r="M9" s="18">
        <v>440</v>
      </c>
      <c r="N9" s="18">
        <v>600</v>
      </c>
      <c r="O9" s="24" t="s">
        <v>48</v>
      </c>
      <c r="P9" s="24" t="s">
        <v>451</v>
      </c>
    </row>
    <row r="10" spans="1:16" ht="45.75" customHeight="1" x14ac:dyDescent="0.25">
      <c r="A10" s="11">
        <v>8</v>
      </c>
      <c r="B10" s="13">
        <v>1983</v>
      </c>
      <c r="C10" s="17" t="s">
        <v>176</v>
      </c>
      <c r="D10" s="11" t="s">
        <v>5</v>
      </c>
      <c r="E10" s="20" t="s">
        <v>449</v>
      </c>
      <c r="F10" s="28" t="str">
        <f t="shared" si="0"/>
        <v>Dow's, Vintage Port</v>
      </c>
      <c r="G10" t="s">
        <v>887</v>
      </c>
      <c r="H10" s="15" t="s">
        <v>450</v>
      </c>
      <c r="I10" s="17" t="s">
        <v>2</v>
      </c>
      <c r="J10" s="17">
        <v>12</v>
      </c>
      <c r="K10" s="22" t="s">
        <v>23</v>
      </c>
      <c r="L10" s="11" t="s">
        <v>22</v>
      </c>
      <c r="M10" s="18">
        <v>440</v>
      </c>
      <c r="N10" s="18">
        <v>600</v>
      </c>
      <c r="O10" s="24" t="s">
        <v>48</v>
      </c>
      <c r="P10" s="24" t="s">
        <v>451</v>
      </c>
    </row>
    <row r="11" spans="1:16" ht="45.75" customHeight="1" x14ac:dyDescent="0.25">
      <c r="A11" s="11">
        <v>9</v>
      </c>
      <c r="B11" s="13">
        <v>1983</v>
      </c>
      <c r="C11" s="17" t="s">
        <v>176</v>
      </c>
      <c r="D11" s="11" t="s">
        <v>5</v>
      </c>
      <c r="E11" s="20" t="s">
        <v>442</v>
      </c>
      <c r="F11" s="28" t="str">
        <f t="shared" si="0"/>
        <v>Graham's, Vintage Port</v>
      </c>
      <c r="G11" t="s">
        <v>888</v>
      </c>
      <c r="H11" s="15" t="s">
        <v>188</v>
      </c>
      <c r="I11" s="17" t="s">
        <v>2</v>
      </c>
      <c r="J11" s="17">
        <v>12</v>
      </c>
      <c r="K11" s="22" t="s">
        <v>23</v>
      </c>
      <c r="L11" s="11" t="s">
        <v>22</v>
      </c>
      <c r="M11" s="18">
        <v>440</v>
      </c>
      <c r="N11" s="18">
        <v>600</v>
      </c>
      <c r="O11" s="24" t="s">
        <v>452</v>
      </c>
      <c r="P11" s="24" t="s">
        <v>451</v>
      </c>
    </row>
    <row r="12" spans="1:16" ht="45.75" customHeight="1" x14ac:dyDescent="0.25">
      <c r="A12" s="11">
        <v>10</v>
      </c>
      <c r="B12" s="13">
        <v>1983</v>
      </c>
      <c r="C12" s="17" t="s">
        <v>176</v>
      </c>
      <c r="D12" s="11" t="s">
        <v>5</v>
      </c>
      <c r="E12" s="20" t="s">
        <v>442</v>
      </c>
      <c r="F12" s="28" t="str">
        <f t="shared" si="0"/>
        <v>Graham's, Vintage Port</v>
      </c>
      <c r="G12" t="s">
        <v>889</v>
      </c>
      <c r="H12" s="15" t="s">
        <v>188</v>
      </c>
      <c r="I12" s="17" t="s">
        <v>2</v>
      </c>
      <c r="J12" s="17">
        <v>12</v>
      </c>
      <c r="K12" s="22" t="s">
        <v>23</v>
      </c>
      <c r="L12" s="11" t="s">
        <v>22</v>
      </c>
      <c r="M12" s="18">
        <v>440</v>
      </c>
      <c r="N12" s="18">
        <v>600</v>
      </c>
      <c r="O12" s="24" t="s">
        <v>453</v>
      </c>
      <c r="P12" s="24" t="s">
        <v>451</v>
      </c>
    </row>
    <row r="13" spans="1:16" ht="45.75" customHeight="1" x14ac:dyDescent="0.25">
      <c r="A13" s="11">
        <v>11</v>
      </c>
      <c r="B13" s="13">
        <v>1985</v>
      </c>
      <c r="C13" s="17" t="s">
        <v>176</v>
      </c>
      <c r="D13" s="11" t="s">
        <v>5</v>
      </c>
      <c r="E13" s="20" t="s">
        <v>454</v>
      </c>
      <c r="F13" s="28" t="str">
        <f t="shared" si="0"/>
        <v>Cockburn's, Vintage Port</v>
      </c>
      <c r="G13" t="s">
        <v>890</v>
      </c>
      <c r="H13" s="15" t="s">
        <v>455</v>
      </c>
      <c r="I13" s="17" t="s">
        <v>2</v>
      </c>
      <c r="J13" s="17">
        <v>10</v>
      </c>
      <c r="K13" s="22" t="s">
        <v>23</v>
      </c>
      <c r="L13" s="11" t="s">
        <v>22</v>
      </c>
      <c r="M13" s="18">
        <v>300</v>
      </c>
      <c r="N13" s="18">
        <v>380</v>
      </c>
      <c r="O13" s="24" t="s">
        <v>456</v>
      </c>
      <c r="P13" s="24"/>
    </row>
    <row r="14" spans="1:16" ht="45.75" customHeight="1" x14ac:dyDescent="0.25">
      <c r="A14" s="11">
        <v>12</v>
      </c>
      <c r="B14" s="13">
        <v>1991</v>
      </c>
      <c r="C14" s="17" t="s">
        <v>176</v>
      </c>
      <c r="D14" s="11" t="s">
        <v>5</v>
      </c>
      <c r="E14" s="20" t="s">
        <v>457</v>
      </c>
      <c r="F14" s="28" t="str">
        <f t="shared" si="0"/>
        <v>Quinta de la Rosa, Vintage Port</v>
      </c>
      <c r="G14" t="s">
        <v>891</v>
      </c>
      <c r="H14" s="15" t="s">
        <v>458</v>
      </c>
      <c r="I14" s="17" t="s">
        <v>2</v>
      </c>
      <c r="J14" s="17">
        <v>12</v>
      </c>
      <c r="K14" s="22" t="s">
        <v>23</v>
      </c>
      <c r="L14" s="11" t="s">
        <v>22</v>
      </c>
      <c r="M14" s="18">
        <v>280</v>
      </c>
      <c r="N14" s="18">
        <v>380</v>
      </c>
      <c r="O14" s="24" t="s">
        <v>459</v>
      </c>
      <c r="P14" s="24"/>
    </row>
    <row r="15" spans="1:16" ht="45.75" customHeight="1" x14ac:dyDescent="0.25">
      <c r="A15" s="11">
        <v>13</v>
      </c>
      <c r="B15" s="13">
        <v>1992</v>
      </c>
      <c r="C15" s="17" t="s">
        <v>176</v>
      </c>
      <c r="D15" s="11" t="s">
        <v>5</v>
      </c>
      <c r="E15" s="20" t="s">
        <v>457</v>
      </c>
      <c r="F15" s="28" t="str">
        <f t="shared" si="0"/>
        <v>Quinta de la Rosa, Vintage Port</v>
      </c>
      <c r="G15" t="s">
        <v>892</v>
      </c>
      <c r="H15" s="15" t="s">
        <v>458</v>
      </c>
      <c r="I15" s="17" t="s">
        <v>2</v>
      </c>
      <c r="J15" s="17">
        <v>12</v>
      </c>
      <c r="K15" s="22" t="s">
        <v>23</v>
      </c>
      <c r="L15" s="11" t="s">
        <v>22</v>
      </c>
      <c r="M15" s="18">
        <v>280</v>
      </c>
      <c r="N15" s="18">
        <v>380</v>
      </c>
      <c r="O15" s="24" t="s">
        <v>460</v>
      </c>
      <c r="P15" s="24"/>
    </row>
    <row r="16" spans="1:16" ht="45.75" customHeight="1" x14ac:dyDescent="0.25">
      <c r="A16" s="11">
        <v>14</v>
      </c>
      <c r="B16" s="13">
        <v>1994</v>
      </c>
      <c r="C16" s="17" t="s">
        <v>176</v>
      </c>
      <c r="D16" s="11" t="s">
        <v>5</v>
      </c>
      <c r="E16" s="20" t="s">
        <v>461</v>
      </c>
      <c r="F16" s="28" t="str">
        <f t="shared" si="0"/>
        <v>Morgan, Vintage Port</v>
      </c>
      <c r="G16" t="s">
        <v>893</v>
      </c>
      <c r="H16" s="15" t="s">
        <v>462</v>
      </c>
      <c r="I16" s="17" t="s">
        <v>2</v>
      </c>
      <c r="J16" s="17">
        <v>12</v>
      </c>
      <c r="K16" s="22" t="s">
        <v>23</v>
      </c>
      <c r="L16" s="11" t="s">
        <v>22</v>
      </c>
      <c r="M16" s="18">
        <v>400</v>
      </c>
      <c r="N16" s="18">
        <v>500</v>
      </c>
      <c r="O16" s="24" t="s">
        <v>463</v>
      </c>
      <c r="P16" s="24"/>
    </row>
    <row r="17" spans="1:16" ht="45.75" customHeight="1" x14ac:dyDescent="0.25">
      <c r="A17" s="11">
        <v>15</v>
      </c>
      <c r="B17" s="13">
        <v>1994</v>
      </c>
      <c r="C17" s="17" t="s">
        <v>176</v>
      </c>
      <c r="D17" s="11" t="s">
        <v>5</v>
      </c>
      <c r="E17" s="20" t="s">
        <v>461</v>
      </c>
      <c r="F17" s="28" t="str">
        <f t="shared" si="0"/>
        <v>Morgan, Vintage Port</v>
      </c>
      <c r="G17" t="s">
        <v>894</v>
      </c>
      <c r="H17" s="15" t="s">
        <v>462</v>
      </c>
      <c r="I17" s="17" t="s">
        <v>2</v>
      </c>
      <c r="J17" s="17">
        <v>12</v>
      </c>
      <c r="K17" s="22" t="s">
        <v>23</v>
      </c>
      <c r="L17" s="11" t="s">
        <v>22</v>
      </c>
      <c r="M17" s="18">
        <v>400</v>
      </c>
      <c r="N17" s="18">
        <v>500</v>
      </c>
      <c r="O17" s="24" t="s">
        <v>463</v>
      </c>
      <c r="P17" s="24"/>
    </row>
    <row r="18" spans="1:16" ht="45.75" customHeight="1" x14ac:dyDescent="0.25">
      <c r="A18" s="11">
        <v>16</v>
      </c>
      <c r="B18" s="13">
        <v>1997</v>
      </c>
      <c r="C18" s="17" t="s">
        <v>176</v>
      </c>
      <c r="D18" s="11" t="s">
        <v>5</v>
      </c>
      <c r="E18" s="20" t="s">
        <v>449</v>
      </c>
      <c r="F18" s="28" t="str">
        <f t="shared" si="0"/>
        <v>Dow's, Vintage Port</v>
      </c>
      <c r="G18" t="s">
        <v>895</v>
      </c>
      <c r="H18" s="15" t="s">
        <v>450</v>
      </c>
      <c r="I18" s="17" t="s">
        <v>2</v>
      </c>
      <c r="J18" s="17">
        <v>12</v>
      </c>
      <c r="K18" s="22" t="s">
        <v>23</v>
      </c>
      <c r="L18" s="11" t="s">
        <v>22</v>
      </c>
      <c r="M18" s="18">
        <v>250</v>
      </c>
      <c r="N18" s="18">
        <v>360</v>
      </c>
      <c r="O18" s="24" t="s">
        <v>48</v>
      </c>
      <c r="P18" s="24" t="s">
        <v>464</v>
      </c>
    </row>
    <row r="19" spans="1:16" ht="45.75" customHeight="1" x14ac:dyDescent="0.25">
      <c r="A19" s="11">
        <v>17</v>
      </c>
      <c r="B19" s="13">
        <v>1998</v>
      </c>
      <c r="C19" s="17" t="s">
        <v>176</v>
      </c>
      <c r="D19" s="11" t="s">
        <v>5</v>
      </c>
      <c r="E19" s="20" t="s">
        <v>465</v>
      </c>
      <c r="F19" s="28" t="str">
        <f t="shared" si="0"/>
        <v>Quinta do Vesuvio, Vesuvio Port</v>
      </c>
      <c r="G19" t="s">
        <v>896</v>
      </c>
      <c r="H19" s="15" t="s">
        <v>179</v>
      </c>
      <c r="I19" s="17" t="s">
        <v>2</v>
      </c>
      <c r="J19" s="17">
        <v>6</v>
      </c>
      <c r="K19" s="23" t="s">
        <v>1</v>
      </c>
      <c r="L19" s="11" t="s">
        <v>22</v>
      </c>
      <c r="M19" s="18">
        <v>300</v>
      </c>
      <c r="N19" s="18">
        <v>360</v>
      </c>
      <c r="O19" s="24" t="s">
        <v>466</v>
      </c>
      <c r="P19" s="24" t="s">
        <v>464</v>
      </c>
    </row>
    <row r="20" spans="1:16" ht="45.75" customHeight="1" x14ac:dyDescent="0.25">
      <c r="A20" s="11">
        <v>18</v>
      </c>
      <c r="B20" s="13">
        <v>2004</v>
      </c>
      <c r="C20" s="17" t="s">
        <v>176</v>
      </c>
      <c r="D20" s="11" t="s">
        <v>5</v>
      </c>
      <c r="E20" s="20" t="s">
        <v>467</v>
      </c>
      <c r="F20" s="28" t="str">
        <f t="shared" si="0"/>
        <v>Quinta do Noval Nacional, Vintage Port</v>
      </c>
      <c r="G20" t="s">
        <v>897</v>
      </c>
      <c r="H20" s="15" t="s">
        <v>468</v>
      </c>
      <c r="I20" s="17" t="s">
        <v>2</v>
      </c>
      <c r="J20" s="17">
        <v>1</v>
      </c>
      <c r="K20" s="22" t="s">
        <v>28</v>
      </c>
      <c r="L20" s="11" t="s">
        <v>22</v>
      </c>
      <c r="M20" s="18">
        <v>200</v>
      </c>
      <c r="N20" s="18">
        <v>300</v>
      </c>
      <c r="O20" s="24" t="s">
        <v>469</v>
      </c>
      <c r="P20" s="24"/>
    </row>
    <row r="21" spans="1:16" ht="45.75" customHeight="1" x14ac:dyDescent="0.25">
      <c r="A21" s="11">
        <v>19</v>
      </c>
      <c r="B21" s="13">
        <v>2007</v>
      </c>
      <c r="C21" s="17" t="s">
        <v>176</v>
      </c>
      <c r="D21" s="11" t="s">
        <v>5</v>
      </c>
      <c r="E21" s="20" t="s">
        <v>182</v>
      </c>
      <c r="F21" s="28" t="str">
        <f t="shared" si="0"/>
        <v>Taylor's, Vintage Port - In Bond</v>
      </c>
      <c r="G21" t="s">
        <v>898</v>
      </c>
      <c r="H21" s="15" t="s">
        <v>181</v>
      </c>
      <c r="I21" s="17" t="s">
        <v>2</v>
      </c>
      <c r="J21" s="17">
        <v>12</v>
      </c>
      <c r="K21" s="23" t="s">
        <v>16</v>
      </c>
      <c r="L21" s="11" t="s">
        <v>0</v>
      </c>
      <c r="M21" s="18">
        <v>360</v>
      </c>
      <c r="N21" s="18">
        <v>400</v>
      </c>
      <c r="O21" s="24"/>
      <c r="P21" s="24"/>
    </row>
    <row r="22" spans="1:16" ht="45.75" customHeight="1" x14ac:dyDescent="0.25">
      <c r="A22" s="11">
        <v>20</v>
      </c>
      <c r="B22" s="13">
        <v>2009</v>
      </c>
      <c r="C22" s="17" t="s">
        <v>176</v>
      </c>
      <c r="D22" s="11" t="s">
        <v>5</v>
      </c>
      <c r="E22" s="20" t="s">
        <v>182</v>
      </c>
      <c r="F22" s="28" t="str">
        <f t="shared" si="0"/>
        <v>Taylor's, Vintage Port - In Bond</v>
      </c>
      <c r="G22" t="s">
        <v>899</v>
      </c>
      <c r="H22" s="15" t="s">
        <v>181</v>
      </c>
      <c r="I22" s="17" t="s">
        <v>2</v>
      </c>
      <c r="J22" s="17">
        <v>12</v>
      </c>
      <c r="K22" s="23" t="s">
        <v>16</v>
      </c>
      <c r="L22" s="11" t="s">
        <v>0</v>
      </c>
      <c r="M22" s="18">
        <v>320</v>
      </c>
      <c r="N22" s="18">
        <v>380</v>
      </c>
      <c r="O22" s="24"/>
      <c r="P22" s="24"/>
    </row>
    <row r="23" spans="1:16" ht="45.75" customHeight="1" x14ac:dyDescent="0.25">
      <c r="A23" s="11">
        <v>21</v>
      </c>
      <c r="B23" s="13">
        <v>2009</v>
      </c>
      <c r="C23" s="17" t="s">
        <v>176</v>
      </c>
      <c r="D23" s="11" t="s">
        <v>5</v>
      </c>
      <c r="E23" s="20" t="s">
        <v>470</v>
      </c>
      <c r="F23" s="28" t="str">
        <f t="shared" si="0"/>
        <v>Fonseca, Vintage Port - In Bond</v>
      </c>
      <c r="G23" t="s">
        <v>900</v>
      </c>
      <c r="H23" s="15" t="s">
        <v>471</v>
      </c>
      <c r="I23" s="17" t="s">
        <v>2</v>
      </c>
      <c r="J23" s="17">
        <v>12</v>
      </c>
      <c r="K23" s="23" t="s">
        <v>16</v>
      </c>
      <c r="L23" s="11" t="s">
        <v>0</v>
      </c>
      <c r="M23" s="18">
        <v>320</v>
      </c>
      <c r="N23" s="18">
        <v>380</v>
      </c>
      <c r="O23" s="24"/>
      <c r="P23" s="24"/>
    </row>
    <row r="24" spans="1:16" ht="45.75" customHeight="1" x14ac:dyDescent="0.25">
      <c r="A24" s="11">
        <v>22</v>
      </c>
      <c r="B24" s="13">
        <v>2011</v>
      </c>
      <c r="C24" s="17" t="s">
        <v>176</v>
      </c>
      <c r="D24" s="11" t="s">
        <v>5</v>
      </c>
      <c r="E24" s="20" t="s">
        <v>472</v>
      </c>
      <c r="F24" s="28" t="str">
        <f t="shared" si="0"/>
        <v>Warre's, Vintage Port - In Bond</v>
      </c>
      <c r="G24" t="s">
        <v>901</v>
      </c>
      <c r="H24" s="15" t="s">
        <v>473</v>
      </c>
      <c r="I24" s="17" t="s">
        <v>2</v>
      </c>
      <c r="J24" s="17">
        <v>6</v>
      </c>
      <c r="K24" s="23" t="s">
        <v>16</v>
      </c>
      <c r="L24" s="11" t="s">
        <v>0</v>
      </c>
      <c r="M24" s="18">
        <v>160</v>
      </c>
      <c r="N24" s="18">
        <v>200</v>
      </c>
      <c r="O24" s="24"/>
      <c r="P24" s="24"/>
    </row>
    <row r="25" spans="1:16" ht="45.75" customHeight="1" x14ac:dyDescent="0.25">
      <c r="A25" s="11">
        <v>23</v>
      </c>
      <c r="B25" s="13">
        <v>2011</v>
      </c>
      <c r="C25" s="17" t="s">
        <v>176</v>
      </c>
      <c r="D25" s="11" t="s">
        <v>5</v>
      </c>
      <c r="E25" s="20" t="s">
        <v>189</v>
      </c>
      <c r="F25" s="28" t="str">
        <f t="shared" si="0"/>
        <v>Graham's, Vintage Port - In Bond</v>
      </c>
      <c r="G25" t="s">
        <v>902</v>
      </c>
      <c r="H25" s="15" t="s">
        <v>188</v>
      </c>
      <c r="I25" s="17" t="s">
        <v>2</v>
      </c>
      <c r="J25" s="17">
        <v>6</v>
      </c>
      <c r="K25" s="23" t="s">
        <v>16</v>
      </c>
      <c r="L25" s="11" t="s">
        <v>0</v>
      </c>
      <c r="M25" s="18">
        <v>160</v>
      </c>
      <c r="N25" s="18">
        <v>200</v>
      </c>
      <c r="O25" s="24"/>
      <c r="P25" s="24"/>
    </row>
    <row r="26" spans="1:16" ht="45.75" customHeight="1" x14ac:dyDescent="0.25">
      <c r="A26" s="11">
        <v>24</v>
      </c>
      <c r="B26" s="13">
        <v>2016</v>
      </c>
      <c r="C26" s="17" t="s">
        <v>176</v>
      </c>
      <c r="D26" s="11" t="s">
        <v>5</v>
      </c>
      <c r="E26" s="20" t="s">
        <v>474</v>
      </c>
      <c r="F26" s="28" t="str">
        <f t="shared" si="0"/>
        <v>Mixed Case of Vintage Port (Mixed Formats)</v>
      </c>
      <c r="G26" t="s">
        <v>903</v>
      </c>
      <c r="H26" s="15"/>
      <c r="I26" s="17" t="s">
        <v>43</v>
      </c>
      <c r="J26" s="17">
        <v>2</v>
      </c>
      <c r="K26" s="22" t="s">
        <v>23</v>
      </c>
      <c r="L26" s="11" t="s">
        <v>22</v>
      </c>
      <c r="M26" s="18">
        <v>180</v>
      </c>
      <c r="N26" s="18">
        <v>240</v>
      </c>
      <c r="O26" s="24" t="s">
        <v>851</v>
      </c>
      <c r="P26" s="24"/>
    </row>
    <row r="27" spans="1:16" ht="45.75" customHeight="1" x14ac:dyDescent="0.25">
      <c r="A27" s="11">
        <v>25</v>
      </c>
      <c r="B27" s="13">
        <v>2017</v>
      </c>
      <c r="C27" s="17" t="s">
        <v>176</v>
      </c>
      <c r="D27" s="11" t="s">
        <v>5</v>
      </c>
      <c r="E27" s="20" t="s">
        <v>189</v>
      </c>
      <c r="F27" s="28" t="str">
        <f t="shared" si="0"/>
        <v>Graham's, Vintage Port - In Bond</v>
      </c>
      <c r="G27" t="s">
        <v>904</v>
      </c>
      <c r="H27" s="15" t="s">
        <v>188</v>
      </c>
      <c r="I27" s="17" t="s">
        <v>2</v>
      </c>
      <c r="J27" s="17">
        <v>6</v>
      </c>
      <c r="K27" s="23" t="s">
        <v>16</v>
      </c>
      <c r="L27" s="11" t="s">
        <v>0</v>
      </c>
      <c r="M27" s="18">
        <v>160</v>
      </c>
      <c r="N27" s="18">
        <v>200</v>
      </c>
      <c r="O27" s="24"/>
      <c r="P27" s="24" t="s">
        <v>475</v>
      </c>
    </row>
    <row r="28" spans="1:16" ht="45.75" customHeight="1" x14ac:dyDescent="0.25">
      <c r="A28" s="11">
        <v>26</v>
      </c>
      <c r="B28" s="13">
        <v>2017</v>
      </c>
      <c r="C28" s="17" t="s">
        <v>176</v>
      </c>
      <c r="D28" s="11" t="s">
        <v>5</v>
      </c>
      <c r="E28" s="20" t="s">
        <v>476</v>
      </c>
      <c r="F28" s="28" t="str">
        <f t="shared" si="0"/>
        <v>Dow's Vintage Port - In Bond</v>
      </c>
      <c r="G28" t="s">
        <v>905</v>
      </c>
      <c r="H28" s="15" t="s">
        <v>450</v>
      </c>
      <c r="I28" s="17" t="s">
        <v>2</v>
      </c>
      <c r="J28" s="17">
        <v>6</v>
      </c>
      <c r="K28" s="23" t="s">
        <v>16</v>
      </c>
      <c r="L28" s="11" t="s">
        <v>0</v>
      </c>
      <c r="M28" s="18">
        <v>120</v>
      </c>
      <c r="N28" s="18">
        <v>180</v>
      </c>
      <c r="O28" s="24"/>
      <c r="P28" s="24" t="s">
        <v>475</v>
      </c>
    </row>
    <row r="29" spans="1:16" ht="45.75" customHeight="1" x14ac:dyDescent="0.25">
      <c r="A29" s="11">
        <v>27</v>
      </c>
      <c r="B29" s="13">
        <v>1937</v>
      </c>
      <c r="C29" s="17" t="s">
        <v>176</v>
      </c>
      <c r="D29" s="11" t="s">
        <v>5</v>
      </c>
      <c r="E29" s="20" t="s">
        <v>477</v>
      </c>
      <c r="F29" s="28" t="str">
        <f t="shared" si="0"/>
        <v>Ramos Pinto, Ramos Pinto</v>
      </c>
      <c r="G29" t="s">
        <v>906</v>
      </c>
      <c r="H29" s="15" t="s">
        <v>478</v>
      </c>
      <c r="I29" s="17" t="s">
        <v>2</v>
      </c>
      <c r="J29" s="17">
        <v>1</v>
      </c>
      <c r="K29" s="22" t="s">
        <v>23</v>
      </c>
      <c r="L29" s="11" t="s">
        <v>22</v>
      </c>
      <c r="M29" s="18">
        <v>100</v>
      </c>
      <c r="N29" s="18">
        <v>200</v>
      </c>
      <c r="O29" s="24" t="s">
        <v>852</v>
      </c>
      <c r="P29" s="24" t="s">
        <v>479</v>
      </c>
    </row>
    <row r="30" spans="1:16" ht="45.75" customHeight="1" x14ac:dyDescent="0.25">
      <c r="A30" s="11">
        <v>28</v>
      </c>
      <c r="B30" s="14" t="s">
        <v>27</v>
      </c>
      <c r="C30" s="17" t="s">
        <v>176</v>
      </c>
      <c r="D30" s="11" t="s">
        <v>5</v>
      </c>
      <c r="E30" s="15" t="s">
        <v>480</v>
      </c>
      <c r="F30" s="28" t="str">
        <f t="shared" si="0"/>
        <v>1963/1975 Mixed Case of Port</v>
      </c>
      <c r="G30" t="s">
        <v>907</v>
      </c>
      <c r="H30" s="15"/>
      <c r="I30" s="17" t="s">
        <v>2</v>
      </c>
      <c r="J30" s="17">
        <v>5</v>
      </c>
      <c r="K30" s="22" t="s">
        <v>23</v>
      </c>
      <c r="L30" s="11" t="s">
        <v>22</v>
      </c>
      <c r="M30" s="18">
        <v>280</v>
      </c>
      <c r="N30" s="18">
        <v>380</v>
      </c>
      <c r="O30" s="24" t="s">
        <v>853</v>
      </c>
      <c r="P30" s="24"/>
    </row>
    <row r="31" spans="1:16" ht="45.75" customHeight="1" x14ac:dyDescent="0.25">
      <c r="A31" s="11">
        <v>29</v>
      </c>
      <c r="B31" s="14" t="s">
        <v>27</v>
      </c>
      <c r="C31" s="17" t="s">
        <v>176</v>
      </c>
      <c r="D31" s="11" t="s">
        <v>5</v>
      </c>
      <c r="E31" s="15" t="s">
        <v>481</v>
      </c>
      <c r="F31" s="28" t="str">
        <f t="shared" si="0"/>
        <v>1958/1994 Mixed Case of Vintage and Colheita Port</v>
      </c>
      <c r="G31" t="s">
        <v>908</v>
      </c>
      <c r="H31" s="15"/>
      <c r="I31" s="17" t="s">
        <v>2</v>
      </c>
      <c r="J31" s="17">
        <v>9</v>
      </c>
      <c r="K31" s="22" t="s">
        <v>23</v>
      </c>
      <c r="L31" s="11" t="s">
        <v>22</v>
      </c>
      <c r="M31" s="18">
        <v>200</v>
      </c>
      <c r="N31" s="18">
        <v>300</v>
      </c>
      <c r="O31" s="24" t="s">
        <v>854</v>
      </c>
      <c r="P31" s="24"/>
    </row>
    <row r="32" spans="1:16" ht="45.75" customHeight="1" x14ac:dyDescent="0.25">
      <c r="A32" s="11">
        <v>30</v>
      </c>
      <c r="B32" s="13">
        <v>1927</v>
      </c>
      <c r="C32" s="11" t="s">
        <v>10</v>
      </c>
      <c r="D32" s="11" t="s">
        <v>5</v>
      </c>
      <c r="E32" s="20" t="s">
        <v>482</v>
      </c>
      <c r="F32" s="28" t="str">
        <f t="shared" si="0"/>
        <v>Domaine Bory, Rivesaltes</v>
      </c>
      <c r="G32" t="s">
        <v>909</v>
      </c>
      <c r="H32" s="15" t="s">
        <v>483</v>
      </c>
      <c r="I32" s="17" t="s">
        <v>2</v>
      </c>
      <c r="J32" s="17">
        <v>1</v>
      </c>
      <c r="K32" s="23" t="s">
        <v>16</v>
      </c>
      <c r="L32" s="11" t="s">
        <v>22</v>
      </c>
      <c r="M32" s="18">
        <v>120</v>
      </c>
      <c r="N32" s="18">
        <v>170</v>
      </c>
      <c r="O32" s="24" t="s">
        <v>484</v>
      </c>
      <c r="P32" s="24"/>
    </row>
    <row r="33" spans="1:16" ht="45.75" customHeight="1" x14ac:dyDescent="0.25">
      <c r="A33" s="11">
        <v>31</v>
      </c>
      <c r="B33" s="13">
        <v>1937</v>
      </c>
      <c r="C33" s="11" t="s">
        <v>10</v>
      </c>
      <c r="D33" s="11" t="s">
        <v>5</v>
      </c>
      <c r="E33" s="20" t="s">
        <v>485</v>
      </c>
      <c r="F33" s="28" t="str">
        <f t="shared" si="0"/>
        <v>Domaines et Terroirs du Sud, Maury, Languedoc</v>
      </c>
      <c r="G33" t="s">
        <v>910</v>
      </c>
      <c r="H33" s="15" t="s">
        <v>486</v>
      </c>
      <c r="I33" s="17" t="s">
        <v>2</v>
      </c>
      <c r="J33" s="17">
        <v>1</v>
      </c>
      <c r="K33" s="22" t="s">
        <v>23</v>
      </c>
      <c r="L33" s="11" t="s">
        <v>22</v>
      </c>
      <c r="M33" s="18">
        <v>200</v>
      </c>
      <c r="N33" s="18">
        <v>300</v>
      </c>
      <c r="O33" s="24" t="s">
        <v>487</v>
      </c>
      <c r="P33" s="24"/>
    </row>
    <row r="34" spans="1:16" ht="45.75" customHeight="1" x14ac:dyDescent="0.25">
      <c r="A34" s="11">
        <v>32</v>
      </c>
      <c r="B34" s="14" t="s">
        <v>27</v>
      </c>
      <c r="C34" s="17" t="s">
        <v>174</v>
      </c>
      <c r="D34" s="11"/>
      <c r="E34" s="15" t="s">
        <v>488</v>
      </c>
      <c r="F34" s="28" t="str">
        <f t="shared" si="0"/>
        <v>Blandy's, Grand Cama Lobos Solera 1864, Madeira</v>
      </c>
      <c r="G34" t="s">
        <v>911</v>
      </c>
      <c r="H34" s="15" t="s">
        <v>489</v>
      </c>
      <c r="I34" s="17" t="s">
        <v>2</v>
      </c>
      <c r="J34" s="17">
        <v>1</v>
      </c>
      <c r="K34" s="22" t="s">
        <v>23</v>
      </c>
      <c r="L34" s="11" t="s">
        <v>22</v>
      </c>
      <c r="M34" s="18">
        <v>240</v>
      </c>
      <c r="N34" s="18">
        <v>340</v>
      </c>
      <c r="O34" s="24" t="s">
        <v>490</v>
      </c>
      <c r="P34" s="24"/>
    </row>
    <row r="35" spans="1:16" ht="45.75" customHeight="1" x14ac:dyDescent="0.25">
      <c r="A35" s="11">
        <v>33</v>
      </c>
      <c r="B35" s="13">
        <v>1988</v>
      </c>
      <c r="C35" s="11" t="s">
        <v>491</v>
      </c>
      <c r="D35" s="11"/>
      <c r="E35" s="20" t="s">
        <v>492</v>
      </c>
      <c r="F35" s="28" t="str">
        <f t="shared" si="0"/>
        <v>Hine, Vintage Early Landed, Cognac</v>
      </c>
      <c r="G35" t="s">
        <v>912</v>
      </c>
      <c r="H35" s="15" t="s">
        <v>493</v>
      </c>
      <c r="I35" s="17" t="s">
        <v>171</v>
      </c>
      <c r="J35" s="17">
        <v>6</v>
      </c>
      <c r="K35" s="22" t="s">
        <v>23</v>
      </c>
      <c r="L35" s="11" t="s">
        <v>22</v>
      </c>
      <c r="M35" s="18">
        <v>560</v>
      </c>
      <c r="N35" s="18">
        <v>650</v>
      </c>
      <c r="O35" s="24" t="s">
        <v>494</v>
      </c>
      <c r="P35" s="24" t="s">
        <v>495</v>
      </c>
    </row>
    <row r="36" spans="1:16" ht="45.75" customHeight="1" x14ac:dyDescent="0.25">
      <c r="A36" s="11">
        <v>34</v>
      </c>
      <c r="B36" s="13">
        <v>1988</v>
      </c>
      <c r="C36" s="11" t="s">
        <v>491</v>
      </c>
      <c r="D36" s="11"/>
      <c r="E36" s="20" t="s">
        <v>492</v>
      </c>
      <c r="F36" s="28" t="str">
        <f t="shared" si="0"/>
        <v>Hine, Vintage Early Landed, Cognac</v>
      </c>
      <c r="G36" t="s">
        <v>913</v>
      </c>
      <c r="H36" s="15" t="s">
        <v>493</v>
      </c>
      <c r="I36" s="17" t="s">
        <v>171</v>
      </c>
      <c r="J36" s="17">
        <v>6</v>
      </c>
      <c r="K36" s="22" t="s">
        <v>23</v>
      </c>
      <c r="L36" s="11" t="s">
        <v>22</v>
      </c>
      <c r="M36" s="18">
        <v>560</v>
      </c>
      <c r="N36" s="18">
        <v>650</v>
      </c>
      <c r="O36" s="24" t="s">
        <v>494</v>
      </c>
      <c r="P36" s="24" t="s">
        <v>495</v>
      </c>
    </row>
    <row r="37" spans="1:16" ht="45.75" customHeight="1" x14ac:dyDescent="0.25">
      <c r="A37" s="11">
        <v>35</v>
      </c>
      <c r="B37" s="13">
        <v>1988</v>
      </c>
      <c r="C37" s="11" t="s">
        <v>491</v>
      </c>
      <c r="D37" s="11"/>
      <c r="E37" s="20" t="s">
        <v>492</v>
      </c>
      <c r="F37" s="28" t="str">
        <f t="shared" si="0"/>
        <v>Hine, Vintage Early Landed, Cognac</v>
      </c>
      <c r="G37" t="s">
        <v>914</v>
      </c>
      <c r="H37" s="15" t="s">
        <v>493</v>
      </c>
      <c r="I37" s="17" t="s">
        <v>171</v>
      </c>
      <c r="J37" s="17">
        <v>6</v>
      </c>
      <c r="K37" s="22" t="s">
        <v>23</v>
      </c>
      <c r="L37" s="11" t="s">
        <v>22</v>
      </c>
      <c r="M37" s="18">
        <v>560</v>
      </c>
      <c r="N37" s="18">
        <v>650</v>
      </c>
      <c r="O37" s="24" t="s">
        <v>494</v>
      </c>
      <c r="P37" s="24" t="s">
        <v>495</v>
      </c>
    </row>
    <row r="38" spans="1:16" ht="45.75" customHeight="1" x14ac:dyDescent="0.25">
      <c r="A38" s="11">
        <v>36</v>
      </c>
      <c r="B38" s="13">
        <v>1988</v>
      </c>
      <c r="C38" s="11" t="s">
        <v>491</v>
      </c>
      <c r="D38" s="11"/>
      <c r="E38" s="20" t="s">
        <v>492</v>
      </c>
      <c r="F38" s="28" t="str">
        <f t="shared" si="0"/>
        <v>Hine, Vintage Early Landed, Cognac</v>
      </c>
      <c r="G38" t="s">
        <v>915</v>
      </c>
      <c r="H38" s="15" t="s">
        <v>493</v>
      </c>
      <c r="I38" s="17" t="s">
        <v>171</v>
      </c>
      <c r="J38" s="17">
        <v>6</v>
      </c>
      <c r="K38" s="22" t="s">
        <v>23</v>
      </c>
      <c r="L38" s="11" t="s">
        <v>22</v>
      </c>
      <c r="M38" s="18">
        <v>560</v>
      </c>
      <c r="N38" s="18">
        <v>650</v>
      </c>
      <c r="O38" s="24" t="s">
        <v>494</v>
      </c>
      <c r="P38" s="24" t="s">
        <v>495</v>
      </c>
    </row>
    <row r="39" spans="1:16" ht="45.75" customHeight="1" x14ac:dyDescent="0.25">
      <c r="A39" s="11">
        <v>37</v>
      </c>
      <c r="B39" s="13">
        <v>1965</v>
      </c>
      <c r="C39" s="11" t="s">
        <v>496</v>
      </c>
      <c r="D39" s="11"/>
      <c r="E39" s="20" t="s">
        <v>497</v>
      </c>
      <c r="F39" s="28" t="str">
        <f t="shared" si="0"/>
        <v>Knockando, Extra Old Reserve</v>
      </c>
      <c r="G39" t="s">
        <v>916</v>
      </c>
      <c r="H39" s="15" t="s">
        <v>498</v>
      </c>
      <c r="I39" s="17" t="s">
        <v>2</v>
      </c>
      <c r="J39" s="17">
        <v>1</v>
      </c>
      <c r="K39" s="22" t="s">
        <v>28</v>
      </c>
      <c r="L39" s="11" t="s">
        <v>22</v>
      </c>
      <c r="M39" s="18">
        <v>180</v>
      </c>
      <c r="N39" s="18">
        <v>280</v>
      </c>
      <c r="O39" s="24" t="s">
        <v>855</v>
      </c>
      <c r="P39" s="24"/>
    </row>
    <row r="40" spans="1:16" ht="45.75" customHeight="1" x14ac:dyDescent="0.25">
      <c r="A40" s="11">
        <v>38</v>
      </c>
      <c r="B40" s="14" t="s">
        <v>27</v>
      </c>
      <c r="C40" s="11"/>
      <c r="D40" s="11"/>
      <c r="E40" s="15" t="s">
        <v>499</v>
      </c>
      <c r="F40" s="28" t="str">
        <f t="shared" si="0"/>
        <v>Midleton, Very Rare Irish Whiskey</v>
      </c>
      <c r="G40" t="s">
        <v>917</v>
      </c>
      <c r="H40" s="15" t="s">
        <v>500</v>
      </c>
      <c r="I40" s="17" t="s">
        <v>171</v>
      </c>
      <c r="J40" s="17">
        <v>1</v>
      </c>
      <c r="K40" s="23" t="s">
        <v>16</v>
      </c>
      <c r="L40" s="11" t="s">
        <v>22</v>
      </c>
      <c r="M40" s="18">
        <v>500</v>
      </c>
      <c r="N40" s="18">
        <v>700</v>
      </c>
      <c r="O40" s="24" t="s">
        <v>501</v>
      </c>
      <c r="P40" s="24"/>
    </row>
    <row r="41" spans="1:16" ht="45.75" customHeight="1" x14ac:dyDescent="0.25">
      <c r="A41" s="11">
        <v>39</v>
      </c>
      <c r="B41" s="13">
        <v>1975</v>
      </c>
      <c r="C41" s="11" t="s">
        <v>165</v>
      </c>
      <c r="D41" s="11" t="s">
        <v>3</v>
      </c>
      <c r="E41" s="20" t="s">
        <v>502</v>
      </c>
      <c r="F41" s="28" t="str">
        <f t="shared" si="0"/>
        <v>Dom Perignon</v>
      </c>
      <c r="G41" t="s">
        <v>918</v>
      </c>
      <c r="H41" s="15" t="s">
        <v>502</v>
      </c>
      <c r="I41" s="17" t="s">
        <v>2</v>
      </c>
      <c r="J41" s="17">
        <v>1</v>
      </c>
      <c r="K41" s="22" t="s">
        <v>28</v>
      </c>
      <c r="L41" s="11" t="s">
        <v>22</v>
      </c>
      <c r="M41" s="18">
        <v>200</v>
      </c>
      <c r="N41" s="18">
        <v>300</v>
      </c>
      <c r="O41" s="24" t="s">
        <v>503</v>
      </c>
      <c r="P41" s="24" t="s">
        <v>479</v>
      </c>
    </row>
    <row r="42" spans="1:16" ht="45.75" customHeight="1" x14ac:dyDescent="0.25">
      <c r="A42" s="11">
        <v>40</v>
      </c>
      <c r="B42" s="13">
        <v>1990</v>
      </c>
      <c r="C42" s="11" t="s">
        <v>165</v>
      </c>
      <c r="D42" s="11" t="s">
        <v>3</v>
      </c>
      <c r="E42" s="20" t="s">
        <v>502</v>
      </c>
      <c r="F42" s="28" t="str">
        <f t="shared" si="0"/>
        <v>Dom Perignon</v>
      </c>
      <c r="G42" t="s">
        <v>919</v>
      </c>
      <c r="H42" s="15" t="s">
        <v>502</v>
      </c>
      <c r="I42" s="17" t="s">
        <v>2</v>
      </c>
      <c r="J42" s="17">
        <v>1</v>
      </c>
      <c r="K42" s="22" t="s">
        <v>28</v>
      </c>
      <c r="L42" s="11" t="s">
        <v>22</v>
      </c>
      <c r="M42" s="18">
        <v>200</v>
      </c>
      <c r="N42" s="18">
        <v>300</v>
      </c>
      <c r="O42" s="24" t="s">
        <v>504</v>
      </c>
      <c r="P42" s="24"/>
    </row>
    <row r="43" spans="1:16" ht="45.75" customHeight="1" x14ac:dyDescent="0.25">
      <c r="A43" s="11">
        <v>41</v>
      </c>
      <c r="B43" s="13">
        <v>1992</v>
      </c>
      <c r="C43" s="11" t="s">
        <v>165</v>
      </c>
      <c r="D43" s="11" t="s">
        <v>3</v>
      </c>
      <c r="E43" s="20" t="s">
        <v>502</v>
      </c>
      <c r="F43" s="28" t="str">
        <f t="shared" si="0"/>
        <v>Dom Perignon</v>
      </c>
      <c r="G43" t="s">
        <v>920</v>
      </c>
      <c r="H43" s="15" t="s">
        <v>502</v>
      </c>
      <c r="I43" s="17" t="s">
        <v>2</v>
      </c>
      <c r="J43" s="17">
        <v>1</v>
      </c>
      <c r="K43" s="22" t="s">
        <v>28</v>
      </c>
      <c r="L43" s="11" t="s">
        <v>22</v>
      </c>
      <c r="M43" s="18">
        <v>180</v>
      </c>
      <c r="N43" s="18">
        <v>260</v>
      </c>
      <c r="O43" s="24" t="s">
        <v>504</v>
      </c>
      <c r="P43" s="24"/>
    </row>
    <row r="44" spans="1:16" ht="45.75" customHeight="1" x14ac:dyDescent="0.25">
      <c r="A44" s="11">
        <v>42</v>
      </c>
      <c r="B44" s="13">
        <v>1995</v>
      </c>
      <c r="C44" s="11" t="s">
        <v>165</v>
      </c>
      <c r="D44" s="11" t="s">
        <v>3</v>
      </c>
      <c r="E44" s="20" t="s">
        <v>505</v>
      </c>
      <c r="F44" s="28" t="str">
        <f t="shared" si="0"/>
        <v>Bollinger, La Grande Annee - In Bond</v>
      </c>
      <c r="G44" t="s">
        <v>921</v>
      </c>
      <c r="H44" s="15" t="s">
        <v>506</v>
      </c>
      <c r="I44" s="17" t="s">
        <v>2</v>
      </c>
      <c r="J44" s="17">
        <v>6</v>
      </c>
      <c r="K44" s="22" t="s">
        <v>28</v>
      </c>
      <c r="L44" s="11" t="s">
        <v>0</v>
      </c>
      <c r="M44" s="18">
        <v>950</v>
      </c>
      <c r="N44" s="18">
        <v>1200</v>
      </c>
      <c r="O44" s="24" t="s">
        <v>856</v>
      </c>
      <c r="P44" s="24"/>
    </row>
    <row r="45" spans="1:16" ht="45.75" customHeight="1" x14ac:dyDescent="0.25">
      <c r="A45" s="11">
        <v>43</v>
      </c>
      <c r="B45" s="13">
        <v>2003</v>
      </c>
      <c r="C45" s="11" t="s">
        <v>165</v>
      </c>
      <c r="D45" s="11" t="s">
        <v>3</v>
      </c>
      <c r="E45" s="20" t="s">
        <v>507</v>
      </c>
      <c r="F45" s="28" t="str">
        <f t="shared" si="0"/>
        <v>Dom Perignon - In Bond</v>
      </c>
      <c r="G45" t="s">
        <v>922</v>
      </c>
      <c r="H45" s="15" t="s">
        <v>502</v>
      </c>
      <c r="I45" s="17" t="s">
        <v>2</v>
      </c>
      <c r="J45" s="17">
        <v>6</v>
      </c>
      <c r="K45" s="23" t="s">
        <v>1</v>
      </c>
      <c r="L45" s="11" t="s">
        <v>0</v>
      </c>
      <c r="M45" s="18">
        <v>750</v>
      </c>
      <c r="N45" s="18">
        <v>900</v>
      </c>
      <c r="O45" s="24"/>
      <c r="P45" s="24"/>
    </row>
    <row r="46" spans="1:16" ht="45.75" customHeight="1" x14ac:dyDescent="0.25">
      <c r="A46" s="11">
        <v>44</v>
      </c>
      <c r="B46" s="14" t="s">
        <v>27</v>
      </c>
      <c r="C46" s="11" t="s">
        <v>165</v>
      </c>
      <c r="D46" s="11" t="s">
        <v>3</v>
      </c>
      <c r="E46" s="15" t="s">
        <v>508</v>
      </c>
      <c r="F46" s="28" t="str">
        <f t="shared" si="0"/>
        <v>2008/2012 Mixed Case of Champagne</v>
      </c>
      <c r="G46" t="s">
        <v>923</v>
      </c>
      <c r="H46" s="15"/>
      <c r="I46" s="17" t="s">
        <v>2</v>
      </c>
      <c r="J46" s="17">
        <v>6</v>
      </c>
      <c r="K46" s="22" t="s">
        <v>23</v>
      </c>
      <c r="L46" s="11" t="s">
        <v>22</v>
      </c>
      <c r="M46" s="18">
        <v>200</v>
      </c>
      <c r="N46" s="18">
        <v>300</v>
      </c>
      <c r="O46" s="24" t="s">
        <v>857</v>
      </c>
      <c r="P46" s="24"/>
    </row>
    <row r="47" spans="1:16" ht="45.75" customHeight="1" x14ac:dyDescent="0.25">
      <c r="A47" s="11">
        <v>45</v>
      </c>
      <c r="B47" s="14" t="s">
        <v>27</v>
      </c>
      <c r="C47" s="11" t="s">
        <v>165</v>
      </c>
      <c r="D47" s="11" t="s">
        <v>3</v>
      </c>
      <c r="E47" s="15" t="s">
        <v>509</v>
      </c>
      <c r="F47" s="28" t="str">
        <f t="shared" si="0"/>
        <v>Bollinger, Special Cuvee - In Bond</v>
      </c>
      <c r="G47" t="s">
        <v>924</v>
      </c>
      <c r="H47" s="15" t="s">
        <v>506</v>
      </c>
      <c r="I47" s="17" t="s">
        <v>2</v>
      </c>
      <c r="J47" s="17">
        <v>6</v>
      </c>
      <c r="K47" s="23" t="s">
        <v>1</v>
      </c>
      <c r="L47" s="11" t="s">
        <v>0</v>
      </c>
      <c r="M47" s="18">
        <v>200</v>
      </c>
      <c r="N47" s="18">
        <v>260</v>
      </c>
      <c r="O47" s="24"/>
      <c r="P47" s="24"/>
    </row>
    <row r="48" spans="1:16" ht="45.75" customHeight="1" x14ac:dyDescent="0.25">
      <c r="A48" s="11">
        <v>46</v>
      </c>
      <c r="B48" s="14" t="s">
        <v>27</v>
      </c>
      <c r="C48" s="11" t="s">
        <v>165</v>
      </c>
      <c r="D48" s="11" t="s">
        <v>510</v>
      </c>
      <c r="E48" s="15" t="s">
        <v>511</v>
      </c>
      <c r="F48" s="28" t="str">
        <f t="shared" si="0"/>
        <v>Mixed Case of Rose Champagne</v>
      </c>
      <c r="G48" t="s">
        <v>925</v>
      </c>
      <c r="H48" s="15"/>
      <c r="I48" s="17" t="s">
        <v>2</v>
      </c>
      <c r="J48" s="17">
        <v>6</v>
      </c>
      <c r="K48" s="22" t="s">
        <v>23</v>
      </c>
      <c r="L48" s="11" t="s">
        <v>22</v>
      </c>
      <c r="M48" s="18">
        <v>150</v>
      </c>
      <c r="N48" s="18">
        <v>200</v>
      </c>
      <c r="O48" s="24" t="s">
        <v>858</v>
      </c>
      <c r="P48" s="24"/>
    </row>
    <row r="49" spans="1:16" ht="45.75" customHeight="1" x14ac:dyDescent="0.25">
      <c r="A49" s="11">
        <v>47</v>
      </c>
      <c r="B49" s="14" t="s">
        <v>27</v>
      </c>
      <c r="C49" s="11" t="s">
        <v>512</v>
      </c>
      <c r="D49" s="11" t="s">
        <v>3</v>
      </c>
      <c r="E49" s="15" t="s">
        <v>513</v>
      </c>
      <c r="F49" s="28" t="str">
        <f t="shared" si="0"/>
        <v>Hambledon, Classic Cuvee Brut, England - In Bond</v>
      </c>
      <c r="G49" t="s">
        <v>926</v>
      </c>
      <c r="H49" s="15" t="s">
        <v>514</v>
      </c>
      <c r="I49" s="17" t="s">
        <v>2</v>
      </c>
      <c r="J49" s="17">
        <v>12</v>
      </c>
      <c r="K49" s="23" t="s">
        <v>1</v>
      </c>
      <c r="L49" s="11" t="s">
        <v>0</v>
      </c>
      <c r="M49" s="18">
        <v>150</v>
      </c>
      <c r="N49" s="18">
        <v>200</v>
      </c>
      <c r="O49" s="24" t="s">
        <v>80</v>
      </c>
      <c r="P49" s="24"/>
    </row>
    <row r="50" spans="1:16" ht="45.75" customHeight="1" x14ac:dyDescent="0.25">
      <c r="A50" s="11">
        <v>48</v>
      </c>
      <c r="B50" s="14" t="s">
        <v>27</v>
      </c>
      <c r="C50" s="11" t="s">
        <v>512</v>
      </c>
      <c r="D50" s="11" t="s">
        <v>3</v>
      </c>
      <c r="E50" s="15" t="s">
        <v>513</v>
      </c>
      <c r="F50" s="28" t="str">
        <f t="shared" si="0"/>
        <v>Hambledon, Classic Cuvee Brut, England - In Bond</v>
      </c>
      <c r="G50" t="s">
        <v>927</v>
      </c>
      <c r="H50" s="15" t="s">
        <v>514</v>
      </c>
      <c r="I50" s="17" t="s">
        <v>2</v>
      </c>
      <c r="J50" s="17">
        <v>12</v>
      </c>
      <c r="K50" s="23" t="s">
        <v>1</v>
      </c>
      <c r="L50" s="11" t="s">
        <v>0</v>
      </c>
      <c r="M50" s="18">
        <v>150</v>
      </c>
      <c r="N50" s="18">
        <v>200</v>
      </c>
      <c r="O50" s="24" t="s">
        <v>80</v>
      </c>
      <c r="P50" s="24"/>
    </row>
    <row r="51" spans="1:16" ht="45.75" customHeight="1" x14ac:dyDescent="0.25">
      <c r="A51" s="11">
        <v>49</v>
      </c>
      <c r="B51" s="14" t="s">
        <v>27</v>
      </c>
      <c r="C51" s="11" t="s">
        <v>512</v>
      </c>
      <c r="D51" s="11" t="s">
        <v>3</v>
      </c>
      <c r="E51" s="15" t="s">
        <v>513</v>
      </c>
      <c r="F51" s="28" t="str">
        <f t="shared" si="0"/>
        <v>Hambledon, Classic Cuvee Brut, England - In Bond</v>
      </c>
      <c r="G51" t="s">
        <v>928</v>
      </c>
      <c r="H51" s="15" t="s">
        <v>514</v>
      </c>
      <c r="I51" s="17" t="s">
        <v>2</v>
      </c>
      <c r="J51" s="17">
        <v>12</v>
      </c>
      <c r="K51" s="23" t="s">
        <v>1</v>
      </c>
      <c r="L51" s="11" t="s">
        <v>0</v>
      </c>
      <c r="M51" s="18">
        <v>150</v>
      </c>
      <c r="N51" s="18">
        <v>200</v>
      </c>
      <c r="O51" s="24" t="s">
        <v>80</v>
      </c>
      <c r="P51" s="24"/>
    </row>
    <row r="52" spans="1:16" ht="45.75" customHeight="1" x14ac:dyDescent="0.25">
      <c r="A52" s="11">
        <v>50</v>
      </c>
      <c r="B52" s="14" t="s">
        <v>27</v>
      </c>
      <c r="C52" s="11"/>
      <c r="D52" s="11" t="s">
        <v>3</v>
      </c>
      <c r="E52" s="15" t="s">
        <v>515</v>
      </c>
      <c r="F52" s="28" t="str">
        <f t="shared" si="0"/>
        <v>1996/2014 Mixed Case of Vintage Champagne and English Sparkling</v>
      </c>
      <c r="G52" t="s">
        <v>929</v>
      </c>
      <c r="H52" s="15"/>
      <c r="I52" s="17" t="s">
        <v>2</v>
      </c>
      <c r="J52" s="17">
        <v>4</v>
      </c>
      <c r="K52" s="22" t="s">
        <v>23</v>
      </c>
      <c r="L52" s="11" t="s">
        <v>22</v>
      </c>
      <c r="M52" s="18">
        <v>120</v>
      </c>
      <c r="N52" s="18">
        <v>160</v>
      </c>
      <c r="O52" s="24" t="s">
        <v>504</v>
      </c>
      <c r="P52" s="24"/>
    </row>
    <row r="53" spans="1:16" ht="45.75" customHeight="1" x14ac:dyDescent="0.25">
      <c r="A53" s="11">
        <v>51</v>
      </c>
      <c r="B53" s="13">
        <v>1990</v>
      </c>
      <c r="C53" s="11" t="s">
        <v>12</v>
      </c>
      <c r="D53" s="11" t="s">
        <v>3</v>
      </c>
      <c r="E53" s="20" t="s">
        <v>516</v>
      </c>
      <c r="F53" s="28" t="str">
        <f t="shared" si="0"/>
        <v>Chateau d'Yquem Premier Cru Superieur, Sauternes</v>
      </c>
      <c r="G53" t="s">
        <v>930</v>
      </c>
      <c r="H53" s="15"/>
      <c r="I53" s="17" t="s">
        <v>2</v>
      </c>
      <c r="J53" s="17">
        <v>12</v>
      </c>
      <c r="K53" s="23" t="s">
        <v>16</v>
      </c>
      <c r="L53" s="11" t="s">
        <v>22</v>
      </c>
      <c r="M53" s="18">
        <v>2000</v>
      </c>
      <c r="N53" s="18">
        <v>2800</v>
      </c>
      <c r="O53" s="24" t="s">
        <v>48</v>
      </c>
      <c r="P53" s="24" t="s">
        <v>517</v>
      </c>
    </row>
    <row r="54" spans="1:16" ht="45.75" customHeight="1" x14ac:dyDescent="0.25">
      <c r="A54" s="11">
        <v>52</v>
      </c>
      <c r="B54" s="13">
        <v>1995</v>
      </c>
      <c r="C54" s="11" t="s">
        <v>8</v>
      </c>
      <c r="D54" s="11" t="s">
        <v>3</v>
      </c>
      <c r="E54" s="20" t="s">
        <v>518</v>
      </c>
      <c r="F54" s="28" t="str">
        <f t="shared" si="0"/>
        <v>M. Chapoutier, Hermitage, Vin de Paille (Half) - In Bond</v>
      </c>
      <c r="G54" t="s">
        <v>931</v>
      </c>
      <c r="H54" s="15" t="s">
        <v>519</v>
      </c>
      <c r="I54" s="17" t="s">
        <v>128</v>
      </c>
      <c r="J54" s="17">
        <v>1</v>
      </c>
      <c r="K54" s="22" t="s">
        <v>23</v>
      </c>
      <c r="L54" s="11" t="s">
        <v>0</v>
      </c>
      <c r="M54" s="18">
        <v>80</v>
      </c>
      <c r="N54" s="18">
        <v>120</v>
      </c>
      <c r="O54" s="24"/>
      <c r="P54" s="24"/>
    </row>
    <row r="55" spans="1:16" ht="45.75" customHeight="1" x14ac:dyDescent="0.25">
      <c r="A55" s="11">
        <v>53</v>
      </c>
      <c r="B55" s="13">
        <v>1999</v>
      </c>
      <c r="C55" s="11" t="s">
        <v>12</v>
      </c>
      <c r="D55" s="11" t="s">
        <v>3</v>
      </c>
      <c r="E55" s="20" t="s">
        <v>520</v>
      </c>
      <c r="F55" s="28" t="str">
        <f t="shared" si="0"/>
        <v>Chateau La Tour Blanche Premier Cru Classe, Sauternes</v>
      </c>
      <c r="G55" t="s">
        <v>932</v>
      </c>
      <c r="H55" s="15"/>
      <c r="I55" s="17" t="s">
        <v>2</v>
      </c>
      <c r="J55" s="17">
        <v>6</v>
      </c>
      <c r="K55" s="22" t="s">
        <v>23</v>
      </c>
      <c r="L55" s="11" t="s">
        <v>22</v>
      </c>
      <c r="M55" s="18">
        <v>150</v>
      </c>
      <c r="N55" s="18">
        <v>200</v>
      </c>
      <c r="O55" s="24"/>
      <c r="P55" s="24" t="s">
        <v>517</v>
      </c>
    </row>
    <row r="56" spans="1:16" ht="45.75" customHeight="1" x14ac:dyDescent="0.25">
      <c r="A56" s="11">
        <v>54</v>
      </c>
      <c r="B56" s="13">
        <v>2000</v>
      </c>
      <c r="C56" s="11" t="s">
        <v>521</v>
      </c>
      <c r="D56" s="11" t="s">
        <v>3</v>
      </c>
      <c r="E56" s="20" t="s">
        <v>522</v>
      </c>
      <c r="F56" s="28" t="str">
        <f t="shared" si="0"/>
        <v>Dereszla, Aszu 5 Puttonyos, Tokaj (Half Litre) - In Bond</v>
      </c>
      <c r="G56" t="s">
        <v>933</v>
      </c>
      <c r="H56" s="15" t="s">
        <v>523</v>
      </c>
      <c r="I56" s="17" t="s">
        <v>524</v>
      </c>
      <c r="J56" s="17">
        <v>6</v>
      </c>
      <c r="K56" s="23" t="s">
        <v>1</v>
      </c>
      <c r="L56" s="11" t="s">
        <v>0</v>
      </c>
      <c r="M56" s="18">
        <v>100</v>
      </c>
      <c r="N56" s="18">
        <v>200</v>
      </c>
      <c r="O56" s="24"/>
      <c r="P56" s="24"/>
    </row>
    <row r="57" spans="1:16" ht="45.75" customHeight="1" x14ac:dyDescent="0.25">
      <c r="A57" s="11">
        <v>55</v>
      </c>
      <c r="B57" s="13">
        <v>2001</v>
      </c>
      <c r="C57" s="11" t="s">
        <v>12</v>
      </c>
      <c r="D57" s="11" t="s">
        <v>3</v>
      </c>
      <c r="E57" s="20" t="s">
        <v>525</v>
      </c>
      <c r="F57" s="28" t="str">
        <f t="shared" si="0"/>
        <v>Chateau d'Yquem Premier Cru Superieur, Sauternes (Halves)</v>
      </c>
      <c r="G57" t="s">
        <v>934</v>
      </c>
      <c r="H57" s="15"/>
      <c r="I57" s="17" t="s">
        <v>128</v>
      </c>
      <c r="J57" s="17">
        <v>12</v>
      </c>
      <c r="K57" s="23" t="s">
        <v>16</v>
      </c>
      <c r="L57" s="11" t="s">
        <v>22</v>
      </c>
      <c r="M57" s="18">
        <v>1500</v>
      </c>
      <c r="N57" s="18">
        <v>1800</v>
      </c>
      <c r="O57" s="24" t="s">
        <v>48</v>
      </c>
      <c r="P57" s="24" t="s">
        <v>526</v>
      </c>
    </row>
    <row r="58" spans="1:16" ht="45.75" customHeight="1" x14ac:dyDescent="0.25">
      <c r="A58" s="11">
        <v>56</v>
      </c>
      <c r="B58" s="13">
        <v>2001</v>
      </c>
      <c r="C58" s="11" t="s">
        <v>12</v>
      </c>
      <c r="D58" s="11" t="s">
        <v>3</v>
      </c>
      <c r="E58" s="20" t="s">
        <v>527</v>
      </c>
      <c r="F58" s="28" t="str">
        <f t="shared" si="0"/>
        <v>Chateau Climens Premier Cru Classe, Barsac</v>
      </c>
      <c r="G58" t="s">
        <v>935</v>
      </c>
      <c r="H58" s="15"/>
      <c r="I58" s="17" t="s">
        <v>2</v>
      </c>
      <c r="J58" s="17">
        <v>12</v>
      </c>
      <c r="K58" s="23" t="s">
        <v>16</v>
      </c>
      <c r="L58" s="11" t="s">
        <v>22</v>
      </c>
      <c r="M58" s="18">
        <v>1100</v>
      </c>
      <c r="N58" s="18">
        <v>1350</v>
      </c>
      <c r="O58" s="24" t="s">
        <v>48</v>
      </c>
      <c r="P58" s="24" t="s">
        <v>517</v>
      </c>
    </row>
    <row r="59" spans="1:16" ht="45.75" customHeight="1" x14ac:dyDescent="0.25">
      <c r="A59" s="11">
        <v>57</v>
      </c>
      <c r="B59" s="13">
        <v>2003</v>
      </c>
      <c r="C59" s="11" t="s">
        <v>12</v>
      </c>
      <c r="D59" s="11" t="s">
        <v>3</v>
      </c>
      <c r="E59" s="20" t="s">
        <v>528</v>
      </c>
      <c r="F59" s="28" t="str">
        <f t="shared" si="0"/>
        <v>Chateau Suduiraut Premier Cru Classe, Sauternes</v>
      </c>
      <c r="G59" t="s">
        <v>936</v>
      </c>
      <c r="H59" s="15"/>
      <c r="I59" s="17" t="s">
        <v>2</v>
      </c>
      <c r="J59" s="17">
        <v>6</v>
      </c>
      <c r="K59" s="22" t="s">
        <v>23</v>
      </c>
      <c r="L59" s="11" t="s">
        <v>22</v>
      </c>
      <c r="M59" s="18">
        <v>120</v>
      </c>
      <c r="N59" s="18">
        <v>160</v>
      </c>
      <c r="O59" s="24" t="s">
        <v>48</v>
      </c>
      <c r="P59" s="24" t="s">
        <v>517</v>
      </c>
    </row>
    <row r="60" spans="1:16" ht="45.75" customHeight="1" x14ac:dyDescent="0.25">
      <c r="A60" s="11">
        <v>58</v>
      </c>
      <c r="B60" s="13">
        <v>2005</v>
      </c>
      <c r="C60" s="11" t="s">
        <v>12</v>
      </c>
      <c r="D60" s="11" t="s">
        <v>3</v>
      </c>
      <c r="E60" s="20" t="s">
        <v>529</v>
      </c>
      <c r="F60" s="28" t="str">
        <f t="shared" si="0"/>
        <v>Chateau Filhot 2eme Cru Classe, Sauternes (Halves) - In Bond</v>
      </c>
      <c r="G60" t="s">
        <v>937</v>
      </c>
      <c r="H60" s="15"/>
      <c r="I60" s="17" t="s">
        <v>128</v>
      </c>
      <c r="J60" s="17">
        <v>24</v>
      </c>
      <c r="K60" s="23" t="s">
        <v>16</v>
      </c>
      <c r="L60" s="11" t="s">
        <v>0</v>
      </c>
      <c r="M60" s="18">
        <v>300</v>
      </c>
      <c r="N60" s="18">
        <v>500</v>
      </c>
      <c r="O60" s="24"/>
      <c r="P60" s="24"/>
    </row>
    <row r="61" spans="1:16" ht="45.75" customHeight="1" x14ac:dyDescent="0.25">
      <c r="A61" s="11">
        <v>59</v>
      </c>
      <c r="B61" s="13">
        <v>2005</v>
      </c>
      <c r="C61" s="11" t="s">
        <v>12</v>
      </c>
      <c r="D61" s="11" t="s">
        <v>3</v>
      </c>
      <c r="E61" s="20" t="s">
        <v>530</v>
      </c>
      <c r="F61" s="28" t="str">
        <f t="shared" si="0"/>
        <v>The Wine Society's Sauternes Mixed Case</v>
      </c>
      <c r="G61" t="s">
        <v>938</v>
      </c>
      <c r="H61" s="15"/>
      <c r="I61" s="17" t="s">
        <v>2</v>
      </c>
      <c r="J61" s="17">
        <v>12</v>
      </c>
      <c r="K61" s="22" t="s">
        <v>23</v>
      </c>
      <c r="L61" s="11" t="s">
        <v>22</v>
      </c>
      <c r="M61" s="18">
        <v>100</v>
      </c>
      <c r="N61" s="18">
        <v>120</v>
      </c>
      <c r="O61" s="24" t="s">
        <v>859</v>
      </c>
      <c r="P61" s="24" t="s">
        <v>517</v>
      </c>
    </row>
    <row r="62" spans="1:16" ht="45.75" customHeight="1" x14ac:dyDescent="0.25">
      <c r="A62" s="11">
        <v>60</v>
      </c>
      <c r="B62" s="13">
        <v>2006</v>
      </c>
      <c r="C62" s="11" t="s">
        <v>12</v>
      </c>
      <c r="D62" s="11" t="s">
        <v>3</v>
      </c>
      <c r="E62" s="20" t="s">
        <v>531</v>
      </c>
      <c r="F62" s="28" t="str">
        <f t="shared" si="0"/>
        <v>Chateau La Tour Blanche Premier Cru Classe, Sauternes - In Bond</v>
      </c>
      <c r="G62" t="s">
        <v>939</v>
      </c>
      <c r="H62" s="15"/>
      <c r="I62" s="17" t="s">
        <v>2</v>
      </c>
      <c r="J62" s="17">
        <v>12</v>
      </c>
      <c r="K62" s="23" t="s">
        <v>16</v>
      </c>
      <c r="L62" s="11" t="s">
        <v>0</v>
      </c>
      <c r="M62" s="18">
        <v>280</v>
      </c>
      <c r="N62" s="18">
        <v>380</v>
      </c>
      <c r="O62" s="24"/>
      <c r="P62" s="24"/>
    </row>
    <row r="63" spans="1:16" ht="45.75" customHeight="1" x14ac:dyDescent="0.25">
      <c r="A63" s="11">
        <v>61</v>
      </c>
      <c r="B63" s="13">
        <v>2009</v>
      </c>
      <c r="C63" s="11" t="s">
        <v>12</v>
      </c>
      <c r="D63" s="11" t="s">
        <v>3</v>
      </c>
      <c r="E63" s="20" t="s">
        <v>532</v>
      </c>
      <c r="F63" s="28" t="str">
        <f t="shared" si="0"/>
        <v>Chateau Guiraud Premier Cru Classe, Sauternes (Halves)</v>
      </c>
      <c r="G63" t="s">
        <v>940</v>
      </c>
      <c r="H63" s="15"/>
      <c r="I63" s="17" t="s">
        <v>128</v>
      </c>
      <c r="J63" s="17">
        <v>12</v>
      </c>
      <c r="K63" s="23" t="s">
        <v>16</v>
      </c>
      <c r="L63" s="11" t="s">
        <v>22</v>
      </c>
      <c r="M63" s="18">
        <v>100</v>
      </c>
      <c r="N63" s="18">
        <v>160</v>
      </c>
      <c r="O63" s="24" t="s">
        <v>48</v>
      </c>
      <c r="P63" s="24" t="s">
        <v>517</v>
      </c>
    </row>
    <row r="64" spans="1:16" ht="45.75" customHeight="1" x14ac:dyDescent="0.25">
      <c r="A64" s="11">
        <v>62</v>
      </c>
      <c r="B64" s="13">
        <v>1964</v>
      </c>
      <c r="C64" s="11" t="s">
        <v>12</v>
      </c>
      <c r="D64" s="11" t="s">
        <v>5</v>
      </c>
      <c r="E64" s="20" t="s">
        <v>533</v>
      </c>
      <c r="F64" s="28" t="str">
        <f t="shared" si="0"/>
        <v>Chateau Leoville Las Cases 2eme Cru Classe, Saint-Julien</v>
      </c>
      <c r="G64" t="s">
        <v>941</v>
      </c>
      <c r="H64" s="15"/>
      <c r="I64" s="17" t="s">
        <v>2</v>
      </c>
      <c r="J64" s="17">
        <v>3</v>
      </c>
      <c r="K64" s="22" t="s">
        <v>23</v>
      </c>
      <c r="L64" s="11" t="s">
        <v>22</v>
      </c>
      <c r="M64" s="18">
        <v>250</v>
      </c>
      <c r="N64" s="18">
        <v>340</v>
      </c>
      <c r="O64" s="24" t="s">
        <v>860</v>
      </c>
      <c r="P64" s="24" t="s">
        <v>534</v>
      </c>
    </row>
    <row r="65" spans="1:16" ht="45.75" customHeight="1" x14ac:dyDescent="0.25">
      <c r="A65" s="11">
        <v>63</v>
      </c>
      <c r="B65" s="13">
        <v>1964</v>
      </c>
      <c r="C65" s="11" t="s">
        <v>12</v>
      </c>
      <c r="D65" s="11" t="s">
        <v>5</v>
      </c>
      <c r="E65" s="20" t="s">
        <v>535</v>
      </c>
      <c r="F65" s="28" t="str">
        <f t="shared" si="0"/>
        <v>Clos La Rose, Saint-Emilion Grand Cru</v>
      </c>
      <c r="G65" t="s">
        <v>942</v>
      </c>
      <c r="H65" s="15"/>
      <c r="I65" s="17" t="s">
        <v>2</v>
      </c>
      <c r="J65" s="17">
        <v>8</v>
      </c>
      <c r="K65" s="22" t="s">
        <v>23</v>
      </c>
      <c r="L65" s="11" t="s">
        <v>22</v>
      </c>
      <c r="M65" s="18">
        <v>250</v>
      </c>
      <c r="N65" s="18">
        <v>300</v>
      </c>
      <c r="O65" s="24" t="s">
        <v>536</v>
      </c>
      <c r="P65" s="24" t="s">
        <v>537</v>
      </c>
    </row>
    <row r="66" spans="1:16" ht="45.75" customHeight="1" x14ac:dyDescent="0.25">
      <c r="A66" s="11">
        <v>64</v>
      </c>
      <c r="B66" s="13">
        <v>1966</v>
      </c>
      <c r="C66" s="11" t="s">
        <v>12</v>
      </c>
      <c r="D66" s="11" t="s">
        <v>5</v>
      </c>
      <c r="E66" s="20" t="s">
        <v>538</v>
      </c>
      <c r="F66" s="28" t="str">
        <f t="shared" si="0"/>
        <v>Chateau Talbot 4eme Cru Classe, Saint-Julien</v>
      </c>
      <c r="G66" t="s">
        <v>943</v>
      </c>
      <c r="H66" s="15"/>
      <c r="I66" s="17" t="s">
        <v>2</v>
      </c>
      <c r="J66" s="17">
        <v>6</v>
      </c>
      <c r="K66" s="22" t="s">
        <v>23</v>
      </c>
      <c r="L66" s="11" t="s">
        <v>22</v>
      </c>
      <c r="M66" s="18">
        <v>220</v>
      </c>
      <c r="N66" s="18">
        <v>320</v>
      </c>
      <c r="O66" s="24" t="s">
        <v>539</v>
      </c>
      <c r="P66" s="24" t="s">
        <v>534</v>
      </c>
    </row>
    <row r="67" spans="1:16" ht="45.75" customHeight="1" x14ac:dyDescent="0.25">
      <c r="A67" s="11">
        <v>65</v>
      </c>
      <c r="B67" s="13">
        <v>1970</v>
      </c>
      <c r="C67" s="11" t="s">
        <v>12</v>
      </c>
      <c r="D67" s="11" t="s">
        <v>5</v>
      </c>
      <c r="E67" s="20" t="s">
        <v>533</v>
      </c>
      <c r="F67" s="28" t="str">
        <f t="shared" si="0"/>
        <v>Chateau Leoville Las Cases 2eme Cru Classe, Saint-Julien</v>
      </c>
      <c r="G67" t="s">
        <v>944</v>
      </c>
      <c r="H67" s="15"/>
      <c r="I67" s="17" t="s">
        <v>2</v>
      </c>
      <c r="J67" s="17">
        <v>5</v>
      </c>
      <c r="K67" s="22" t="s">
        <v>23</v>
      </c>
      <c r="L67" s="11" t="s">
        <v>22</v>
      </c>
      <c r="M67" s="18">
        <v>200</v>
      </c>
      <c r="N67" s="18">
        <v>300</v>
      </c>
      <c r="O67" s="24" t="s">
        <v>540</v>
      </c>
      <c r="P67" s="24" t="s">
        <v>534</v>
      </c>
    </row>
    <row r="68" spans="1:16" ht="45.75" customHeight="1" x14ac:dyDescent="0.25">
      <c r="A68" s="11">
        <v>66</v>
      </c>
      <c r="B68" s="13">
        <v>1970</v>
      </c>
      <c r="C68" s="11" t="s">
        <v>12</v>
      </c>
      <c r="D68" s="11" t="s">
        <v>5</v>
      </c>
      <c r="E68" s="20" t="s">
        <v>160</v>
      </c>
      <c r="F68" s="28" t="str">
        <f t="shared" ref="F68:F131" si="1">HYPERLINK(G68,E68)</f>
        <v>Chateau Beychevelle 4eme Cru Classe, Saint-Julien</v>
      </c>
      <c r="G68" t="s">
        <v>945</v>
      </c>
      <c r="H68" s="15"/>
      <c r="I68" s="17" t="s">
        <v>2</v>
      </c>
      <c r="J68" s="17">
        <v>6</v>
      </c>
      <c r="K68" s="22" t="s">
        <v>23</v>
      </c>
      <c r="L68" s="11" t="s">
        <v>22</v>
      </c>
      <c r="M68" s="18">
        <v>200</v>
      </c>
      <c r="N68" s="18">
        <v>300</v>
      </c>
      <c r="O68" s="24" t="s">
        <v>541</v>
      </c>
      <c r="P68" s="24" t="s">
        <v>534</v>
      </c>
    </row>
    <row r="69" spans="1:16" ht="45.75" customHeight="1" x14ac:dyDescent="0.25">
      <c r="A69" s="11">
        <v>67</v>
      </c>
      <c r="B69" s="13">
        <v>1975</v>
      </c>
      <c r="C69" s="11" t="s">
        <v>12</v>
      </c>
      <c r="D69" s="11" t="s">
        <v>5</v>
      </c>
      <c r="E69" s="20" t="s">
        <v>542</v>
      </c>
      <c r="F69" s="28" t="str">
        <f t="shared" si="1"/>
        <v>Chateau Leoville Poyferre 2eme Cru Classe, Saint-Julien</v>
      </c>
      <c r="G69" t="s">
        <v>946</v>
      </c>
      <c r="H69" s="15"/>
      <c r="I69" s="17" t="s">
        <v>2</v>
      </c>
      <c r="J69" s="17">
        <v>6</v>
      </c>
      <c r="K69" s="22" t="s">
        <v>23</v>
      </c>
      <c r="L69" s="11" t="s">
        <v>22</v>
      </c>
      <c r="M69" s="18">
        <v>200</v>
      </c>
      <c r="N69" s="18">
        <v>300</v>
      </c>
      <c r="O69" s="24" t="s">
        <v>543</v>
      </c>
      <c r="P69" s="24"/>
    </row>
    <row r="70" spans="1:16" ht="45.75" customHeight="1" x14ac:dyDescent="0.25">
      <c r="A70" s="11">
        <v>68</v>
      </c>
      <c r="B70" s="13">
        <v>1975</v>
      </c>
      <c r="C70" s="11" t="s">
        <v>12</v>
      </c>
      <c r="D70" s="11" t="s">
        <v>5</v>
      </c>
      <c r="E70" s="20" t="s">
        <v>160</v>
      </c>
      <c r="F70" s="28" t="str">
        <f t="shared" si="1"/>
        <v>Chateau Beychevelle 4eme Cru Classe, Saint-Julien</v>
      </c>
      <c r="G70" t="s">
        <v>947</v>
      </c>
      <c r="H70" s="15"/>
      <c r="I70" s="17" t="s">
        <v>2</v>
      </c>
      <c r="J70" s="17">
        <v>6</v>
      </c>
      <c r="K70" s="22" t="s">
        <v>23</v>
      </c>
      <c r="L70" s="11" t="s">
        <v>22</v>
      </c>
      <c r="M70" s="18">
        <v>240</v>
      </c>
      <c r="N70" s="18">
        <v>320</v>
      </c>
      <c r="O70" s="24" t="s">
        <v>544</v>
      </c>
      <c r="P70" s="24" t="s">
        <v>534</v>
      </c>
    </row>
    <row r="71" spans="1:16" ht="45.75" customHeight="1" x14ac:dyDescent="0.25">
      <c r="A71" s="11">
        <v>69</v>
      </c>
      <c r="B71" s="13">
        <v>1975</v>
      </c>
      <c r="C71" s="11" t="s">
        <v>12</v>
      </c>
      <c r="D71" s="11" t="s">
        <v>5</v>
      </c>
      <c r="E71" s="20" t="s">
        <v>545</v>
      </c>
      <c r="F71" s="28" t="str">
        <f t="shared" si="1"/>
        <v>Chateau Pavie Premier Grand Cru Classe A, Saint-Emilion Grand Cru</v>
      </c>
      <c r="G71" t="s">
        <v>948</v>
      </c>
      <c r="H71" s="15"/>
      <c r="I71" s="17" t="s">
        <v>2</v>
      </c>
      <c r="J71" s="17">
        <v>6</v>
      </c>
      <c r="K71" s="22" t="s">
        <v>23</v>
      </c>
      <c r="L71" s="11" t="s">
        <v>22</v>
      </c>
      <c r="M71" s="18">
        <v>300</v>
      </c>
      <c r="N71" s="18">
        <v>400</v>
      </c>
      <c r="O71" s="24" t="s">
        <v>546</v>
      </c>
      <c r="P71" s="24"/>
    </row>
    <row r="72" spans="1:16" ht="45.75" customHeight="1" x14ac:dyDescent="0.25">
      <c r="A72" s="11">
        <v>70</v>
      </c>
      <c r="B72" s="13">
        <v>1978</v>
      </c>
      <c r="C72" s="11" t="s">
        <v>12</v>
      </c>
      <c r="D72" s="11" t="s">
        <v>5</v>
      </c>
      <c r="E72" s="20" t="s">
        <v>547</v>
      </c>
      <c r="F72" s="28" t="str">
        <f t="shared" si="1"/>
        <v>Chateau Lascombes 2eme Cru Classe, Margaux</v>
      </c>
      <c r="G72" t="s">
        <v>949</v>
      </c>
      <c r="H72" s="15"/>
      <c r="I72" s="17" t="s">
        <v>2</v>
      </c>
      <c r="J72" s="17">
        <v>3</v>
      </c>
      <c r="K72" s="22" t="s">
        <v>23</v>
      </c>
      <c r="L72" s="11" t="s">
        <v>22</v>
      </c>
      <c r="M72" s="18">
        <v>90</v>
      </c>
      <c r="N72" s="18">
        <v>120</v>
      </c>
      <c r="O72" s="24" t="s">
        <v>548</v>
      </c>
      <c r="P72" s="24"/>
    </row>
    <row r="73" spans="1:16" ht="45.75" customHeight="1" x14ac:dyDescent="0.25">
      <c r="A73" s="11">
        <v>71</v>
      </c>
      <c r="B73" s="13">
        <v>1978</v>
      </c>
      <c r="C73" s="11" t="s">
        <v>12</v>
      </c>
      <c r="D73" s="11" t="s">
        <v>5</v>
      </c>
      <c r="E73" s="20" t="s">
        <v>549</v>
      </c>
      <c r="F73" s="28" t="str">
        <f t="shared" si="1"/>
        <v>Ducru-Beaucaillou 2eme Cru Classe, Saint-Julien</v>
      </c>
      <c r="G73" t="s">
        <v>950</v>
      </c>
      <c r="H73" s="15"/>
      <c r="I73" s="17" t="s">
        <v>2</v>
      </c>
      <c r="J73" s="17">
        <v>4</v>
      </c>
      <c r="K73" s="22" t="s">
        <v>23</v>
      </c>
      <c r="L73" s="11" t="s">
        <v>22</v>
      </c>
      <c r="M73" s="18">
        <v>160</v>
      </c>
      <c r="N73" s="18">
        <v>240</v>
      </c>
      <c r="O73" s="24" t="s">
        <v>550</v>
      </c>
      <c r="P73" s="24" t="s">
        <v>551</v>
      </c>
    </row>
    <row r="74" spans="1:16" ht="45.75" customHeight="1" x14ac:dyDescent="0.25">
      <c r="A74" s="11">
        <v>72</v>
      </c>
      <c r="B74" s="13">
        <v>1978</v>
      </c>
      <c r="C74" s="11" t="s">
        <v>12</v>
      </c>
      <c r="D74" s="11" t="s">
        <v>5</v>
      </c>
      <c r="E74" s="20" t="s">
        <v>542</v>
      </c>
      <c r="F74" s="28" t="str">
        <f t="shared" si="1"/>
        <v>Chateau Leoville Poyferre 2eme Cru Classe, Saint-Julien</v>
      </c>
      <c r="G74" t="s">
        <v>951</v>
      </c>
      <c r="H74" s="15"/>
      <c r="I74" s="17" t="s">
        <v>2</v>
      </c>
      <c r="J74" s="17">
        <v>6</v>
      </c>
      <c r="K74" s="22" t="s">
        <v>23</v>
      </c>
      <c r="L74" s="11" t="s">
        <v>22</v>
      </c>
      <c r="M74" s="18">
        <v>200</v>
      </c>
      <c r="N74" s="18">
        <v>300</v>
      </c>
      <c r="O74" s="24" t="s">
        <v>552</v>
      </c>
      <c r="P74" s="24"/>
    </row>
    <row r="75" spans="1:16" ht="45.75" customHeight="1" x14ac:dyDescent="0.25">
      <c r="A75" s="11">
        <v>73</v>
      </c>
      <c r="B75" s="13">
        <v>1978</v>
      </c>
      <c r="C75" s="11" t="s">
        <v>12</v>
      </c>
      <c r="D75" s="11" t="s">
        <v>5</v>
      </c>
      <c r="E75" s="20" t="s">
        <v>545</v>
      </c>
      <c r="F75" s="28" t="str">
        <f t="shared" si="1"/>
        <v>Chateau Pavie Premier Grand Cru Classe A, Saint-Emilion Grand Cru</v>
      </c>
      <c r="G75" t="s">
        <v>952</v>
      </c>
      <c r="H75" s="15"/>
      <c r="I75" s="17" t="s">
        <v>2</v>
      </c>
      <c r="J75" s="17">
        <v>6</v>
      </c>
      <c r="K75" s="22" t="s">
        <v>23</v>
      </c>
      <c r="L75" s="11" t="s">
        <v>22</v>
      </c>
      <c r="M75" s="18">
        <v>300</v>
      </c>
      <c r="N75" s="18">
        <v>400</v>
      </c>
      <c r="O75" s="24" t="s">
        <v>553</v>
      </c>
      <c r="P75" s="24" t="s">
        <v>551</v>
      </c>
    </row>
    <row r="76" spans="1:16" ht="45.75" customHeight="1" x14ac:dyDescent="0.25">
      <c r="A76" s="11">
        <v>74</v>
      </c>
      <c r="B76" s="13">
        <v>1979</v>
      </c>
      <c r="C76" s="11" t="s">
        <v>12</v>
      </c>
      <c r="D76" s="11" t="s">
        <v>5</v>
      </c>
      <c r="E76" s="20" t="s">
        <v>149</v>
      </c>
      <c r="F76" s="28" t="str">
        <f t="shared" si="1"/>
        <v>Chateau Latour Premier Cru Classe, Pauillac</v>
      </c>
      <c r="G76" t="s">
        <v>953</v>
      </c>
      <c r="H76" s="15"/>
      <c r="I76" s="17" t="s">
        <v>2</v>
      </c>
      <c r="J76" s="17">
        <v>6</v>
      </c>
      <c r="K76" s="22" t="s">
        <v>23</v>
      </c>
      <c r="L76" s="11" t="s">
        <v>22</v>
      </c>
      <c r="M76" s="18">
        <v>1200</v>
      </c>
      <c r="N76" s="18">
        <v>1700</v>
      </c>
      <c r="O76" s="24" t="s">
        <v>48</v>
      </c>
      <c r="P76" s="24" t="s">
        <v>554</v>
      </c>
    </row>
    <row r="77" spans="1:16" ht="45.75" customHeight="1" x14ac:dyDescent="0.25">
      <c r="A77" s="11">
        <v>75</v>
      </c>
      <c r="B77" s="13">
        <v>1979</v>
      </c>
      <c r="C77" s="11" t="s">
        <v>12</v>
      </c>
      <c r="D77" s="11" t="s">
        <v>5</v>
      </c>
      <c r="E77" s="20" t="s">
        <v>555</v>
      </c>
      <c r="F77" s="28" t="str">
        <f t="shared" si="1"/>
        <v>Chateau La Fleur-Petrus, Pomerol</v>
      </c>
      <c r="G77" t="s">
        <v>954</v>
      </c>
      <c r="H77" s="15"/>
      <c r="I77" s="17" t="s">
        <v>2</v>
      </c>
      <c r="J77" s="17">
        <v>12</v>
      </c>
      <c r="K77" s="22" t="s">
        <v>23</v>
      </c>
      <c r="L77" s="11" t="s">
        <v>22</v>
      </c>
      <c r="M77" s="18">
        <v>700</v>
      </c>
      <c r="N77" s="18">
        <v>900</v>
      </c>
      <c r="O77" s="24" t="s">
        <v>556</v>
      </c>
      <c r="P77" s="24" t="s">
        <v>479</v>
      </c>
    </row>
    <row r="78" spans="1:16" ht="45.75" customHeight="1" x14ac:dyDescent="0.25">
      <c r="A78" s="11">
        <v>76</v>
      </c>
      <c r="B78" s="13">
        <v>1979</v>
      </c>
      <c r="C78" s="11" t="s">
        <v>12</v>
      </c>
      <c r="D78" s="11" t="s">
        <v>5</v>
      </c>
      <c r="E78" s="20" t="s">
        <v>557</v>
      </c>
      <c r="F78" s="28" t="str">
        <f t="shared" si="1"/>
        <v>Chateau Latour a Pomerol, Pomerol</v>
      </c>
      <c r="G78" t="s">
        <v>955</v>
      </c>
      <c r="H78" s="15"/>
      <c r="I78" s="17" t="s">
        <v>2</v>
      </c>
      <c r="J78" s="17">
        <v>2</v>
      </c>
      <c r="K78" s="22" t="s">
        <v>23</v>
      </c>
      <c r="L78" s="11" t="s">
        <v>22</v>
      </c>
      <c r="M78" s="18">
        <v>140</v>
      </c>
      <c r="N78" s="18">
        <v>200</v>
      </c>
      <c r="O78" s="24" t="s">
        <v>558</v>
      </c>
      <c r="P78" s="24" t="s">
        <v>537</v>
      </c>
    </row>
    <row r="79" spans="1:16" ht="45.75" customHeight="1" x14ac:dyDescent="0.25">
      <c r="A79" s="11">
        <v>77</v>
      </c>
      <c r="B79" s="13">
        <v>1981</v>
      </c>
      <c r="C79" s="11" t="s">
        <v>12</v>
      </c>
      <c r="D79" s="11" t="s">
        <v>5</v>
      </c>
      <c r="E79" s="20" t="s">
        <v>538</v>
      </c>
      <c r="F79" s="28" t="str">
        <f t="shared" si="1"/>
        <v>Chateau Talbot 4eme Cru Classe, Saint-Julien</v>
      </c>
      <c r="G79" t="s">
        <v>956</v>
      </c>
      <c r="H79" s="15"/>
      <c r="I79" s="17" t="s">
        <v>2</v>
      </c>
      <c r="J79" s="17">
        <v>6</v>
      </c>
      <c r="K79" s="22" t="s">
        <v>23</v>
      </c>
      <c r="L79" s="11" t="s">
        <v>22</v>
      </c>
      <c r="M79" s="18">
        <v>240</v>
      </c>
      <c r="N79" s="18">
        <v>320</v>
      </c>
      <c r="O79" s="24" t="s">
        <v>559</v>
      </c>
      <c r="P79" s="24" t="s">
        <v>551</v>
      </c>
    </row>
    <row r="80" spans="1:16" ht="45.75" customHeight="1" x14ac:dyDescent="0.25">
      <c r="A80" s="11">
        <v>78</v>
      </c>
      <c r="B80" s="13">
        <v>1982</v>
      </c>
      <c r="C80" s="11" t="s">
        <v>12</v>
      </c>
      <c r="D80" s="11" t="s">
        <v>5</v>
      </c>
      <c r="E80" s="20" t="s">
        <v>560</v>
      </c>
      <c r="F80" s="28" t="str">
        <f t="shared" si="1"/>
        <v>Chateau Batailley 5eme Cru Classe, Pauillac</v>
      </c>
      <c r="G80" t="s">
        <v>957</v>
      </c>
      <c r="H80" s="15"/>
      <c r="I80" s="17" t="s">
        <v>2</v>
      </c>
      <c r="J80" s="17">
        <v>6</v>
      </c>
      <c r="K80" s="22" t="s">
        <v>23</v>
      </c>
      <c r="L80" s="11" t="s">
        <v>22</v>
      </c>
      <c r="M80" s="18">
        <v>300</v>
      </c>
      <c r="N80" s="18">
        <v>500</v>
      </c>
      <c r="O80" s="24" t="s">
        <v>561</v>
      </c>
      <c r="P80" s="24" t="s">
        <v>551</v>
      </c>
    </row>
    <row r="81" spans="1:16" ht="45.75" customHeight="1" x14ac:dyDescent="0.25">
      <c r="A81" s="11">
        <v>79</v>
      </c>
      <c r="B81" s="13">
        <v>1983</v>
      </c>
      <c r="C81" s="11" t="s">
        <v>12</v>
      </c>
      <c r="D81" s="11" t="s">
        <v>5</v>
      </c>
      <c r="E81" s="20" t="s">
        <v>562</v>
      </c>
      <c r="F81" s="28" t="str">
        <f t="shared" si="1"/>
        <v>Chateau Figeac Premier Grand Cru Classe B, Saint-Emilion Grand Cru</v>
      </c>
      <c r="G81" t="s">
        <v>958</v>
      </c>
      <c r="H81" s="15"/>
      <c r="I81" s="17" t="s">
        <v>2</v>
      </c>
      <c r="J81" s="17">
        <v>6</v>
      </c>
      <c r="K81" s="22" t="s">
        <v>23</v>
      </c>
      <c r="L81" s="11" t="s">
        <v>22</v>
      </c>
      <c r="M81" s="18">
        <v>400</v>
      </c>
      <c r="N81" s="18">
        <v>600</v>
      </c>
      <c r="O81" s="24" t="s">
        <v>563</v>
      </c>
      <c r="P81" s="24" t="s">
        <v>551</v>
      </c>
    </row>
    <row r="82" spans="1:16" ht="45.75" customHeight="1" x14ac:dyDescent="0.25">
      <c r="A82" s="11">
        <v>80</v>
      </c>
      <c r="B82" s="13">
        <v>1985</v>
      </c>
      <c r="C82" s="11" t="s">
        <v>12</v>
      </c>
      <c r="D82" s="11" t="s">
        <v>5</v>
      </c>
      <c r="E82" s="20" t="s">
        <v>564</v>
      </c>
      <c r="F82" s="28" t="str">
        <f t="shared" si="1"/>
        <v>Cos d'Estournel 2eme Cru Classe, Saint-Estephe</v>
      </c>
      <c r="G82" t="s">
        <v>959</v>
      </c>
      <c r="H82" s="15"/>
      <c r="I82" s="17" t="s">
        <v>2</v>
      </c>
      <c r="J82" s="17">
        <v>6</v>
      </c>
      <c r="K82" s="22" t="s">
        <v>23</v>
      </c>
      <c r="L82" s="11" t="s">
        <v>22</v>
      </c>
      <c r="M82" s="18">
        <v>500</v>
      </c>
      <c r="N82" s="18">
        <v>700</v>
      </c>
      <c r="O82" s="24" t="s">
        <v>48</v>
      </c>
      <c r="P82" s="24" t="s">
        <v>534</v>
      </c>
    </row>
    <row r="83" spans="1:16" ht="45.75" customHeight="1" x14ac:dyDescent="0.25">
      <c r="A83" s="11">
        <v>81</v>
      </c>
      <c r="B83" s="13">
        <v>1988</v>
      </c>
      <c r="C83" s="11" t="s">
        <v>12</v>
      </c>
      <c r="D83" s="11" t="s">
        <v>5</v>
      </c>
      <c r="E83" s="20" t="s">
        <v>565</v>
      </c>
      <c r="F83" s="28" t="str">
        <f t="shared" si="1"/>
        <v>Pichon Longueville Comtesse Lalande 2eme Cru Classe, Pauillac</v>
      </c>
      <c r="G83" t="s">
        <v>960</v>
      </c>
      <c r="H83" s="15"/>
      <c r="I83" s="17" t="s">
        <v>2</v>
      </c>
      <c r="J83" s="17">
        <v>12</v>
      </c>
      <c r="K83" s="23" t="s">
        <v>16</v>
      </c>
      <c r="L83" s="11" t="s">
        <v>22</v>
      </c>
      <c r="M83" s="18">
        <v>1200</v>
      </c>
      <c r="N83" s="18">
        <v>1600</v>
      </c>
      <c r="O83" s="24" t="s">
        <v>566</v>
      </c>
      <c r="P83" s="24"/>
    </row>
    <row r="84" spans="1:16" ht="45.75" customHeight="1" x14ac:dyDescent="0.25">
      <c r="A84" s="11">
        <v>82</v>
      </c>
      <c r="B84" s="13">
        <v>1989</v>
      </c>
      <c r="C84" s="11" t="s">
        <v>12</v>
      </c>
      <c r="D84" s="11" t="s">
        <v>5</v>
      </c>
      <c r="E84" s="20" t="s">
        <v>149</v>
      </c>
      <c r="F84" s="28" t="str">
        <f t="shared" si="1"/>
        <v>Chateau Latour Premier Cru Classe, Pauillac</v>
      </c>
      <c r="G84" t="s">
        <v>961</v>
      </c>
      <c r="H84" s="15"/>
      <c r="I84" s="17" t="s">
        <v>2</v>
      </c>
      <c r="J84" s="17">
        <v>12</v>
      </c>
      <c r="K84" s="23" t="s">
        <v>16</v>
      </c>
      <c r="L84" s="11" t="s">
        <v>22</v>
      </c>
      <c r="M84" s="18">
        <v>3200</v>
      </c>
      <c r="N84" s="18">
        <v>4200</v>
      </c>
      <c r="O84" s="24" t="s">
        <v>48</v>
      </c>
      <c r="P84" s="24"/>
    </row>
    <row r="85" spans="1:16" ht="45.75" customHeight="1" x14ac:dyDescent="0.25">
      <c r="A85" s="11">
        <v>83</v>
      </c>
      <c r="B85" s="13">
        <v>1989</v>
      </c>
      <c r="C85" s="11" t="s">
        <v>12</v>
      </c>
      <c r="D85" s="11" t="s">
        <v>5</v>
      </c>
      <c r="E85" s="20" t="s">
        <v>538</v>
      </c>
      <c r="F85" s="28" t="str">
        <f t="shared" si="1"/>
        <v>Chateau Talbot 4eme Cru Classe, Saint-Julien</v>
      </c>
      <c r="G85" t="s">
        <v>962</v>
      </c>
      <c r="H85" s="15"/>
      <c r="I85" s="17" t="s">
        <v>2</v>
      </c>
      <c r="J85" s="17">
        <v>6</v>
      </c>
      <c r="K85" s="22" t="s">
        <v>23</v>
      </c>
      <c r="L85" s="11" t="s">
        <v>22</v>
      </c>
      <c r="M85" s="18">
        <v>280</v>
      </c>
      <c r="N85" s="18">
        <v>380</v>
      </c>
      <c r="O85" s="24" t="s">
        <v>48</v>
      </c>
      <c r="P85" s="24" t="s">
        <v>534</v>
      </c>
    </row>
    <row r="86" spans="1:16" ht="45.75" customHeight="1" x14ac:dyDescent="0.25">
      <c r="A86" s="11">
        <v>84</v>
      </c>
      <c r="B86" s="13">
        <v>1993</v>
      </c>
      <c r="C86" s="11" t="s">
        <v>12</v>
      </c>
      <c r="D86" s="11" t="s">
        <v>5</v>
      </c>
      <c r="E86" s="20" t="s">
        <v>567</v>
      </c>
      <c r="F86" s="28" t="str">
        <f t="shared" si="1"/>
        <v>Chateau Mouton Rothschild Premier Cru Classe, Pauillac</v>
      </c>
      <c r="G86" t="s">
        <v>963</v>
      </c>
      <c r="H86" s="15"/>
      <c r="I86" s="17" t="s">
        <v>2</v>
      </c>
      <c r="J86" s="17">
        <v>2</v>
      </c>
      <c r="K86" s="22" t="s">
        <v>23</v>
      </c>
      <c r="L86" s="11" t="s">
        <v>22</v>
      </c>
      <c r="M86" s="18">
        <v>300</v>
      </c>
      <c r="N86" s="18">
        <v>400</v>
      </c>
      <c r="O86" s="24" t="s">
        <v>48</v>
      </c>
      <c r="P86" s="24" t="s">
        <v>475</v>
      </c>
    </row>
    <row r="87" spans="1:16" ht="45.75" customHeight="1" x14ac:dyDescent="0.25">
      <c r="A87" s="11">
        <v>85</v>
      </c>
      <c r="B87" s="13">
        <v>1994</v>
      </c>
      <c r="C87" s="11" t="s">
        <v>12</v>
      </c>
      <c r="D87" s="11" t="s">
        <v>5</v>
      </c>
      <c r="E87" s="20" t="s">
        <v>568</v>
      </c>
      <c r="F87" s="28" t="str">
        <f t="shared" si="1"/>
        <v>Chateau de Fieuzal Cru Classe, Pessac-Leognan</v>
      </c>
      <c r="G87" t="s">
        <v>964</v>
      </c>
      <c r="H87" s="15"/>
      <c r="I87" s="17" t="s">
        <v>2</v>
      </c>
      <c r="J87" s="17">
        <v>9</v>
      </c>
      <c r="K87" s="22" t="s">
        <v>23</v>
      </c>
      <c r="L87" s="11" t="s">
        <v>22</v>
      </c>
      <c r="M87" s="18">
        <v>180</v>
      </c>
      <c r="N87" s="18">
        <v>240</v>
      </c>
      <c r="O87" s="24" t="s">
        <v>569</v>
      </c>
      <c r="P87" s="24" t="s">
        <v>570</v>
      </c>
    </row>
    <row r="88" spans="1:16" ht="45.75" customHeight="1" x14ac:dyDescent="0.25">
      <c r="A88" s="11">
        <v>86</v>
      </c>
      <c r="B88" s="13">
        <v>1995</v>
      </c>
      <c r="C88" s="11" t="s">
        <v>12</v>
      </c>
      <c r="D88" s="11" t="s">
        <v>5</v>
      </c>
      <c r="E88" s="20" t="s">
        <v>147</v>
      </c>
      <c r="F88" s="28" t="str">
        <f t="shared" si="1"/>
        <v>Chateau Margaux Premier Cru Classe, Margaux</v>
      </c>
      <c r="G88" t="s">
        <v>965</v>
      </c>
      <c r="H88" s="15"/>
      <c r="I88" s="17" t="s">
        <v>2</v>
      </c>
      <c r="J88" s="17">
        <v>6</v>
      </c>
      <c r="K88" s="22" t="s">
        <v>23</v>
      </c>
      <c r="L88" s="11" t="s">
        <v>22</v>
      </c>
      <c r="M88" s="18">
        <v>1800</v>
      </c>
      <c r="N88" s="18">
        <v>2200</v>
      </c>
      <c r="O88" s="24" t="s">
        <v>48</v>
      </c>
      <c r="P88" s="24" t="s">
        <v>517</v>
      </c>
    </row>
    <row r="89" spans="1:16" ht="45.75" customHeight="1" x14ac:dyDescent="0.25">
      <c r="A89" s="11">
        <v>87</v>
      </c>
      <c r="B89" s="13">
        <v>1995</v>
      </c>
      <c r="C89" s="11" t="s">
        <v>12</v>
      </c>
      <c r="D89" s="11" t="s">
        <v>5</v>
      </c>
      <c r="E89" s="20" t="s">
        <v>571</v>
      </c>
      <c r="F89" s="28" t="str">
        <f t="shared" si="1"/>
        <v>Chateau Giscours 3eme Cru Classe, Margaux (Magnums)</v>
      </c>
      <c r="G89" t="s">
        <v>966</v>
      </c>
      <c r="H89" s="15"/>
      <c r="I89" s="17" t="s">
        <v>43</v>
      </c>
      <c r="J89" s="17">
        <v>4</v>
      </c>
      <c r="K89" s="22" t="s">
        <v>23</v>
      </c>
      <c r="L89" s="11" t="s">
        <v>22</v>
      </c>
      <c r="M89" s="18">
        <v>320</v>
      </c>
      <c r="N89" s="18">
        <v>400</v>
      </c>
      <c r="O89" s="24" t="s">
        <v>572</v>
      </c>
      <c r="P89" s="24" t="s">
        <v>570</v>
      </c>
    </row>
    <row r="90" spans="1:16" ht="45.75" customHeight="1" x14ac:dyDescent="0.25">
      <c r="A90" s="11">
        <v>88</v>
      </c>
      <c r="B90" s="13">
        <v>1995</v>
      </c>
      <c r="C90" s="11" t="s">
        <v>12</v>
      </c>
      <c r="D90" s="11" t="s">
        <v>5</v>
      </c>
      <c r="E90" s="20" t="s">
        <v>573</v>
      </c>
      <c r="F90" s="28" t="str">
        <f t="shared" si="1"/>
        <v>Chateau Haut-Batailley 5eme Cru Classe, Pauillac</v>
      </c>
      <c r="G90" t="s">
        <v>967</v>
      </c>
      <c r="H90" s="15"/>
      <c r="I90" s="17" t="s">
        <v>2</v>
      </c>
      <c r="J90" s="17">
        <v>7</v>
      </c>
      <c r="K90" s="22" t="s">
        <v>23</v>
      </c>
      <c r="L90" s="11" t="s">
        <v>22</v>
      </c>
      <c r="M90" s="18">
        <v>300</v>
      </c>
      <c r="N90" s="18">
        <v>380</v>
      </c>
      <c r="O90" s="24" t="s">
        <v>574</v>
      </c>
      <c r="P90" s="24" t="s">
        <v>575</v>
      </c>
    </row>
    <row r="91" spans="1:16" ht="45.75" customHeight="1" x14ac:dyDescent="0.25">
      <c r="A91" s="11">
        <v>89</v>
      </c>
      <c r="B91" s="13">
        <v>1996</v>
      </c>
      <c r="C91" s="11" t="s">
        <v>12</v>
      </c>
      <c r="D91" s="11" t="s">
        <v>5</v>
      </c>
      <c r="E91" s="20" t="s">
        <v>576</v>
      </c>
      <c r="F91" s="28" t="str">
        <f t="shared" si="1"/>
        <v>Chateau Pichon Baron 2eme Cru Classe, Pauillac (Magnum)</v>
      </c>
      <c r="G91" t="s">
        <v>968</v>
      </c>
      <c r="H91" s="15"/>
      <c r="I91" s="17" t="s">
        <v>43</v>
      </c>
      <c r="J91" s="17">
        <v>1</v>
      </c>
      <c r="K91" s="22" t="s">
        <v>23</v>
      </c>
      <c r="L91" s="11" t="s">
        <v>22</v>
      </c>
      <c r="M91" s="18">
        <v>120</v>
      </c>
      <c r="N91" s="18">
        <v>180</v>
      </c>
      <c r="O91" s="24" t="s">
        <v>48</v>
      </c>
      <c r="P91" s="24"/>
    </row>
    <row r="92" spans="1:16" ht="45.75" customHeight="1" x14ac:dyDescent="0.25">
      <c r="A92" s="11">
        <v>90</v>
      </c>
      <c r="B92" s="13">
        <v>1996</v>
      </c>
      <c r="C92" s="11" t="s">
        <v>12</v>
      </c>
      <c r="D92" s="11" t="s">
        <v>5</v>
      </c>
      <c r="E92" s="20" t="s">
        <v>143</v>
      </c>
      <c r="F92" s="28" t="str">
        <f t="shared" si="1"/>
        <v>Chateau Palmer 3eme Cru Classe, Margaux</v>
      </c>
      <c r="G92" t="s">
        <v>969</v>
      </c>
      <c r="H92" s="15"/>
      <c r="I92" s="17" t="s">
        <v>2</v>
      </c>
      <c r="J92" s="17">
        <v>12</v>
      </c>
      <c r="K92" s="23" t="s">
        <v>16</v>
      </c>
      <c r="L92" s="11" t="s">
        <v>22</v>
      </c>
      <c r="M92" s="18">
        <v>1800</v>
      </c>
      <c r="N92" s="18">
        <v>2400</v>
      </c>
      <c r="O92" s="24" t="s">
        <v>48</v>
      </c>
      <c r="P92" s="24"/>
    </row>
    <row r="93" spans="1:16" ht="45.75" customHeight="1" x14ac:dyDescent="0.25">
      <c r="A93" s="11">
        <v>91</v>
      </c>
      <c r="B93" s="13">
        <v>1996</v>
      </c>
      <c r="C93" s="11" t="s">
        <v>12</v>
      </c>
      <c r="D93" s="11" t="s">
        <v>5</v>
      </c>
      <c r="E93" s="20" t="s">
        <v>160</v>
      </c>
      <c r="F93" s="28" t="str">
        <f t="shared" si="1"/>
        <v>Chateau Beychevelle 4eme Cru Classe, Saint-Julien</v>
      </c>
      <c r="G93" t="s">
        <v>970</v>
      </c>
      <c r="H93" s="15"/>
      <c r="I93" s="17" t="s">
        <v>2</v>
      </c>
      <c r="J93" s="17">
        <v>6</v>
      </c>
      <c r="K93" s="22" t="s">
        <v>23</v>
      </c>
      <c r="L93" s="11" t="s">
        <v>22</v>
      </c>
      <c r="M93" s="18">
        <v>440</v>
      </c>
      <c r="N93" s="18">
        <v>540</v>
      </c>
      <c r="O93" s="24" t="s">
        <v>577</v>
      </c>
      <c r="P93" s="24" t="s">
        <v>575</v>
      </c>
    </row>
    <row r="94" spans="1:16" ht="45.75" customHeight="1" x14ac:dyDescent="0.25">
      <c r="A94" s="11">
        <v>92</v>
      </c>
      <c r="B94" s="13">
        <v>1998</v>
      </c>
      <c r="C94" s="11" t="s">
        <v>12</v>
      </c>
      <c r="D94" s="11" t="s">
        <v>5</v>
      </c>
      <c r="E94" s="20" t="s">
        <v>578</v>
      </c>
      <c r="F94" s="28" t="str">
        <f t="shared" si="1"/>
        <v>Chateau Haut-Brion Premier Cru Classe, Pessac-Leognan</v>
      </c>
      <c r="G94" t="s">
        <v>971</v>
      </c>
      <c r="H94" s="15"/>
      <c r="I94" s="17" t="s">
        <v>2</v>
      </c>
      <c r="J94" s="17">
        <v>1</v>
      </c>
      <c r="K94" s="22" t="s">
        <v>23</v>
      </c>
      <c r="L94" s="11" t="s">
        <v>22</v>
      </c>
      <c r="M94" s="18">
        <v>280</v>
      </c>
      <c r="N94" s="18">
        <v>360</v>
      </c>
      <c r="O94" s="24" t="s">
        <v>69</v>
      </c>
      <c r="P94" s="24"/>
    </row>
    <row r="95" spans="1:16" ht="45.75" customHeight="1" x14ac:dyDescent="0.25">
      <c r="A95" s="11">
        <v>93</v>
      </c>
      <c r="B95" s="13">
        <v>1998</v>
      </c>
      <c r="C95" s="11" t="s">
        <v>12</v>
      </c>
      <c r="D95" s="11" t="s">
        <v>5</v>
      </c>
      <c r="E95" s="20" t="s">
        <v>143</v>
      </c>
      <c r="F95" s="28" t="str">
        <f t="shared" si="1"/>
        <v>Chateau Palmer 3eme Cru Classe, Margaux</v>
      </c>
      <c r="G95" t="s">
        <v>972</v>
      </c>
      <c r="H95" s="15"/>
      <c r="I95" s="17" t="s">
        <v>2</v>
      </c>
      <c r="J95" s="17">
        <v>12</v>
      </c>
      <c r="K95" s="23" t="s">
        <v>16</v>
      </c>
      <c r="L95" s="11" t="s">
        <v>22</v>
      </c>
      <c r="M95" s="18">
        <v>1500</v>
      </c>
      <c r="N95" s="18">
        <v>2000</v>
      </c>
      <c r="O95" s="24" t="s">
        <v>48</v>
      </c>
      <c r="P95" s="24"/>
    </row>
    <row r="96" spans="1:16" ht="45.75" customHeight="1" x14ac:dyDescent="0.25">
      <c r="A96" s="11">
        <v>94</v>
      </c>
      <c r="B96" s="13">
        <v>1998</v>
      </c>
      <c r="C96" s="11" t="s">
        <v>12</v>
      </c>
      <c r="D96" s="11" t="s">
        <v>5</v>
      </c>
      <c r="E96" s="20" t="s">
        <v>143</v>
      </c>
      <c r="F96" s="28" t="str">
        <f t="shared" si="1"/>
        <v>Chateau Palmer 3eme Cru Classe, Margaux</v>
      </c>
      <c r="G96" t="s">
        <v>973</v>
      </c>
      <c r="H96" s="15"/>
      <c r="I96" s="17" t="s">
        <v>2</v>
      </c>
      <c r="J96" s="17">
        <v>12</v>
      </c>
      <c r="K96" s="23" t="s">
        <v>16</v>
      </c>
      <c r="L96" s="11" t="s">
        <v>22</v>
      </c>
      <c r="M96" s="18">
        <v>1500</v>
      </c>
      <c r="N96" s="18">
        <v>2000</v>
      </c>
      <c r="O96" s="24" t="s">
        <v>48</v>
      </c>
      <c r="P96" s="24"/>
    </row>
    <row r="97" spans="1:16" ht="45.75" customHeight="1" x14ac:dyDescent="0.25">
      <c r="A97" s="11">
        <v>95</v>
      </c>
      <c r="B97" s="13">
        <v>1999</v>
      </c>
      <c r="C97" s="11" t="s">
        <v>12</v>
      </c>
      <c r="D97" s="11" t="s">
        <v>5</v>
      </c>
      <c r="E97" s="20" t="s">
        <v>579</v>
      </c>
      <c r="F97" s="28" t="str">
        <f t="shared" si="1"/>
        <v>Clos du Marquis, Saint-Julien</v>
      </c>
      <c r="G97" t="s">
        <v>974</v>
      </c>
      <c r="H97" s="15"/>
      <c r="I97" s="17" t="s">
        <v>2</v>
      </c>
      <c r="J97" s="17">
        <v>10</v>
      </c>
      <c r="K97" s="22" t="s">
        <v>23</v>
      </c>
      <c r="L97" s="11" t="s">
        <v>22</v>
      </c>
      <c r="M97" s="18">
        <v>440</v>
      </c>
      <c r="N97" s="18">
        <v>540</v>
      </c>
      <c r="O97" s="24" t="s">
        <v>48</v>
      </c>
      <c r="P97" s="24" t="s">
        <v>575</v>
      </c>
    </row>
    <row r="98" spans="1:16" ht="45.75" customHeight="1" x14ac:dyDescent="0.25">
      <c r="A98" s="11">
        <v>96</v>
      </c>
      <c r="B98" s="13">
        <v>1999</v>
      </c>
      <c r="C98" s="11" t="s">
        <v>12</v>
      </c>
      <c r="D98" s="11" t="s">
        <v>5</v>
      </c>
      <c r="E98" s="20" t="s">
        <v>580</v>
      </c>
      <c r="F98" s="28" t="str">
        <f t="shared" si="1"/>
        <v>Chateau Troplong Mondot Premier Grand Cru Classe B, Saint-Emilion Grand Cru</v>
      </c>
      <c r="G98" t="s">
        <v>975</v>
      </c>
      <c r="H98" s="15"/>
      <c r="I98" s="17" t="s">
        <v>2</v>
      </c>
      <c r="J98" s="17">
        <v>12</v>
      </c>
      <c r="K98" s="23" t="s">
        <v>16</v>
      </c>
      <c r="L98" s="11" t="s">
        <v>22</v>
      </c>
      <c r="M98" s="18">
        <v>600</v>
      </c>
      <c r="N98" s="18">
        <v>800</v>
      </c>
      <c r="O98" s="24" t="s">
        <v>48</v>
      </c>
      <c r="P98" s="24"/>
    </row>
    <row r="99" spans="1:16" ht="45.75" customHeight="1" x14ac:dyDescent="0.25">
      <c r="A99" s="11">
        <v>97</v>
      </c>
      <c r="B99" s="13">
        <v>1999</v>
      </c>
      <c r="C99" s="11" t="s">
        <v>12</v>
      </c>
      <c r="D99" s="11" t="s">
        <v>5</v>
      </c>
      <c r="E99" s="20" t="s">
        <v>580</v>
      </c>
      <c r="F99" s="28" t="str">
        <f t="shared" si="1"/>
        <v>Chateau Troplong Mondot Premier Grand Cru Classe B, Saint-Emilion Grand Cru</v>
      </c>
      <c r="G99" t="s">
        <v>976</v>
      </c>
      <c r="H99" s="15"/>
      <c r="I99" s="17" t="s">
        <v>2</v>
      </c>
      <c r="J99" s="17">
        <v>12</v>
      </c>
      <c r="K99" s="23" t="s">
        <v>16</v>
      </c>
      <c r="L99" s="11" t="s">
        <v>22</v>
      </c>
      <c r="M99" s="18">
        <v>600</v>
      </c>
      <c r="N99" s="18">
        <v>800</v>
      </c>
      <c r="O99" s="24" t="s">
        <v>48</v>
      </c>
      <c r="P99" s="24"/>
    </row>
    <row r="100" spans="1:16" ht="45.75" customHeight="1" x14ac:dyDescent="0.25">
      <c r="A100" s="11">
        <v>98</v>
      </c>
      <c r="B100" s="13">
        <v>1999</v>
      </c>
      <c r="C100" s="11" t="s">
        <v>12</v>
      </c>
      <c r="D100" s="11" t="s">
        <v>5</v>
      </c>
      <c r="E100" s="20" t="s">
        <v>557</v>
      </c>
      <c r="F100" s="28" t="str">
        <f t="shared" si="1"/>
        <v>Chateau Latour a Pomerol, Pomerol</v>
      </c>
      <c r="G100" t="s">
        <v>977</v>
      </c>
      <c r="H100" s="15"/>
      <c r="I100" s="17" t="s">
        <v>2</v>
      </c>
      <c r="J100" s="17">
        <v>12</v>
      </c>
      <c r="K100" s="22" t="s">
        <v>23</v>
      </c>
      <c r="L100" s="11" t="s">
        <v>22</v>
      </c>
      <c r="M100" s="18">
        <v>600</v>
      </c>
      <c r="N100" s="18">
        <v>800</v>
      </c>
      <c r="O100" s="24" t="s">
        <v>48</v>
      </c>
      <c r="P100" s="24" t="s">
        <v>581</v>
      </c>
    </row>
    <row r="101" spans="1:16" ht="45.75" customHeight="1" x14ac:dyDescent="0.25">
      <c r="A101" s="11">
        <v>99</v>
      </c>
      <c r="B101" s="13">
        <v>2000</v>
      </c>
      <c r="C101" s="11" t="s">
        <v>12</v>
      </c>
      <c r="D101" s="11" t="s">
        <v>5</v>
      </c>
      <c r="E101" s="20" t="s">
        <v>564</v>
      </c>
      <c r="F101" s="28" t="str">
        <f t="shared" si="1"/>
        <v>Cos d'Estournel 2eme Cru Classe, Saint-Estephe</v>
      </c>
      <c r="G101" t="s">
        <v>978</v>
      </c>
      <c r="H101" s="15"/>
      <c r="I101" s="17" t="s">
        <v>2</v>
      </c>
      <c r="J101" s="17">
        <v>12</v>
      </c>
      <c r="K101" s="23" t="s">
        <v>16</v>
      </c>
      <c r="L101" s="11" t="s">
        <v>22</v>
      </c>
      <c r="M101" s="18">
        <v>1300</v>
      </c>
      <c r="N101" s="18">
        <v>1700</v>
      </c>
      <c r="O101" s="24" t="s">
        <v>48</v>
      </c>
      <c r="P101" s="24" t="s">
        <v>464</v>
      </c>
    </row>
    <row r="102" spans="1:16" ht="45.75" customHeight="1" x14ac:dyDescent="0.25">
      <c r="A102" s="11">
        <v>100</v>
      </c>
      <c r="B102" s="13">
        <v>2000</v>
      </c>
      <c r="C102" s="11" t="s">
        <v>12</v>
      </c>
      <c r="D102" s="11" t="s">
        <v>5</v>
      </c>
      <c r="E102" s="20" t="s">
        <v>582</v>
      </c>
      <c r="F102" s="28" t="str">
        <f t="shared" si="1"/>
        <v>Chateau Gruaud Larose 2eme Cru Classe, Saint-Julien</v>
      </c>
      <c r="G102" t="s">
        <v>979</v>
      </c>
      <c r="H102" s="15"/>
      <c r="I102" s="17" t="s">
        <v>2</v>
      </c>
      <c r="J102" s="17">
        <v>12</v>
      </c>
      <c r="K102" s="23" t="s">
        <v>16</v>
      </c>
      <c r="L102" s="11" t="s">
        <v>22</v>
      </c>
      <c r="M102" s="18">
        <v>700</v>
      </c>
      <c r="N102" s="18">
        <v>900</v>
      </c>
      <c r="O102" s="24" t="s">
        <v>583</v>
      </c>
      <c r="P102" s="24" t="s">
        <v>464</v>
      </c>
    </row>
    <row r="103" spans="1:16" ht="45.75" customHeight="1" x14ac:dyDescent="0.25">
      <c r="A103" s="11">
        <v>101</v>
      </c>
      <c r="B103" s="13">
        <v>2000</v>
      </c>
      <c r="C103" s="11" t="s">
        <v>12</v>
      </c>
      <c r="D103" s="11" t="s">
        <v>5</v>
      </c>
      <c r="E103" s="20" t="s">
        <v>584</v>
      </c>
      <c r="F103" s="28" t="str">
        <f t="shared" si="1"/>
        <v>Chateau Smith Haut Lafitte Cru Classe, Pessac-Leognan</v>
      </c>
      <c r="G103" t="s">
        <v>980</v>
      </c>
      <c r="H103" s="15"/>
      <c r="I103" s="17" t="s">
        <v>2</v>
      </c>
      <c r="J103" s="17">
        <v>12</v>
      </c>
      <c r="K103" s="23" t="s">
        <v>16</v>
      </c>
      <c r="L103" s="11" t="s">
        <v>22</v>
      </c>
      <c r="M103" s="18">
        <v>1000</v>
      </c>
      <c r="N103" s="18">
        <v>1400</v>
      </c>
      <c r="O103" s="24" t="s">
        <v>585</v>
      </c>
      <c r="P103" s="24"/>
    </row>
    <row r="104" spans="1:16" ht="45.75" customHeight="1" x14ac:dyDescent="0.25">
      <c r="A104" s="11">
        <v>102</v>
      </c>
      <c r="B104" s="13">
        <v>2000</v>
      </c>
      <c r="C104" s="11" t="s">
        <v>12</v>
      </c>
      <c r="D104" s="11" t="s">
        <v>5</v>
      </c>
      <c r="E104" s="20" t="s">
        <v>586</v>
      </c>
      <c r="F104" s="28" t="str">
        <f t="shared" si="1"/>
        <v>Clos Rene, Pomerol</v>
      </c>
      <c r="G104" t="s">
        <v>981</v>
      </c>
      <c r="H104" s="15"/>
      <c r="I104" s="17" t="s">
        <v>2</v>
      </c>
      <c r="J104" s="17">
        <v>11</v>
      </c>
      <c r="K104" s="22" t="s">
        <v>23</v>
      </c>
      <c r="L104" s="11" t="s">
        <v>22</v>
      </c>
      <c r="M104" s="18">
        <v>320</v>
      </c>
      <c r="N104" s="18">
        <v>400</v>
      </c>
      <c r="O104" s="24" t="s">
        <v>48</v>
      </c>
      <c r="P104" s="24" t="s">
        <v>537</v>
      </c>
    </row>
    <row r="105" spans="1:16" ht="45.75" customHeight="1" x14ac:dyDescent="0.25">
      <c r="A105" s="11">
        <v>103</v>
      </c>
      <c r="B105" s="13">
        <v>2001</v>
      </c>
      <c r="C105" s="11" t="s">
        <v>12</v>
      </c>
      <c r="D105" s="11" t="s">
        <v>5</v>
      </c>
      <c r="E105" s="20" t="s">
        <v>587</v>
      </c>
      <c r="F105" s="28" t="str">
        <f t="shared" si="1"/>
        <v>Chateau Lafite Rothschild Premier Cru Classe, Pauillac</v>
      </c>
      <c r="G105" t="s">
        <v>982</v>
      </c>
      <c r="H105" s="15"/>
      <c r="I105" s="17" t="s">
        <v>2</v>
      </c>
      <c r="J105" s="17">
        <v>6</v>
      </c>
      <c r="K105" s="23" t="s">
        <v>16</v>
      </c>
      <c r="L105" s="11" t="s">
        <v>22</v>
      </c>
      <c r="M105" s="18">
        <v>1900</v>
      </c>
      <c r="N105" s="18">
        <v>2200</v>
      </c>
      <c r="O105" s="24" t="s">
        <v>48</v>
      </c>
      <c r="P105" s="24"/>
    </row>
    <row r="106" spans="1:16" ht="45.75" customHeight="1" x14ac:dyDescent="0.25">
      <c r="A106" s="11">
        <v>104</v>
      </c>
      <c r="B106" s="13">
        <v>2001</v>
      </c>
      <c r="C106" s="11" t="s">
        <v>12</v>
      </c>
      <c r="D106" s="11" t="s">
        <v>5</v>
      </c>
      <c r="E106" s="20" t="s">
        <v>588</v>
      </c>
      <c r="F106" s="28" t="str">
        <f t="shared" si="1"/>
        <v>Chateau La Mission Haut-Brion Cru Classe, Pessac-Leognan</v>
      </c>
      <c r="G106" t="s">
        <v>983</v>
      </c>
      <c r="H106" s="15"/>
      <c r="I106" s="17" t="s">
        <v>2</v>
      </c>
      <c r="J106" s="17">
        <v>12</v>
      </c>
      <c r="K106" s="23" t="s">
        <v>16</v>
      </c>
      <c r="L106" s="11" t="s">
        <v>22</v>
      </c>
      <c r="M106" s="18">
        <v>2000</v>
      </c>
      <c r="N106" s="18">
        <v>2500</v>
      </c>
      <c r="O106" s="24" t="s">
        <v>48</v>
      </c>
      <c r="P106" s="24"/>
    </row>
    <row r="107" spans="1:16" ht="45.75" customHeight="1" x14ac:dyDescent="0.25">
      <c r="A107" s="11">
        <v>105</v>
      </c>
      <c r="B107" s="13">
        <v>2001</v>
      </c>
      <c r="C107" s="11" t="s">
        <v>12</v>
      </c>
      <c r="D107" s="11" t="s">
        <v>5</v>
      </c>
      <c r="E107" s="20" t="s">
        <v>589</v>
      </c>
      <c r="F107" s="28" t="str">
        <f t="shared" si="1"/>
        <v>Chateau Tertre Roteboeuf, Saint-Emilion Grand Cru</v>
      </c>
      <c r="G107" t="s">
        <v>984</v>
      </c>
      <c r="H107" s="15"/>
      <c r="I107" s="17" t="s">
        <v>2</v>
      </c>
      <c r="J107" s="17">
        <v>6</v>
      </c>
      <c r="K107" s="23" t="s">
        <v>16</v>
      </c>
      <c r="L107" s="11" t="s">
        <v>22</v>
      </c>
      <c r="M107" s="18">
        <v>650</v>
      </c>
      <c r="N107" s="18">
        <v>850</v>
      </c>
      <c r="O107" s="24" t="s">
        <v>48</v>
      </c>
      <c r="P107" s="24"/>
    </row>
    <row r="108" spans="1:16" ht="45.75" customHeight="1" x14ac:dyDescent="0.25">
      <c r="A108" s="11">
        <v>106</v>
      </c>
      <c r="B108" s="13">
        <v>2001</v>
      </c>
      <c r="C108" s="11" t="s">
        <v>12</v>
      </c>
      <c r="D108" s="11" t="s">
        <v>5</v>
      </c>
      <c r="E108" s="20" t="s">
        <v>580</v>
      </c>
      <c r="F108" s="28" t="str">
        <f t="shared" si="1"/>
        <v>Chateau Troplong Mondot Premier Grand Cru Classe B, Saint-Emilion Grand Cru</v>
      </c>
      <c r="G108" t="s">
        <v>985</v>
      </c>
      <c r="H108" s="15"/>
      <c r="I108" s="17" t="s">
        <v>2</v>
      </c>
      <c r="J108" s="17">
        <v>12</v>
      </c>
      <c r="K108" s="23" t="s">
        <v>16</v>
      </c>
      <c r="L108" s="11" t="s">
        <v>22</v>
      </c>
      <c r="M108" s="18">
        <v>500</v>
      </c>
      <c r="N108" s="18">
        <v>700</v>
      </c>
      <c r="O108" s="24" t="s">
        <v>48</v>
      </c>
      <c r="P108" s="24"/>
    </row>
    <row r="109" spans="1:16" ht="45.75" customHeight="1" x14ac:dyDescent="0.25">
      <c r="A109" s="11">
        <v>107</v>
      </c>
      <c r="B109" s="13">
        <v>2002</v>
      </c>
      <c r="C109" s="11" t="s">
        <v>12</v>
      </c>
      <c r="D109" s="11" t="s">
        <v>5</v>
      </c>
      <c r="E109" s="20" t="s">
        <v>147</v>
      </c>
      <c r="F109" s="28" t="str">
        <f t="shared" si="1"/>
        <v>Chateau Margaux Premier Cru Classe, Margaux</v>
      </c>
      <c r="G109" t="s">
        <v>986</v>
      </c>
      <c r="H109" s="15"/>
      <c r="I109" s="17" t="s">
        <v>2</v>
      </c>
      <c r="J109" s="17">
        <v>12</v>
      </c>
      <c r="K109" s="23" t="s">
        <v>16</v>
      </c>
      <c r="L109" s="11" t="s">
        <v>22</v>
      </c>
      <c r="M109" s="18">
        <v>2600</v>
      </c>
      <c r="N109" s="18">
        <v>3000</v>
      </c>
      <c r="O109" s="24" t="s">
        <v>48</v>
      </c>
      <c r="P109" s="24" t="s">
        <v>517</v>
      </c>
    </row>
    <row r="110" spans="1:16" ht="45.75" customHeight="1" x14ac:dyDescent="0.25">
      <c r="A110" s="11">
        <v>108</v>
      </c>
      <c r="B110" s="13">
        <v>2002</v>
      </c>
      <c r="C110" s="11" t="s">
        <v>12</v>
      </c>
      <c r="D110" s="11" t="s">
        <v>5</v>
      </c>
      <c r="E110" s="20" t="s">
        <v>567</v>
      </c>
      <c r="F110" s="28" t="str">
        <f t="shared" si="1"/>
        <v>Chateau Mouton Rothschild Premier Cru Classe, Pauillac</v>
      </c>
      <c r="G110" t="s">
        <v>987</v>
      </c>
      <c r="H110" s="15"/>
      <c r="I110" s="17" t="s">
        <v>2</v>
      </c>
      <c r="J110" s="17">
        <v>6</v>
      </c>
      <c r="K110" s="22" t="s">
        <v>23</v>
      </c>
      <c r="L110" s="11" t="s">
        <v>22</v>
      </c>
      <c r="M110" s="18">
        <v>1300</v>
      </c>
      <c r="N110" s="18">
        <v>1600</v>
      </c>
      <c r="O110" s="24" t="s">
        <v>48</v>
      </c>
      <c r="P110" s="24" t="s">
        <v>526</v>
      </c>
    </row>
    <row r="111" spans="1:16" ht="45.75" customHeight="1" x14ac:dyDescent="0.25">
      <c r="A111" s="11">
        <v>109</v>
      </c>
      <c r="B111" s="13">
        <v>2003</v>
      </c>
      <c r="C111" s="11" t="s">
        <v>12</v>
      </c>
      <c r="D111" s="11" t="s">
        <v>5</v>
      </c>
      <c r="E111" s="20" t="s">
        <v>567</v>
      </c>
      <c r="F111" s="28" t="str">
        <f t="shared" si="1"/>
        <v>Chateau Mouton Rothschild Premier Cru Classe, Pauillac</v>
      </c>
      <c r="G111" t="s">
        <v>988</v>
      </c>
      <c r="H111" s="15"/>
      <c r="I111" s="17" t="s">
        <v>2</v>
      </c>
      <c r="J111" s="17">
        <v>6</v>
      </c>
      <c r="K111" s="23" t="s">
        <v>16</v>
      </c>
      <c r="L111" s="11" t="s">
        <v>22</v>
      </c>
      <c r="M111" s="18">
        <v>1500</v>
      </c>
      <c r="N111" s="18">
        <v>2000</v>
      </c>
      <c r="O111" s="24" t="s">
        <v>48</v>
      </c>
      <c r="P111" s="24" t="s">
        <v>517</v>
      </c>
    </row>
    <row r="112" spans="1:16" ht="45.75" customHeight="1" x14ac:dyDescent="0.25">
      <c r="A112" s="11">
        <v>110</v>
      </c>
      <c r="B112" s="13">
        <v>2004</v>
      </c>
      <c r="C112" s="11" t="s">
        <v>12</v>
      </c>
      <c r="D112" s="11" t="s">
        <v>5</v>
      </c>
      <c r="E112" s="20" t="s">
        <v>590</v>
      </c>
      <c r="F112" s="28" t="str">
        <f t="shared" si="1"/>
        <v>Chateau Montrose 2eme Cru Classe, Saint-Estephe - In Bond</v>
      </c>
      <c r="G112" t="s">
        <v>989</v>
      </c>
      <c r="H112" s="15"/>
      <c r="I112" s="17" t="s">
        <v>2</v>
      </c>
      <c r="J112" s="17">
        <v>12</v>
      </c>
      <c r="K112" s="23" t="s">
        <v>16</v>
      </c>
      <c r="L112" s="11" t="s">
        <v>0</v>
      </c>
      <c r="M112" s="18">
        <v>600</v>
      </c>
      <c r="N112" s="18">
        <v>800</v>
      </c>
      <c r="O112" s="24"/>
      <c r="P112" s="24"/>
    </row>
    <row r="113" spans="1:16" ht="45.75" customHeight="1" x14ac:dyDescent="0.25">
      <c r="A113" s="11">
        <v>111</v>
      </c>
      <c r="B113" s="13">
        <v>2005</v>
      </c>
      <c r="C113" s="11" t="s">
        <v>12</v>
      </c>
      <c r="D113" s="11" t="s">
        <v>5</v>
      </c>
      <c r="E113" s="20" t="s">
        <v>591</v>
      </c>
      <c r="F113" s="28" t="str">
        <f t="shared" si="1"/>
        <v>Chateau Calon Segur 3eme Cru Classe, Saint-Estephe - In Bond</v>
      </c>
      <c r="G113" t="s">
        <v>990</v>
      </c>
      <c r="H113" s="15"/>
      <c r="I113" s="17" t="s">
        <v>2</v>
      </c>
      <c r="J113" s="17">
        <v>12</v>
      </c>
      <c r="K113" s="23" t="s">
        <v>1</v>
      </c>
      <c r="L113" s="11" t="s">
        <v>0</v>
      </c>
      <c r="M113" s="18">
        <v>800</v>
      </c>
      <c r="N113" s="18">
        <v>900</v>
      </c>
      <c r="O113" s="24" t="s">
        <v>563</v>
      </c>
      <c r="P113" s="24"/>
    </row>
    <row r="114" spans="1:16" ht="45.75" customHeight="1" x14ac:dyDescent="0.25">
      <c r="A114" s="11">
        <v>112</v>
      </c>
      <c r="B114" s="13">
        <v>2005</v>
      </c>
      <c r="C114" s="11" t="s">
        <v>12</v>
      </c>
      <c r="D114" s="11" t="s">
        <v>5</v>
      </c>
      <c r="E114" s="20" t="s">
        <v>592</v>
      </c>
      <c r="F114" s="28" t="str">
        <f t="shared" si="1"/>
        <v>Chateau Duhart-Milon 4eme Cru Classe, Pauillac - In Bond</v>
      </c>
      <c r="G114" t="s">
        <v>991</v>
      </c>
      <c r="H114" s="15"/>
      <c r="I114" s="17" t="s">
        <v>2</v>
      </c>
      <c r="J114" s="17">
        <v>12</v>
      </c>
      <c r="K114" s="23" t="s">
        <v>16</v>
      </c>
      <c r="L114" s="11" t="s">
        <v>0</v>
      </c>
      <c r="M114" s="18">
        <v>560</v>
      </c>
      <c r="N114" s="18">
        <v>750</v>
      </c>
      <c r="O114" s="24"/>
      <c r="P114" s="24"/>
    </row>
    <row r="115" spans="1:16" ht="45.75" customHeight="1" x14ac:dyDescent="0.25">
      <c r="A115" s="11">
        <v>113</v>
      </c>
      <c r="B115" s="13">
        <v>2005</v>
      </c>
      <c r="C115" s="11" t="s">
        <v>12</v>
      </c>
      <c r="D115" s="11" t="s">
        <v>5</v>
      </c>
      <c r="E115" s="20" t="s">
        <v>593</v>
      </c>
      <c r="F115" s="28" t="str">
        <f t="shared" si="1"/>
        <v>Chateau d'Armailhac 5eme Cru Classe, Pauillac - In Bond</v>
      </c>
      <c r="G115" t="s">
        <v>992</v>
      </c>
      <c r="H115" s="15"/>
      <c r="I115" s="17" t="s">
        <v>2</v>
      </c>
      <c r="J115" s="17">
        <v>12</v>
      </c>
      <c r="K115" s="23" t="s">
        <v>16</v>
      </c>
      <c r="L115" s="11" t="s">
        <v>0</v>
      </c>
      <c r="M115" s="18">
        <v>500</v>
      </c>
      <c r="N115" s="18">
        <v>650</v>
      </c>
      <c r="O115" s="24"/>
      <c r="P115" s="24"/>
    </row>
    <row r="116" spans="1:16" ht="45.75" customHeight="1" x14ac:dyDescent="0.25">
      <c r="A116" s="11">
        <v>114</v>
      </c>
      <c r="B116" s="13">
        <v>2005</v>
      </c>
      <c r="C116" s="11" t="s">
        <v>12</v>
      </c>
      <c r="D116" s="11" t="s">
        <v>5</v>
      </c>
      <c r="E116" s="20" t="s">
        <v>594</v>
      </c>
      <c r="F116" s="28" t="str">
        <f t="shared" si="1"/>
        <v>Chateau Clerc Milon 5eme Cru Classe, Pauillac - In Bond</v>
      </c>
      <c r="G116" t="s">
        <v>993</v>
      </c>
      <c r="H116" s="15"/>
      <c r="I116" s="17" t="s">
        <v>2</v>
      </c>
      <c r="J116" s="17">
        <v>12</v>
      </c>
      <c r="K116" s="23" t="s">
        <v>16</v>
      </c>
      <c r="L116" s="11" t="s">
        <v>0</v>
      </c>
      <c r="M116" s="18">
        <v>600</v>
      </c>
      <c r="N116" s="18">
        <v>800</v>
      </c>
      <c r="O116" s="24"/>
      <c r="P116" s="24"/>
    </row>
    <row r="117" spans="1:16" ht="45.75" customHeight="1" x14ac:dyDescent="0.25">
      <c r="A117" s="11">
        <v>115</v>
      </c>
      <c r="B117" s="13">
        <v>2005</v>
      </c>
      <c r="C117" s="11" t="s">
        <v>12</v>
      </c>
      <c r="D117" s="11" t="s">
        <v>5</v>
      </c>
      <c r="E117" s="20" t="s">
        <v>595</v>
      </c>
      <c r="F117" s="28" t="str">
        <f t="shared" si="1"/>
        <v>Le Pin, Pomerol (Double Magnum) - In Bond</v>
      </c>
      <c r="G117" t="s">
        <v>994</v>
      </c>
      <c r="H117" s="15"/>
      <c r="I117" s="17" t="s">
        <v>596</v>
      </c>
      <c r="J117" s="17">
        <v>1</v>
      </c>
      <c r="K117" s="23" t="s">
        <v>16</v>
      </c>
      <c r="L117" s="11" t="s">
        <v>0</v>
      </c>
      <c r="M117" s="18">
        <v>7200</v>
      </c>
      <c r="N117" s="18">
        <v>9000</v>
      </c>
      <c r="O117" s="24"/>
      <c r="P117" s="24" t="s">
        <v>597</v>
      </c>
    </row>
    <row r="118" spans="1:16" ht="45.75" customHeight="1" x14ac:dyDescent="0.25">
      <c r="A118" s="11">
        <v>116</v>
      </c>
      <c r="B118" s="13">
        <v>2005</v>
      </c>
      <c r="C118" s="11" t="s">
        <v>12</v>
      </c>
      <c r="D118" s="11" t="s">
        <v>5</v>
      </c>
      <c r="E118" s="20" t="s">
        <v>598</v>
      </c>
      <c r="F118" s="28" t="str">
        <f t="shared" si="1"/>
        <v>Chateau Gazin, Pomerol - In Bond</v>
      </c>
      <c r="G118" t="s">
        <v>995</v>
      </c>
      <c r="H118" s="15"/>
      <c r="I118" s="17" t="s">
        <v>2</v>
      </c>
      <c r="J118" s="17">
        <v>12</v>
      </c>
      <c r="K118" s="23" t="s">
        <v>16</v>
      </c>
      <c r="L118" s="11" t="s">
        <v>0</v>
      </c>
      <c r="M118" s="18">
        <v>750</v>
      </c>
      <c r="N118" s="18">
        <v>950</v>
      </c>
      <c r="O118" s="24"/>
      <c r="P118" s="24"/>
    </row>
    <row r="119" spans="1:16" ht="45.75" customHeight="1" x14ac:dyDescent="0.25">
      <c r="A119" s="11">
        <v>117</v>
      </c>
      <c r="B119" s="13">
        <v>2006</v>
      </c>
      <c r="C119" s="11" t="s">
        <v>12</v>
      </c>
      <c r="D119" s="11" t="s">
        <v>5</v>
      </c>
      <c r="E119" s="20" t="s">
        <v>590</v>
      </c>
      <c r="F119" s="28" t="str">
        <f t="shared" si="1"/>
        <v>Chateau Montrose 2eme Cru Classe, Saint-Estephe - In Bond</v>
      </c>
      <c r="G119" t="s">
        <v>996</v>
      </c>
      <c r="H119" s="15"/>
      <c r="I119" s="17" t="s">
        <v>2</v>
      </c>
      <c r="J119" s="17">
        <v>12</v>
      </c>
      <c r="K119" s="23" t="s">
        <v>16</v>
      </c>
      <c r="L119" s="11" t="s">
        <v>0</v>
      </c>
      <c r="M119" s="18">
        <v>600</v>
      </c>
      <c r="N119" s="18">
        <v>800</v>
      </c>
      <c r="O119" s="24"/>
      <c r="P119" s="24"/>
    </row>
    <row r="120" spans="1:16" ht="45.75" customHeight="1" x14ac:dyDescent="0.25">
      <c r="A120" s="11">
        <v>118</v>
      </c>
      <c r="B120" s="13">
        <v>2006</v>
      </c>
      <c r="C120" s="11" t="s">
        <v>12</v>
      </c>
      <c r="D120" s="11" t="s">
        <v>5</v>
      </c>
      <c r="E120" s="20" t="s">
        <v>599</v>
      </c>
      <c r="F120" s="28" t="str">
        <f t="shared" si="1"/>
        <v>Chateau Gruaud Larose 2eme Cru Classe, Saint-Julien - In Bond</v>
      </c>
      <c r="G120" t="s">
        <v>997</v>
      </c>
      <c r="H120" s="15"/>
      <c r="I120" s="17" t="s">
        <v>2</v>
      </c>
      <c r="J120" s="17">
        <v>12</v>
      </c>
      <c r="K120" s="23" t="s">
        <v>16</v>
      </c>
      <c r="L120" s="11" t="s">
        <v>0</v>
      </c>
      <c r="M120" s="18">
        <v>440</v>
      </c>
      <c r="N120" s="18">
        <v>520</v>
      </c>
      <c r="O120" s="24"/>
      <c r="P120" s="24"/>
    </row>
    <row r="121" spans="1:16" ht="45.75" customHeight="1" x14ac:dyDescent="0.25">
      <c r="A121" s="11">
        <v>119</v>
      </c>
      <c r="B121" s="13">
        <v>2006</v>
      </c>
      <c r="C121" s="11" t="s">
        <v>12</v>
      </c>
      <c r="D121" s="11" t="s">
        <v>5</v>
      </c>
      <c r="E121" s="20" t="s">
        <v>600</v>
      </c>
      <c r="F121" s="28" t="str">
        <f t="shared" si="1"/>
        <v>Chateau Leoville Poyferre 2eme Cru Classe, Saint-Julien - In Bond</v>
      </c>
      <c r="G121" t="s">
        <v>998</v>
      </c>
      <c r="H121" s="15"/>
      <c r="I121" s="17" t="s">
        <v>2</v>
      </c>
      <c r="J121" s="17">
        <v>12</v>
      </c>
      <c r="K121" s="23" t="s">
        <v>16</v>
      </c>
      <c r="L121" s="11" t="s">
        <v>0</v>
      </c>
      <c r="M121" s="18">
        <v>500</v>
      </c>
      <c r="N121" s="18">
        <v>580</v>
      </c>
      <c r="O121" s="24"/>
      <c r="P121" s="24"/>
    </row>
    <row r="122" spans="1:16" ht="45.75" customHeight="1" x14ac:dyDescent="0.25">
      <c r="A122" s="11">
        <v>120</v>
      </c>
      <c r="B122" s="13">
        <v>2006</v>
      </c>
      <c r="C122" s="11" t="s">
        <v>12</v>
      </c>
      <c r="D122" s="11" t="s">
        <v>5</v>
      </c>
      <c r="E122" s="20" t="s">
        <v>601</v>
      </c>
      <c r="F122" s="28" t="str">
        <f t="shared" si="1"/>
        <v>Chateau Malescot St. Exupery 3eme Cru Classe, Margaux - In Bond</v>
      </c>
      <c r="G122" t="s">
        <v>999</v>
      </c>
      <c r="H122" s="15"/>
      <c r="I122" s="17" t="s">
        <v>2</v>
      </c>
      <c r="J122" s="17">
        <v>12</v>
      </c>
      <c r="K122" s="23" t="s">
        <v>16</v>
      </c>
      <c r="L122" s="11" t="s">
        <v>0</v>
      </c>
      <c r="M122" s="18">
        <v>400</v>
      </c>
      <c r="N122" s="18">
        <v>500</v>
      </c>
      <c r="O122" s="24"/>
      <c r="P122" s="24"/>
    </row>
    <row r="123" spans="1:16" ht="45.75" customHeight="1" x14ac:dyDescent="0.25">
      <c r="A123" s="11">
        <v>121</v>
      </c>
      <c r="B123" s="13">
        <v>2006</v>
      </c>
      <c r="C123" s="11" t="s">
        <v>12</v>
      </c>
      <c r="D123" s="11" t="s">
        <v>5</v>
      </c>
      <c r="E123" s="20" t="s">
        <v>602</v>
      </c>
      <c r="F123" s="28" t="str">
        <f t="shared" si="1"/>
        <v>Chateau Batailley 5eme Cru Classe, Pauillac - In Bond</v>
      </c>
      <c r="G123" t="s">
        <v>1000</v>
      </c>
      <c r="H123" s="15"/>
      <c r="I123" s="17" t="s">
        <v>2</v>
      </c>
      <c r="J123" s="17">
        <v>12</v>
      </c>
      <c r="K123" s="23" t="s">
        <v>16</v>
      </c>
      <c r="L123" s="11" t="s">
        <v>0</v>
      </c>
      <c r="M123" s="18">
        <v>380</v>
      </c>
      <c r="N123" s="18">
        <v>500</v>
      </c>
      <c r="O123" s="24"/>
      <c r="P123" s="24"/>
    </row>
    <row r="124" spans="1:16" ht="45.75" customHeight="1" x14ac:dyDescent="0.25">
      <c r="A124" s="11">
        <v>122</v>
      </c>
      <c r="B124" s="13">
        <v>2006</v>
      </c>
      <c r="C124" s="11" t="s">
        <v>12</v>
      </c>
      <c r="D124" s="11" t="s">
        <v>5</v>
      </c>
      <c r="E124" s="20" t="s">
        <v>603</v>
      </c>
      <c r="F124" s="28" t="str">
        <f t="shared" si="1"/>
        <v>Chateau Gloria, Saint-Julien - In Bond</v>
      </c>
      <c r="G124" t="s">
        <v>1001</v>
      </c>
      <c r="H124" s="15"/>
      <c r="I124" s="17" t="s">
        <v>2</v>
      </c>
      <c r="J124" s="17">
        <v>12</v>
      </c>
      <c r="K124" s="23" t="s">
        <v>16</v>
      </c>
      <c r="L124" s="11" t="s">
        <v>0</v>
      </c>
      <c r="M124" s="18">
        <v>300</v>
      </c>
      <c r="N124" s="18">
        <v>380</v>
      </c>
      <c r="O124" s="24"/>
      <c r="P124" s="24"/>
    </row>
    <row r="125" spans="1:16" ht="45.75" customHeight="1" x14ac:dyDescent="0.25">
      <c r="A125" s="11">
        <v>123</v>
      </c>
      <c r="B125" s="13">
        <v>2006</v>
      </c>
      <c r="C125" s="11" t="s">
        <v>12</v>
      </c>
      <c r="D125" s="11" t="s">
        <v>5</v>
      </c>
      <c r="E125" s="20" t="s">
        <v>604</v>
      </c>
      <c r="F125" s="28" t="str">
        <f t="shared" si="1"/>
        <v>Chateau Pavie Macquin Premier Grand Cru Classe B, Saint-Emilion Grand Cru - In Bond</v>
      </c>
      <c r="G125" t="s">
        <v>1002</v>
      </c>
      <c r="H125" s="15"/>
      <c r="I125" s="17" t="s">
        <v>2</v>
      </c>
      <c r="J125" s="17">
        <v>6</v>
      </c>
      <c r="K125" s="23" t="s">
        <v>16</v>
      </c>
      <c r="L125" s="11" t="s">
        <v>0</v>
      </c>
      <c r="M125" s="18">
        <v>240</v>
      </c>
      <c r="N125" s="18">
        <v>300</v>
      </c>
      <c r="O125" s="24"/>
      <c r="P125" s="24"/>
    </row>
    <row r="126" spans="1:16" ht="45.75" customHeight="1" x14ac:dyDescent="0.25">
      <c r="A126" s="11">
        <v>124</v>
      </c>
      <c r="B126" s="13">
        <v>2006</v>
      </c>
      <c r="C126" s="11" t="s">
        <v>12</v>
      </c>
      <c r="D126" s="11" t="s">
        <v>5</v>
      </c>
      <c r="E126" s="20" t="s">
        <v>605</v>
      </c>
      <c r="F126" s="28" t="str">
        <f t="shared" si="1"/>
        <v>Chateau Clinet, Pomerol - In Bond</v>
      </c>
      <c r="G126" t="s">
        <v>1003</v>
      </c>
      <c r="H126" s="15"/>
      <c r="I126" s="17" t="s">
        <v>2</v>
      </c>
      <c r="J126" s="17">
        <v>12</v>
      </c>
      <c r="K126" s="23" t="s">
        <v>16</v>
      </c>
      <c r="L126" s="11" t="s">
        <v>0</v>
      </c>
      <c r="M126" s="18">
        <v>750</v>
      </c>
      <c r="N126" s="18">
        <v>850</v>
      </c>
      <c r="O126" s="24"/>
      <c r="P126" s="24"/>
    </row>
    <row r="127" spans="1:16" ht="45.75" customHeight="1" x14ac:dyDescent="0.25">
      <c r="A127" s="11">
        <v>125</v>
      </c>
      <c r="B127" s="13">
        <v>2007</v>
      </c>
      <c r="C127" s="11" t="s">
        <v>12</v>
      </c>
      <c r="D127" s="11" t="s">
        <v>5</v>
      </c>
      <c r="E127" s="20" t="s">
        <v>606</v>
      </c>
      <c r="F127" s="28" t="str">
        <f t="shared" si="1"/>
        <v>La Parde Haut-Bailly, Pessac-Leognan</v>
      </c>
      <c r="G127" t="s">
        <v>1004</v>
      </c>
      <c r="H127" s="15"/>
      <c r="I127" s="17" t="s">
        <v>2</v>
      </c>
      <c r="J127" s="17">
        <v>12</v>
      </c>
      <c r="K127" s="23" t="s">
        <v>16</v>
      </c>
      <c r="L127" s="11" t="s">
        <v>22</v>
      </c>
      <c r="M127" s="18">
        <v>170</v>
      </c>
      <c r="N127" s="18">
        <v>270</v>
      </c>
      <c r="O127" s="24" t="s">
        <v>48</v>
      </c>
      <c r="P127" s="24" t="s">
        <v>581</v>
      </c>
    </row>
    <row r="128" spans="1:16" ht="45.75" customHeight="1" x14ac:dyDescent="0.25">
      <c r="A128" s="11">
        <v>126</v>
      </c>
      <c r="B128" s="13">
        <v>2008</v>
      </c>
      <c r="C128" s="11" t="s">
        <v>12</v>
      </c>
      <c r="D128" s="11" t="s">
        <v>5</v>
      </c>
      <c r="E128" s="20" t="s">
        <v>607</v>
      </c>
      <c r="F128" s="28" t="str">
        <f t="shared" si="1"/>
        <v>Pavillon Rouge du Chateau Margaux, Margaux - In Bond</v>
      </c>
      <c r="G128" t="s">
        <v>1005</v>
      </c>
      <c r="H128" s="15"/>
      <c r="I128" s="17" t="s">
        <v>2</v>
      </c>
      <c r="J128" s="17">
        <v>12</v>
      </c>
      <c r="K128" s="23" t="s">
        <v>16</v>
      </c>
      <c r="L128" s="11" t="s">
        <v>0</v>
      </c>
      <c r="M128" s="18">
        <v>1200</v>
      </c>
      <c r="N128" s="18">
        <v>1350</v>
      </c>
      <c r="O128" s="24"/>
      <c r="P128" s="24"/>
    </row>
    <row r="129" spans="1:16" ht="45.75" customHeight="1" x14ac:dyDescent="0.25">
      <c r="A129" s="11">
        <v>127</v>
      </c>
      <c r="B129" s="13">
        <v>2008</v>
      </c>
      <c r="C129" s="11" t="s">
        <v>12</v>
      </c>
      <c r="D129" s="11" t="s">
        <v>5</v>
      </c>
      <c r="E129" s="20" t="s">
        <v>600</v>
      </c>
      <c r="F129" s="28" t="str">
        <f t="shared" si="1"/>
        <v>Chateau Leoville Poyferre 2eme Cru Classe, Saint-Julien - In Bond</v>
      </c>
      <c r="G129" t="s">
        <v>1006</v>
      </c>
      <c r="H129" s="15"/>
      <c r="I129" s="17" t="s">
        <v>2</v>
      </c>
      <c r="J129" s="17">
        <v>12</v>
      </c>
      <c r="K129" s="23" t="s">
        <v>16</v>
      </c>
      <c r="L129" s="11" t="s">
        <v>0</v>
      </c>
      <c r="M129" s="18">
        <v>460</v>
      </c>
      <c r="N129" s="18">
        <v>560</v>
      </c>
      <c r="O129" s="24"/>
      <c r="P129" s="24"/>
    </row>
    <row r="130" spans="1:16" ht="45.75" customHeight="1" x14ac:dyDescent="0.25">
      <c r="A130" s="11">
        <v>128</v>
      </c>
      <c r="B130" s="13">
        <v>2008</v>
      </c>
      <c r="C130" s="11" t="s">
        <v>12</v>
      </c>
      <c r="D130" s="11" t="s">
        <v>5</v>
      </c>
      <c r="E130" s="20" t="s">
        <v>560</v>
      </c>
      <c r="F130" s="28" t="str">
        <f t="shared" si="1"/>
        <v>Chateau Batailley 5eme Cru Classe, Pauillac</v>
      </c>
      <c r="G130" t="s">
        <v>1007</v>
      </c>
      <c r="H130" s="15"/>
      <c r="I130" s="17" t="s">
        <v>2</v>
      </c>
      <c r="J130" s="17">
        <v>6</v>
      </c>
      <c r="K130" s="22" t="s">
        <v>23</v>
      </c>
      <c r="L130" s="11" t="s">
        <v>22</v>
      </c>
      <c r="M130" s="18">
        <v>160</v>
      </c>
      <c r="N130" s="18">
        <v>220</v>
      </c>
      <c r="O130" s="24" t="s">
        <v>608</v>
      </c>
      <c r="P130" s="24" t="s">
        <v>517</v>
      </c>
    </row>
    <row r="131" spans="1:16" ht="45.75" customHeight="1" x14ac:dyDescent="0.25">
      <c r="A131" s="11">
        <v>129</v>
      </c>
      <c r="B131" s="13">
        <v>2008</v>
      </c>
      <c r="C131" s="11" t="s">
        <v>12</v>
      </c>
      <c r="D131" s="11" t="s">
        <v>5</v>
      </c>
      <c r="E131" s="20" t="s">
        <v>609</v>
      </c>
      <c r="F131" s="28" t="str">
        <f t="shared" si="1"/>
        <v>Chateau Haut-Bages Liberal 5eme Cru Classe, Pauillac</v>
      </c>
      <c r="G131" t="s">
        <v>1008</v>
      </c>
      <c r="H131" s="15"/>
      <c r="I131" s="17" t="s">
        <v>2</v>
      </c>
      <c r="J131" s="17">
        <v>6</v>
      </c>
      <c r="K131" s="22" t="s">
        <v>23</v>
      </c>
      <c r="L131" s="11" t="s">
        <v>22</v>
      </c>
      <c r="M131" s="18">
        <v>150</v>
      </c>
      <c r="N131" s="18">
        <v>200</v>
      </c>
      <c r="O131" s="24" t="s">
        <v>48</v>
      </c>
      <c r="P131" s="24" t="s">
        <v>517</v>
      </c>
    </row>
    <row r="132" spans="1:16" ht="45.75" customHeight="1" x14ac:dyDescent="0.25">
      <c r="A132" s="11">
        <v>130</v>
      </c>
      <c r="B132" s="13">
        <v>2008</v>
      </c>
      <c r="C132" s="11" t="s">
        <v>12</v>
      </c>
      <c r="D132" s="11" t="s">
        <v>5</v>
      </c>
      <c r="E132" s="20" t="s">
        <v>610</v>
      </c>
      <c r="F132" s="28" t="str">
        <f t="shared" ref="F132:F195" si="2">HYPERLINK(G132,E132)</f>
        <v>Chateau Smith Haut Lafitte Cru Classe, Pessac-Leognan - In Bond</v>
      </c>
      <c r="G132" t="s">
        <v>1009</v>
      </c>
      <c r="H132" s="15"/>
      <c r="I132" s="17" t="s">
        <v>2</v>
      </c>
      <c r="J132" s="17">
        <v>12</v>
      </c>
      <c r="K132" s="23" t="s">
        <v>16</v>
      </c>
      <c r="L132" s="11" t="s">
        <v>0</v>
      </c>
      <c r="M132" s="18">
        <v>600</v>
      </c>
      <c r="N132" s="18">
        <v>750</v>
      </c>
      <c r="O132" s="24"/>
      <c r="P132" s="24"/>
    </row>
    <row r="133" spans="1:16" ht="45.75" customHeight="1" x14ac:dyDescent="0.25">
      <c r="A133" s="11">
        <v>131</v>
      </c>
      <c r="B133" s="13">
        <v>2008</v>
      </c>
      <c r="C133" s="11" t="s">
        <v>12</v>
      </c>
      <c r="D133" s="11" t="s">
        <v>5</v>
      </c>
      <c r="E133" s="20" t="s">
        <v>611</v>
      </c>
      <c r="F133" s="28" t="str">
        <f t="shared" si="2"/>
        <v>Domaine de Chevalier Cru Classe, Pessac-Leognan - In Bond</v>
      </c>
      <c r="G133" t="s">
        <v>1010</v>
      </c>
      <c r="H133" s="15"/>
      <c r="I133" s="17" t="s">
        <v>2</v>
      </c>
      <c r="J133" s="17">
        <v>12</v>
      </c>
      <c r="K133" s="23" t="s">
        <v>16</v>
      </c>
      <c r="L133" s="11" t="s">
        <v>0</v>
      </c>
      <c r="M133" s="18">
        <v>380</v>
      </c>
      <c r="N133" s="18">
        <v>500</v>
      </c>
      <c r="O133" s="24"/>
      <c r="P133" s="24"/>
    </row>
    <row r="134" spans="1:16" ht="45.75" customHeight="1" x14ac:dyDescent="0.25">
      <c r="A134" s="11">
        <v>132</v>
      </c>
      <c r="B134" s="13">
        <v>2008</v>
      </c>
      <c r="C134" s="11" t="s">
        <v>12</v>
      </c>
      <c r="D134" s="11" t="s">
        <v>5</v>
      </c>
      <c r="E134" s="20" t="s">
        <v>612</v>
      </c>
      <c r="F134" s="28" t="str">
        <f t="shared" si="2"/>
        <v>Clos du Marquis, Saint-Julien - In Bond</v>
      </c>
      <c r="G134" t="s">
        <v>1011</v>
      </c>
      <c r="H134" s="15"/>
      <c r="I134" s="17" t="s">
        <v>2</v>
      </c>
      <c r="J134" s="17">
        <v>12</v>
      </c>
      <c r="K134" s="23" t="s">
        <v>16</v>
      </c>
      <c r="L134" s="11" t="s">
        <v>0</v>
      </c>
      <c r="M134" s="18">
        <v>340</v>
      </c>
      <c r="N134" s="18">
        <v>400</v>
      </c>
      <c r="O134" s="24"/>
      <c r="P134" s="24"/>
    </row>
    <row r="135" spans="1:16" ht="45.75" customHeight="1" x14ac:dyDescent="0.25">
      <c r="A135" s="11">
        <v>133</v>
      </c>
      <c r="B135" s="13">
        <v>2009</v>
      </c>
      <c r="C135" s="11" t="s">
        <v>12</v>
      </c>
      <c r="D135" s="11" t="s">
        <v>5</v>
      </c>
      <c r="E135" s="20" t="s">
        <v>609</v>
      </c>
      <c r="F135" s="28" t="str">
        <f t="shared" si="2"/>
        <v>Chateau Haut-Bages Liberal 5eme Cru Classe, Pauillac</v>
      </c>
      <c r="G135" t="s">
        <v>1012</v>
      </c>
      <c r="H135" s="15"/>
      <c r="I135" s="17" t="s">
        <v>2</v>
      </c>
      <c r="J135" s="17">
        <v>12</v>
      </c>
      <c r="K135" s="23" t="s">
        <v>16</v>
      </c>
      <c r="L135" s="11" t="s">
        <v>22</v>
      </c>
      <c r="M135" s="18">
        <v>340</v>
      </c>
      <c r="N135" s="18">
        <v>400</v>
      </c>
      <c r="O135" s="24" t="s">
        <v>48</v>
      </c>
      <c r="P135" s="24" t="s">
        <v>517</v>
      </c>
    </row>
    <row r="136" spans="1:16" ht="45.75" customHeight="1" x14ac:dyDescent="0.25">
      <c r="A136" s="11">
        <v>134</v>
      </c>
      <c r="B136" s="13">
        <v>2009</v>
      </c>
      <c r="C136" s="11" t="s">
        <v>12</v>
      </c>
      <c r="D136" s="11" t="s">
        <v>5</v>
      </c>
      <c r="E136" s="20" t="s">
        <v>613</v>
      </c>
      <c r="F136" s="28" t="str">
        <f t="shared" si="2"/>
        <v>Clos des Quatre Vents, Margaux</v>
      </c>
      <c r="G136" t="s">
        <v>1013</v>
      </c>
      <c r="H136" s="15"/>
      <c r="I136" s="17" t="s">
        <v>2</v>
      </c>
      <c r="J136" s="17">
        <v>12</v>
      </c>
      <c r="K136" s="23" t="s">
        <v>16</v>
      </c>
      <c r="L136" s="11" t="s">
        <v>22</v>
      </c>
      <c r="M136" s="18">
        <v>200</v>
      </c>
      <c r="N136" s="18">
        <v>300</v>
      </c>
      <c r="O136" s="24" t="s">
        <v>48</v>
      </c>
      <c r="P136" s="24"/>
    </row>
    <row r="137" spans="1:16" ht="45.75" customHeight="1" x14ac:dyDescent="0.25">
      <c r="A137" s="11">
        <v>135</v>
      </c>
      <c r="B137" s="13">
        <v>2009</v>
      </c>
      <c r="C137" s="11" t="s">
        <v>12</v>
      </c>
      <c r="D137" s="11" t="s">
        <v>5</v>
      </c>
      <c r="E137" s="20" t="s">
        <v>614</v>
      </c>
      <c r="F137" s="28" t="str">
        <f t="shared" si="2"/>
        <v>Chateau Chasse-Spleen, Moulis en Medoc</v>
      </c>
      <c r="G137" t="s">
        <v>1014</v>
      </c>
      <c r="H137" s="15"/>
      <c r="I137" s="17" t="s">
        <v>2</v>
      </c>
      <c r="J137" s="17">
        <v>12</v>
      </c>
      <c r="K137" s="23" t="s">
        <v>16</v>
      </c>
      <c r="L137" s="11" t="s">
        <v>22</v>
      </c>
      <c r="M137" s="18">
        <v>250</v>
      </c>
      <c r="N137" s="18">
        <v>300</v>
      </c>
      <c r="O137" s="24" t="s">
        <v>48</v>
      </c>
      <c r="P137" s="24" t="s">
        <v>517</v>
      </c>
    </row>
    <row r="138" spans="1:16" ht="45.75" customHeight="1" x14ac:dyDescent="0.25">
      <c r="A138" s="11">
        <v>136</v>
      </c>
      <c r="B138" s="13">
        <v>2009</v>
      </c>
      <c r="C138" s="11" t="s">
        <v>12</v>
      </c>
      <c r="D138" s="11" t="s">
        <v>5</v>
      </c>
      <c r="E138" s="20" t="s">
        <v>615</v>
      </c>
      <c r="F138" s="28" t="str">
        <f t="shared" si="2"/>
        <v>Chateau Cambon la Pelouse, Haut-Medoc (Magnums)</v>
      </c>
      <c r="G138" t="s">
        <v>1015</v>
      </c>
      <c r="H138" s="15"/>
      <c r="I138" s="17" t="s">
        <v>43</v>
      </c>
      <c r="J138" s="17">
        <v>6</v>
      </c>
      <c r="K138" s="23" t="s">
        <v>16</v>
      </c>
      <c r="L138" s="11" t="s">
        <v>22</v>
      </c>
      <c r="M138" s="18">
        <v>120</v>
      </c>
      <c r="N138" s="18">
        <v>160</v>
      </c>
      <c r="O138" s="24" t="s">
        <v>48</v>
      </c>
      <c r="P138" s="24"/>
    </row>
    <row r="139" spans="1:16" ht="45.75" customHeight="1" x14ac:dyDescent="0.25">
      <c r="A139" s="11">
        <v>137</v>
      </c>
      <c r="B139" s="13">
        <v>2009</v>
      </c>
      <c r="C139" s="11" t="s">
        <v>12</v>
      </c>
      <c r="D139" s="11" t="s">
        <v>5</v>
      </c>
      <c r="E139" s="20" t="s">
        <v>616</v>
      </c>
      <c r="F139" s="28" t="str">
        <f t="shared" si="2"/>
        <v>Chateau Charmail, Haut-Medoc</v>
      </c>
      <c r="G139" t="s">
        <v>1016</v>
      </c>
      <c r="H139" s="15"/>
      <c r="I139" s="17" t="s">
        <v>2</v>
      </c>
      <c r="J139" s="17">
        <v>12</v>
      </c>
      <c r="K139" s="23" t="s">
        <v>16</v>
      </c>
      <c r="L139" s="11" t="s">
        <v>22</v>
      </c>
      <c r="M139" s="18">
        <v>200</v>
      </c>
      <c r="N139" s="18">
        <v>250</v>
      </c>
      <c r="O139" s="24" t="s">
        <v>48</v>
      </c>
      <c r="P139" s="24"/>
    </row>
    <row r="140" spans="1:16" ht="45.75" customHeight="1" x14ac:dyDescent="0.25">
      <c r="A140" s="11">
        <v>138</v>
      </c>
      <c r="B140" s="13">
        <v>2009</v>
      </c>
      <c r="C140" s="11" t="s">
        <v>12</v>
      </c>
      <c r="D140" s="11" t="s">
        <v>5</v>
      </c>
      <c r="E140" s="20" t="s">
        <v>617</v>
      </c>
      <c r="F140" s="28" t="str">
        <f t="shared" si="2"/>
        <v>Chateau Pierre de Lune, Saint-Emilion - In Bond</v>
      </c>
      <c r="G140" t="s">
        <v>1017</v>
      </c>
      <c r="H140" s="15"/>
      <c r="I140" s="17" t="s">
        <v>2</v>
      </c>
      <c r="J140" s="17">
        <v>12</v>
      </c>
      <c r="K140" s="23" t="s">
        <v>16</v>
      </c>
      <c r="L140" s="11" t="s">
        <v>0</v>
      </c>
      <c r="M140" s="18">
        <v>150</v>
      </c>
      <c r="N140" s="18">
        <v>200</v>
      </c>
      <c r="O140" s="24"/>
      <c r="P140" s="24"/>
    </row>
    <row r="141" spans="1:16" ht="45.75" customHeight="1" x14ac:dyDescent="0.25">
      <c r="A141" s="11">
        <v>139</v>
      </c>
      <c r="B141" s="13">
        <v>2010</v>
      </c>
      <c r="C141" s="11" t="s">
        <v>12</v>
      </c>
      <c r="D141" s="11" t="s">
        <v>5</v>
      </c>
      <c r="E141" s="20" t="s">
        <v>618</v>
      </c>
      <c r="F141" s="28" t="str">
        <f t="shared" si="2"/>
        <v>Segla, Margaux</v>
      </c>
      <c r="G141" t="s">
        <v>1018</v>
      </c>
      <c r="H141" s="15"/>
      <c r="I141" s="17" t="s">
        <v>2</v>
      </c>
      <c r="J141" s="17">
        <v>12</v>
      </c>
      <c r="K141" s="23" t="s">
        <v>16</v>
      </c>
      <c r="L141" s="11" t="s">
        <v>22</v>
      </c>
      <c r="M141" s="18">
        <v>300</v>
      </c>
      <c r="N141" s="18">
        <v>380</v>
      </c>
      <c r="O141" s="24" t="s">
        <v>619</v>
      </c>
      <c r="P141" s="24" t="s">
        <v>517</v>
      </c>
    </row>
    <row r="142" spans="1:16" ht="45.75" customHeight="1" x14ac:dyDescent="0.25">
      <c r="A142" s="11">
        <v>140</v>
      </c>
      <c r="B142" s="13">
        <v>2010</v>
      </c>
      <c r="C142" s="11" t="s">
        <v>12</v>
      </c>
      <c r="D142" s="11" t="s">
        <v>5</v>
      </c>
      <c r="E142" s="20" t="s">
        <v>620</v>
      </c>
      <c r="F142" s="28" t="str">
        <f t="shared" si="2"/>
        <v>Chateau Cissac, Haut-Medoc</v>
      </c>
      <c r="G142" t="s">
        <v>1019</v>
      </c>
      <c r="H142" s="15"/>
      <c r="I142" s="17" t="s">
        <v>2</v>
      </c>
      <c r="J142" s="17">
        <v>6</v>
      </c>
      <c r="K142" s="22" t="s">
        <v>23</v>
      </c>
      <c r="L142" s="11" t="s">
        <v>22</v>
      </c>
      <c r="M142" s="18">
        <v>100</v>
      </c>
      <c r="N142" s="18">
        <v>180</v>
      </c>
      <c r="O142" s="24" t="s">
        <v>48</v>
      </c>
      <c r="P142" s="24" t="s">
        <v>517</v>
      </c>
    </row>
    <row r="143" spans="1:16" ht="45.75" customHeight="1" x14ac:dyDescent="0.25">
      <c r="A143" s="11">
        <v>141</v>
      </c>
      <c r="B143" s="13">
        <v>2011</v>
      </c>
      <c r="C143" s="11" t="s">
        <v>12</v>
      </c>
      <c r="D143" s="11" t="s">
        <v>5</v>
      </c>
      <c r="E143" s="20" t="s">
        <v>621</v>
      </c>
      <c r="F143" s="28" t="str">
        <f t="shared" si="2"/>
        <v>Chateau Capbern Gasqueton, Saint-Estephe</v>
      </c>
      <c r="G143" t="s">
        <v>1020</v>
      </c>
      <c r="H143" s="15"/>
      <c r="I143" s="17" t="s">
        <v>2</v>
      </c>
      <c r="J143" s="17">
        <v>12</v>
      </c>
      <c r="K143" s="23" t="s">
        <v>16</v>
      </c>
      <c r="L143" s="11" t="s">
        <v>22</v>
      </c>
      <c r="M143" s="18">
        <v>140</v>
      </c>
      <c r="N143" s="18">
        <v>180</v>
      </c>
      <c r="O143" s="24" t="s">
        <v>48</v>
      </c>
      <c r="P143" s="24"/>
    </row>
    <row r="144" spans="1:16" ht="45.75" customHeight="1" x14ac:dyDescent="0.25">
      <c r="A144" s="11">
        <v>142</v>
      </c>
      <c r="B144" s="13">
        <v>2011</v>
      </c>
      <c r="C144" s="11" t="s">
        <v>12</v>
      </c>
      <c r="D144" s="11" t="s">
        <v>5</v>
      </c>
      <c r="E144" s="20" t="s">
        <v>622</v>
      </c>
      <c r="F144" s="28" t="str">
        <f t="shared" si="2"/>
        <v>Chateau Puy-Blanquet, Saint-Emilion Grand Cru</v>
      </c>
      <c r="G144" t="s">
        <v>1021</v>
      </c>
      <c r="H144" s="15"/>
      <c r="I144" s="17" t="s">
        <v>2</v>
      </c>
      <c r="J144" s="17">
        <v>12</v>
      </c>
      <c r="K144" s="23" t="s">
        <v>16</v>
      </c>
      <c r="L144" s="11" t="s">
        <v>22</v>
      </c>
      <c r="M144" s="18">
        <v>140</v>
      </c>
      <c r="N144" s="18">
        <v>180</v>
      </c>
      <c r="O144" s="24" t="s">
        <v>48</v>
      </c>
      <c r="P144" s="24"/>
    </row>
    <row r="145" spans="1:16" ht="45.75" customHeight="1" x14ac:dyDescent="0.25">
      <c r="A145" s="11">
        <v>143</v>
      </c>
      <c r="B145" s="13">
        <v>2011</v>
      </c>
      <c r="C145" s="11" t="s">
        <v>12</v>
      </c>
      <c r="D145" s="11" t="s">
        <v>5</v>
      </c>
      <c r="E145" s="20" t="s">
        <v>622</v>
      </c>
      <c r="F145" s="28" t="str">
        <f t="shared" si="2"/>
        <v>Chateau Puy-Blanquet, Saint-Emilion Grand Cru</v>
      </c>
      <c r="G145" t="s">
        <v>1022</v>
      </c>
      <c r="H145" s="15"/>
      <c r="I145" s="17" t="s">
        <v>2</v>
      </c>
      <c r="J145" s="17">
        <v>12</v>
      </c>
      <c r="K145" s="23" t="s">
        <v>16</v>
      </c>
      <c r="L145" s="11" t="s">
        <v>22</v>
      </c>
      <c r="M145" s="18">
        <v>140</v>
      </c>
      <c r="N145" s="18">
        <v>180</v>
      </c>
      <c r="O145" s="24" t="s">
        <v>48</v>
      </c>
      <c r="P145" s="24"/>
    </row>
    <row r="146" spans="1:16" ht="45.75" customHeight="1" x14ac:dyDescent="0.25">
      <c r="A146" s="11">
        <v>144</v>
      </c>
      <c r="B146" s="13">
        <v>2011</v>
      </c>
      <c r="C146" s="11" t="s">
        <v>12</v>
      </c>
      <c r="D146" s="11" t="s">
        <v>5</v>
      </c>
      <c r="E146" s="20" t="s">
        <v>623</v>
      </c>
      <c r="F146" s="28" t="str">
        <f t="shared" si="2"/>
        <v>Chateau Lafleur-Gazin, Pomerol</v>
      </c>
      <c r="G146" t="s">
        <v>1023</v>
      </c>
      <c r="H146" s="15"/>
      <c r="I146" s="17" t="s">
        <v>2</v>
      </c>
      <c r="J146" s="17">
        <v>12</v>
      </c>
      <c r="K146" s="23" t="s">
        <v>16</v>
      </c>
      <c r="L146" s="11" t="s">
        <v>22</v>
      </c>
      <c r="M146" s="18">
        <v>140</v>
      </c>
      <c r="N146" s="18">
        <v>180</v>
      </c>
      <c r="O146" s="24" t="s">
        <v>48</v>
      </c>
      <c r="P146" s="24"/>
    </row>
    <row r="147" spans="1:16" ht="45.75" customHeight="1" x14ac:dyDescent="0.25">
      <c r="A147" s="11">
        <v>145</v>
      </c>
      <c r="B147" s="13">
        <v>2011</v>
      </c>
      <c r="C147" s="11" t="s">
        <v>12</v>
      </c>
      <c r="D147" s="11" t="s">
        <v>5</v>
      </c>
      <c r="E147" s="20" t="s">
        <v>622</v>
      </c>
      <c r="F147" s="28" t="str">
        <f t="shared" si="2"/>
        <v>Chateau Puy-Blanquet, Saint-Emilion Grand Cru</v>
      </c>
      <c r="G147" t="s">
        <v>1024</v>
      </c>
      <c r="H147" s="15"/>
      <c r="I147" s="17" t="s">
        <v>2</v>
      </c>
      <c r="J147" s="17">
        <v>12</v>
      </c>
      <c r="K147" s="23" t="s">
        <v>16</v>
      </c>
      <c r="L147" s="11" t="s">
        <v>22</v>
      </c>
      <c r="M147" s="18">
        <v>250</v>
      </c>
      <c r="N147" s="18">
        <v>350</v>
      </c>
      <c r="O147" s="24" t="s">
        <v>48</v>
      </c>
      <c r="P147" s="24"/>
    </row>
    <row r="148" spans="1:16" ht="45.75" customHeight="1" x14ac:dyDescent="0.25">
      <c r="A148" s="11">
        <v>146</v>
      </c>
      <c r="B148" s="13">
        <v>2012</v>
      </c>
      <c r="C148" s="11" t="s">
        <v>12</v>
      </c>
      <c r="D148" s="11" t="s">
        <v>5</v>
      </c>
      <c r="E148" s="20" t="s">
        <v>624</v>
      </c>
      <c r="F148" s="28" t="str">
        <f t="shared" si="2"/>
        <v>Carruades de Lafite, Pauillac - In Bond</v>
      </c>
      <c r="G148" t="s">
        <v>1025</v>
      </c>
      <c r="H148" s="15"/>
      <c r="I148" s="17" t="s">
        <v>2</v>
      </c>
      <c r="J148" s="17">
        <v>6</v>
      </c>
      <c r="K148" s="23" t="s">
        <v>16</v>
      </c>
      <c r="L148" s="11" t="s">
        <v>0</v>
      </c>
      <c r="M148" s="18">
        <v>1100</v>
      </c>
      <c r="N148" s="18">
        <v>1300</v>
      </c>
      <c r="O148" s="24"/>
      <c r="P148" s="24"/>
    </row>
    <row r="149" spans="1:16" ht="45.75" customHeight="1" x14ac:dyDescent="0.25">
      <c r="A149" s="11">
        <v>147</v>
      </c>
      <c r="B149" s="13">
        <v>2012</v>
      </c>
      <c r="C149" s="11" t="s">
        <v>12</v>
      </c>
      <c r="D149" s="11" t="s">
        <v>5</v>
      </c>
      <c r="E149" s="20" t="s">
        <v>625</v>
      </c>
      <c r="F149" s="28" t="str">
        <f t="shared" si="2"/>
        <v>L'If, Saint-Emilion (Double Magnum)</v>
      </c>
      <c r="G149" t="s">
        <v>1026</v>
      </c>
      <c r="H149" s="15"/>
      <c r="I149" s="17" t="s">
        <v>596</v>
      </c>
      <c r="J149" s="17">
        <v>1</v>
      </c>
      <c r="K149" s="23" t="s">
        <v>16</v>
      </c>
      <c r="L149" s="11" t="s">
        <v>22</v>
      </c>
      <c r="M149" s="18">
        <v>150</v>
      </c>
      <c r="N149" s="18">
        <v>220</v>
      </c>
      <c r="O149" s="24" t="s">
        <v>48</v>
      </c>
      <c r="P149" s="24"/>
    </row>
    <row r="150" spans="1:16" ht="45.75" customHeight="1" x14ac:dyDescent="0.25">
      <c r="A150" s="11">
        <v>148</v>
      </c>
      <c r="B150" s="13">
        <v>2012</v>
      </c>
      <c r="C150" s="11" t="s">
        <v>12</v>
      </c>
      <c r="D150" s="11" t="s">
        <v>5</v>
      </c>
      <c r="E150" s="20" t="s">
        <v>555</v>
      </c>
      <c r="F150" s="28" t="str">
        <f t="shared" si="2"/>
        <v>Chateau La Fleur-Petrus, Pomerol</v>
      </c>
      <c r="G150" t="s">
        <v>1027</v>
      </c>
      <c r="H150" s="15"/>
      <c r="I150" s="17" t="s">
        <v>2</v>
      </c>
      <c r="J150" s="17">
        <v>6</v>
      </c>
      <c r="K150" s="23" t="s">
        <v>16</v>
      </c>
      <c r="L150" s="11" t="s">
        <v>22</v>
      </c>
      <c r="M150" s="18">
        <v>500</v>
      </c>
      <c r="N150" s="18">
        <v>600</v>
      </c>
      <c r="O150" s="24" t="s">
        <v>48</v>
      </c>
      <c r="P150" s="24"/>
    </row>
    <row r="151" spans="1:16" ht="45.75" customHeight="1" x14ac:dyDescent="0.25">
      <c r="A151" s="11">
        <v>149</v>
      </c>
      <c r="B151" s="13">
        <v>2013</v>
      </c>
      <c r="C151" s="11" t="s">
        <v>12</v>
      </c>
      <c r="D151" s="11" t="s">
        <v>5</v>
      </c>
      <c r="E151" s="20" t="s">
        <v>555</v>
      </c>
      <c r="F151" s="28" t="str">
        <f t="shared" si="2"/>
        <v>Chateau La Fleur-Petrus, Pomerol</v>
      </c>
      <c r="G151" t="s">
        <v>1028</v>
      </c>
      <c r="H151" s="15"/>
      <c r="I151" s="17" t="s">
        <v>2</v>
      </c>
      <c r="J151" s="17">
        <v>6</v>
      </c>
      <c r="K151" s="23" t="s">
        <v>16</v>
      </c>
      <c r="L151" s="11" t="s">
        <v>22</v>
      </c>
      <c r="M151" s="18">
        <v>500</v>
      </c>
      <c r="N151" s="18">
        <v>600</v>
      </c>
      <c r="O151" s="24" t="s">
        <v>48</v>
      </c>
      <c r="P151" s="24"/>
    </row>
    <row r="152" spans="1:16" ht="45.75" customHeight="1" x14ac:dyDescent="0.25">
      <c r="A152" s="11">
        <v>150</v>
      </c>
      <c r="B152" s="13">
        <v>2013</v>
      </c>
      <c r="C152" s="11" t="s">
        <v>12</v>
      </c>
      <c r="D152" s="11" t="s">
        <v>5</v>
      </c>
      <c r="E152" s="20" t="s">
        <v>555</v>
      </c>
      <c r="F152" s="28" t="str">
        <f t="shared" si="2"/>
        <v>Chateau La Fleur-Petrus, Pomerol</v>
      </c>
      <c r="G152" t="s">
        <v>1029</v>
      </c>
      <c r="H152" s="15"/>
      <c r="I152" s="17" t="s">
        <v>2</v>
      </c>
      <c r="J152" s="17">
        <v>6</v>
      </c>
      <c r="K152" s="23" t="s">
        <v>16</v>
      </c>
      <c r="L152" s="11" t="s">
        <v>22</v>
      </c>
      <c r="M152" s="18">
        <v>500</v>
      </c>
      <c r="N152" s="18">
        <v>600</v>
      </c>
      <c r="O152" s="24" t="s">
        <v>48</v>
      </c>
      <c r="P152" s="24"/>
    </row>
    <row r="153" spans="1:16" ht="45.75" customHeight="1" x14ac:dyDescent="0.25">
      <c r="A153" s="11">
        <v>151</v>
      </c>
      <c r="B153" s="13">
        <v>2014</v>
      </c>
      <c r="C153" s="11" t="s">
        <v>12</v>
      </c>
      <c r="D153" s="11" t="s">
        <v>5</v>
      </c>
      <c r="E153" s="20" t="s">
        <v>626</v>
      </c>
      <c r="F153" s="28" t="str">
        <f t="shared" si="2"/>
        <v>Chateau Pichon Baron 2eme Cru Classe, Pauillac (Imperial)</v>
      </c>
      <c r="G153" t="s">
        <v>1030</v>
      </c>
      <c r="H153" s="15"/>
      <c r="I153" s="17" t="s">
        <v>72</v>
      </c>
      <c r="J153" s="17">
        <v>1</v>
      </c>
      <c r="K153" s="23" t="s">
        <v>16</v>
      </c>
      <c r="L153" s="11" t="s">
        <v>22</v>
      </c>
      <c r="M153" s="18">
        <v>400</v>
      </c>
      <c r="N153" s="18">
        <v>600</v>
      </c>
      <c r="O153" s="24" t="s">
        <v>48</v>
      </c>
      <c r="P153" s="24"/>
    </row>
    <row r="154" spans="1:16" ht="45.75" customHeight="1" x14ac:dyDescent="0.25">
      <c r="A154" s="11">
        <v>152</v>
      </c>
      <c r="B154" s="13">
        <v>2014</v>
      </c>
      <c r="C154" s="11" t="s">
        <v>12</v>
      </c>
      <c r="D154" s="11" t="s">
        <v>5</v>
      </c>
      <c r="E154" s="20" t="s">
        <v>627</v>
      </c>
      <c r="F154" s="28" t="str">
        <f t="shared" si="2"/>
        <v>Chateau Talbot 4eme Cru Classe, Saint-Julien - In Bond</v>
      </c>
      <c r="G154" t="s">
        <v>1031</v>
      </c>
      <c r="H154" s="15"/>
      <c r="I154" s="17" t="s">
        <v>2</v>
      </c>
      <c r="J154" s="17">
        <v>12</v>
      </c>
      <c r="K154" s="23" t="s">
        <v>16</v>
      </c>
      <c r="L154" s="11" t="s">
        <v>0</v>
      </c>
      <c r="M154" s="18">
        <v>340</v>
      </c>
      <c r="N154" s="18">
        <v>440</v>
      </c>
      <c r="O154" s="24"/>
      <c r="P154" s="24"/>
    </row>
    <row r="155" spans="1:16" ht="45.75" customHeight="1" x14ac:dyDescent="0.25">
      <c r="A155" s="11">
        <v>153</v>
      </c>
      <c r="B155" s="13">
        <v>2014</v>
      </c>
      <c r="C155" s="11" t="s">
        <v>12</v>
      </c>
      <c r="D155" s="11" t="s">
        <v>5</v>
      </c>
      <c r="E155" s="20" t="s">
        <v>594</v>
      </c>
      <c r="F155" s="28" t="str">
        <f t="shared" si="2"/>
        <v>Chateau Clerc Milon 5eme Cru Classe, Pauillac - In Bond</v>
      </c>
      <c r="G155" t="s">
        <v>1032</v>
      </c>
      <c r="H155" s="15"/>
      <c r="I155" s="17" t="s">
        <v>2</v>
      </c>
      <c r="J155" s="17">
        <v>6</v>
      </c>
      <c r="K155" s="23" t="s">
        <v>16</v>
      </c>
      <c r="L155" s="11" t="s">
        <v>0</v>
      </c>
      <c r="M155" s="18">
        <v>280</v>
      </c>
      <c r="N155" s="18">
        <v>360</v>
      </c>
      <c r="O155" s="24"/>
      <c r="P155" s="24"/>
    </row>
    <row r="156" spans="1:16" ht="45.75" customHeight="1" x14ac:dyDescent="0.25">
      <c r="A156" s="11">
        <v>154</v>
      </c>
      <c r="B156" s="13">
        <v>2014</v>
      </c>
      <c r="C156" s="11" t="s">
        <v>12</v>
      </c>
      <c r="D156" s="11" t="s">
        <v>5</v>
      </c>
      <c r="E156" s="20" t="s">
        <v>628</v>
      </c>
      <c r="F156" s="28" t="str">
        <f t="shared" si="2"/>
        <v>Domaine de Chevalier Cru Classe, Pessac-Leognan (Double Magnum)</v>
      </c>
      <c r="G156" t="s">
        <v>1033</v>
      </c>
      <c r="H156" s="15"/>
      <c r="I156" s="17" t="s">
        <v>596</v>
      </c>
      <c r="J156" s="17">
        <v>1</v>
      </c>
      <c r="K156" s="23" t="s">
        <v>16</v>
      </c>
      <c r="L156" s="11" t="s">
        <v>22</v>
      </c>
      <c r="M156" s="18">
        <v>130</v>
      </c>
      <c r="N156" s="18">
        <v>170</v>
      </c>
      <c r="O156" s="24" t="s">
        <v>48</v>
      </c>
      <c r="P156" s="24"/>
    </row>
    <row r="157" spans="1:16" ht="45.75" customHeight="1" x14ac:dyDescent="0.25">
      <c r="A157" s="11">
        <v>155</v>
      </c>
      <c r="B157" s="13">
        <v>2014</v>
      </c>
      <c r="C157" s="11" t="s">
        <v>12</v>
      </c>
      <c r="D157" s="11" t="s">
        <v>5</v>
      </c>
      <c r="E157" s="20" t="s">
        <v>629</v>
      </c>
      <c r="F157" s="28" t="str">
        <f t="shared" si="2"/>
        <v>Chateau Canon la Gaffeliere Premier Grand Cru Classe B, Saint-Emilion Grand Cru - In Bond</v>
      </c>
      <c r="G157" t="s">
        <v>1034</v>
      </c>
      <c r="H157" s="15"/>
      <c r="I157" s="17" t="s">
        <v>2</v>
      </c>
      <c r="J157" s="17">
        <v>6</v>
      </c>
      <c r="K157" s="23" t="s">
        <v>16</v>
      </c>
      <c r="L157" s="11" t="s">
        <v>0</v>
      </c>
      <c r="M157" s="18">
        <v>120</v>
      </c>
      <c r="N157" s="18">
        <v>170</v>
      </c>
      <c r="O157" s="24"/>
      <c r="P157" s="24" t="s">
        <v>517</v>
      </c>
    </row>
    <row r="158" spans="1:16" ht="45.75" customHeight="1" x14ac:dyDescent="0.25">
      <c r="A158" s="11">
        <v>156</v>
      </c>
      <c r="B158" s="13">
        <v>2015</v>
      </c>
      <c r="C158" s="11" t="s">
        <v>12</v>
      </c>
      <c r="D158" s="11" t="s">
        <v>5</v>
      </c>
      <c r="E158" s="20" t="s">
        <v>620</v>
      </c>
      <c r="F158" s="28" t="str">
        <f t="shared" si="2"/>
        <v>Chateau Cissac, Haut-Medoc</v>
      </c>
      <c r="G158" t="s">
        <v>1035</v>
      </c>
      <c r="H158" s="15"/>
      <c r="I158" s="17" t="s">
        <v>2</v>
      </c>
      <c r="J158" s="17">
        <v>12</v>
      </c>
      <c r="K158" s="23" t="s">
        <v>16</v>
      </c>
      <c r="L158" s="11" t="s">
        <v>22</v>
      </c>
      <c r="M158" s="18">
        <v>100</v>
      </c>
      <c r="N158" s="18">
        <v>150</v>
      </c>
      <c r="O158" s="24" t="s">
        <v>48</v>
      </c>
      <c r="P158" s="24" t="s">
        <v>517</v>
      </c>
    </row>
    <row r="159" spans="1:16" ht="45.75" customHeight="1" x14ac:dyDescent="0.25">
      <c r="A159" s="11">
        <v>157</v>
      </c>
      <c r="B159" s="13">
        <v>2015</v>
      </c>
      <c r="C159" s="11" t="s">
        <v>12</v>
      </c>
      <c r="D159" s="11" t="s">
        <v>5</v>
      </c>
      <c r="E159" s="20" t="s">
        <v>620</v>
      </c>
      <c r="F159" s="28" t="str">
        <f t="shared" si="2"/>
        <v>Chateau Cissac, Haut-Medoc</v>
      </c>
      <c r="G159" t="s">
        <v>1036</v>
      </c>
      <c r="H159" s="15"/>
      <c r="I159" s="17" t="s">
        <v>2</v>
      </c>
      <c r="J159" s="17">
        <v>12</v>
      </c>
      <c r="K159" s="23" t="s">
        <v>16</v>
      </c>
      <c r="L159" s="11" t="s">
        <v>22</v>
      </c>
      <c r="M159" s="18">
        <v>100</v>
      </c>
      <c r="N159" s="18">
        <v>150</v>
      </c>
      <c r="O159" s="24" t="s">
        <v>48</v>
      </c>
      <c r="P159" s="24" t="s">
        <v>517</v>
      </c>
    </row>
    <row r="160" spans="1:16" ht="45.75" customHeight="1" x14ac:dyDescent="0.25">
      <c r="A160" s="11">
        <v>158</v>
      </c>
      <c r="B160" s="13">
        <v>2015</v>
      </c>
      <c r="C160" s="11" t="s">
        <v>12</v>
      </c>
      <c r="D160" s="11" t="s">
        <v>5</v>
      </c>
      <c r="E160" s="20" t="s">
        <v>630</v>
      </c>
      <c r="F160" s="28" t="str">
        <f t="shared" si="2"/>
        <v>Chateau Canon Premier Grand Cru Classe B, Saint-Emilion Grand Cru</v>
      </c>
      <c r="G160" t="s">
        <v>1037</v>
      </c>
      <c r="H160" s="15"/>
      <c r="I160" s="17" t="s">
        <v>2</v>
      </c>
      <c r="J160" s="17">
        <v>3</v>
      </c>
      <c r="K160" s="23" t="s">
        <v>16</v>
      </c>
      <c r="L160" s="11" t="s">
        <v>22</v>
      </c>
      <c r="M160" s="18">
        <v>280</v>
      </c>
      <c r="N160" s="18">
        <v>380</v>
      </c>
      <c r="O160" s="24" t="s">
        <v>48</v>
      </c>
      <c r="P160" s="24"/>
    </row>
    <row r="161" spans="1:16" ht="45.75" customHeight="1" x14ac:dyDescent="0.25">
      <c r="A161" s="11">
        <v>159</v>
      </c>
      <c r="B161" s="13">
        <v>2016</v>
      </c>
      <c r="C161" s="11" t="s">
        <v>12</v>
      </c>
      <c r="D161" s="11" t="s">
        <v>5</v>
      </c>
      <c r="E161" s="20" t="s">
        <v>631</v>
      </c>
      <c r="F161" s="28" t="str">
        <f t="shared" si="2"/>
        <v>Chateau Leoville Poyferre 2eme Cru Classe, Saint-Julien (Imperial)</v>
      </c>
      <c r="G161" t="s">
        <v>1038</v>
      </c>
      <c r="H161" s="15"/>
      <c r="I161" s="17" t="s">
        <v>72</v>
      </c>
      <c r="J161" s="17">
        <v>1</v>
      </c>
      <c r="K161" s="23" t="s">
        <v>16</v>
      </c>
      <c r="L161" s="11" t="s">
        <v>22</v>
      </c>
      <c r="M161" s="18">
        <v>300</v>
      </c>
      <c r="N161" s="18">
        <v>400</v>
      </c>
      <c r="O161" s="24" t="s">
        <v>48</v>
      </c>
      <c r="P161" s="24"/>
    </row>
    <row r="162" spans="1:16" ht="45.75" customHeight="1" x14ac:dyDescent="0.25">
      <c r="A162" s="11">
        <v>160</v>
      </c>
      <c r="B162" s="13">
        <v>2016</v>
      </c>
      <c r="C162" s="11" t="s">
        <v>12</v>
      </c>
      <c r="D162" s="11" t="s">
        <v>5</v>
      </c>
      <c r="E162" s="20" t="s">
        <v>602</v>
      </c>
      <c r="F162" s="28" t="str">
        <f t="shared" si="2"/>
        <v>Chateau Batailley 5eme Cru Classe, Pauillac - In Bond</v>
      </c>
      <c r="G162" t="s">
        <v>1039</v>
      </c>
      <c r="H162" s="15"/>
      <c r="I162" s="17" t="s">
        <v>2</v>
      </c>
      <c r="J162" s="17">
        <v>12</v>
      </c>
      <c r="K162" s="23" t="s">
        <v>16</v>
      </c>
      <c r="L162" s="11" t="s">
        <v>0</v>
      </c>
      <c r="M162" s="18">
        <v>360</v>
      </c>
      <c r="N162" s="18">
        <v>400</v>
      </c>
      <c r="O162" s="24"/>
      <c r="P162" s="24"/>
    </row>
    <row r="163" spans="1:16" ht="45.75" customHeight="1" x14ac:dyDescent="0.25">
      <c r="A163" s="11">
        <v>161</v>
      </c>
      <c r="B163" s="13">
        <v>2016</v>
      </c>
      <c r="C163" s="11" t="s">
        <v>12</v>
      </c>
      <c r="D163" s="11" t="s">
        <v>5</v>
      </c>
      <c r="E163" s="20" t="s">
        <v>127</v>
      </c>
      <c r="F163" s="28" t="str">
        <f t="shared" si="2"/>
        <v>Chateau Anthonic, Moulis en Medoc - In Bond</v>
      </c>
      <c r="G163" t="s">
        <v>1040</v>
      </c>
      <c r="H163" s="15"/>
      <c r="I163" s="17" t="s">
        <v>2</v>
      </c>
      <c r="J163" s="17">
        <v>12</v>
      </c>
      <c r="K163" s="23" t="s">
        <v>16</v>
      </c>
      <c r="L163" s="11" t="s">
        <v>0</v>
      </c>
      <c r="M163" s="18">
        <v>150</v>
      </c>
      <c r="N163" s="18">
        <v>200</v>
      </c>
      <c r="O163" s="24" t="s">
        <v>136</v>
      </c>
      <c r="P163" s="24"/>
    </row>
    <row r="164" spans="1:16" ht="45.75" customHeight="1" x14ac:dyDescent="0.25">
      <c r="A164" s="11">
        <v>162</v>
      </c>
      <c r="B164" s="13">
        <v>2016</v>
      </c>
      <c r="C164" s="11" t="s">
        <v>12</v>
      </c>
      <c r="D164" s="11" t="s">
        <v>5</v>
      </c>
      <c r="E164" s="20" t="s">
        <v>127</v>
      </c>
      <c r="F164" s="28" t="str">
        <f t="shared" si="2"/>
        <v>Chateau Anthonic, Moulis en Medoc - In Bond</v>
      </c>
      <c r="G164" t="s">
        <v>1041</v>
      </c>
      <c r="H164" s="15"/>
      <c r="I164" s="17" t="s">
        <v>2</v>
      </c>
      <c r="J164" s="17">
        <v>12</v>
      </c>
      <c r="K164" s="23" t="s">
        <v>16</v>
      </c>
      <c r="L164" s="11" t="s">
        <v>0</v>
      </c>
      <c r="M164" s="18">
        <v>150</v>
      </c>
      <c r="N164" s="18">
        <v>200</v>
      </c>
      <c r="O164" s="24" t="s">
        <v>136</v>
      </c>
      <c r="P164" s="24"/>
    </row>
    <row r="165" spans="1:16" ht="45.75" customHeight="1" x14ac:dyDescent="0.25">
      <c r="A165" s="11">
        <v>163</v>
      </c>
      <c r="B165" s="13">
        <v>2016</v>
      </c>
      <c r="C165" s="11" t="s">
        <v>12</v>
      </c>
      <c r="D165" s="11" t="s">
        <v>5</v>
      </c>
      <c r="E165" s="20" t="s">
        <v>127</v>
      </c>
      <c r="F165" s="28" t="str">
        <f t="shared" si="2"/>
        <v>Chateau Anthonic, Moulis en Medoc - In Bond</v>
      </c>
      <c r="G165" t="s">
        <v>1042</v>
      </c>
      <c r="H165" s="15"/>
      <c r="I165" s="17" t="s">
        <v>2</v>
      </c>
      <c r="J165" s="17">
        <v>12</v>
      </c>
      <c r="K165" s="23" t="s">
        <v>16</v>
      </c>
      <c r="L165" s="11" t="s">
        <v>0</v>
      </c>
      <c r="M165" s="18">
        <v>150</v>
      </c>
      <c r="N165" s="18">
        <v>200</v>
      </c>
      <c r="O165" s="24" t="s">
        <v>136</v>
      </c>
      <c r="P165" s="24"/>
    </row>
    <row r="166" spans="1:16" ht="45.75" customHeight="1" x14ac:dyDescent="0.25">
      <c r="A166" s="11">
        <v>164</v>
      </c>
      <c r="B166" s="13">
        <v>2017</v>
      </c>
      <c r="C166" s="11" t="s">
        <v>12</v>
      </c>
      <c r="D166" s="11" t="s">
        <v>5</v>
      </c>
      <c r="E166" s="20" t="s">
        <v>593</v>
      </c>
      <c r="F166" s="28" t="str">
        <f t="shared" si="2"/>
        <v>Chateau d'Armailhac 5eme Cru Classe, Pauillac - In Bond</v>
      </c>
      <c r="G166" t="s">
        <v>1043</v>
      </c>
      <c r="H166" s="15"/>
      <c r="I166" s="17" t="s">
        <v>2</v>
      </c>
      <c r="J166" s="17">
        <v>6</v>
      </c>
      <c r="K166" s="23" t="s">
        <v>16</v>
      </c>
      <c r="L166" s="11" t="s">
        <v>0</v>
      </c>
      <c r="M166" s="18">
        <v>180</v>
      </c>
      <c r="N166" s="18">
        <v>240</v>
      </c>
      <c r="O166" s="24"/>
      <c r="P166" s="24"/>
    </row>
    <row r="167" spans="1:16" ht="45.75" customHeight="1" x14ac:dyDescent="0.25">
      <c r="A167" s="11">
        <v>165</v>
      </c>
      <c r="B167" s="13">
        <v>2017</v>
      </c>
      <c r="C167" s="11" t="s">
        <v>12</v>
      </c>
      <c r="D167" s="11" t="s">
        <v>5</v>
      </c>
      <c r="E167" s="20" t="s">
        <v>632</v>
      </c>
      <c r="F167" s="28" t="str">
        <f t="shared" si="2"/>
        <v>Chateau L'Eglise-Clinet, Pomerol (Double Magnum)</v>
      </c>
      <c r="G167" t="s">
        <v>1044</v>
      </c>
      <c r="H167" s="15"/>
      <c r="I167" s="17" t="s">
        <v>596</v>
      </c>
      <c r="J167" s="17">
        <v>1</v>
      </c>
      <c r="K167" s="23" t="s">
        <v>16</v>
      </c>
      <c r="L167" s="11" t="s">
        <v>22</v>
      </c>
      <c r="M167" s="18">
        <v>500</v>
      </c>
      <c r="N167" s="18">
        <v>700</v>
      </c>
      <c r="O167" s="24" t="s">
        <v>48</v>
      </c>
      <c r="P167" s="24"/>
    </row>
    <row r="168" spans="1:16" ht="45.75" customHeight="1" x14ac:dyDescent="0.25">
      <c r="A168" s="11">
        <v>166</v>
      </c>
      <c r="B168" s="13">
        <v>2018</v>
      </c>
      <c r="C168" s="11" t="s">
        <v>12</v>
      </c>
      <c r="D168" s="11" t="s">
        <v>5</v>
      </c>
      <c r="E168" s="20" t="s">
        <v>599</v>
      </c>
      <c r="F168" s="28" t="str">
        <f t="shared" si="2"/>
        <v>Chateau Gruaud Larose 2eme Cru Classe, Saint-Julien - In Bond</v>
      </c>
      <c r="G168" t="s">
        <v>1045</v>
      </c>
      <c r="H168" s="15"/>
      <c r="I168" s="17" t="s">
        <v>2</v>
      </c>
      <c r="J168" s="17">
        <v>12</v>
      </c>
      <c r="K168" s="23" t="s">
        <v>16</v>
      </c>
      <c r="L168" s="11" t="s">
        <v>0</v>
      </c>
      <c r="M168" s="18">
        <v>440</v>
      </c>
      <c r="N168" s="18">
        <v>500</v>
      </c>
      <c r="O168" s="24"/>
      <c r="P168" s="24"/>
    </row>
    <row r="169" spans="1:16" ht="45.75" customHeight="1" x14ac:dyDescent="0.25">
      <c r="A169" s="11">
        <v>167</v>
      </c>
      <c r="B169" s="13">
        <v>2018</v>
      </c>
      <c r="C169" s="11" t="s">
        <v>12</v>
      </c>
      <c r="D169" s="11" t="s">
        <v>5</v>
      </c>
      <c r="E169" s="20" t="s">
        <v>633</v>
      </c>
      <c r="F169" s="28" t="str">
        <f t="shared" si="2"/>
        <v>Chateau Leoville Barton 2eme Cru Classe, Saint-Julien - In Bond</v>
      </c>
      <c r="G169" t="s">
        <v>1046</v>
      </c>
      <c r="H169" s="15"/>
      <c r="I169" s="17" t="s">
        <v>2</v>
      </c>
      <c r="J169" s="17">
        <v>12</v>
      </c>
      <c r="K169" s="23" t="s">
        <v>16</v>
      </c>
      <c r="L169" s="11" t="s">
        <v>0</v>
      </c>
      <c r="M169" s="18">
        <v>460</v>
      </c>
      <c r="N169" s="18">
        <v>500</v>
      </c>
      <c r="O169" s="24"/>
      <c r="P169" s="24"/>
    </row>
    <row r="170" spans="1:16" ht="45.75" customHeight="1" x14ac:dyDescent="0.25">
      <c r="A170" s="11">
        <v>168</v>
      </c>
      <c r="B170" s="13">
        <v>2018</v>
      </c>
      <c r="C170" s="11" t="s">
        <v>12</v>
      </c>
      <c r="D170" s="11" t="s">
        <v>5</v>
      </c>
      <c r="E170" s="20" t="s">
        <v>634</v>
      </c>
      <c r="F170" s="28" t="str">
        <f t="shared" si="2"/>
        <v>Chateau Beaumont, Haut-Medoc</v>
      </c>
      <c r="G170" t="s">
        <v>1047</v>
      </c>
      <c r="H170" s="15"/>
      <c r="I170" s="17" t="s">
        <v>2</v>
      </c>
      <c r="J170" s="17">
        <v>12</v>
      </c>
      <c r="K170" s="23" t="s">
        <v>1</v>
      </c>
      <c r="L170" s="11" t="s">
        <v>22</v>
      </c>
      <c r="M170" s="18">
        <v>100</v>
      </c>
      <c r="N170" s="18">
        <v>160</v>
      </c>
      <c r="O170" s="24" t="s">
        <v>48</v>
      </c>
      <c r="P170" s="24" t="s">
        <v>517</v>
      </c>
    </row>
    <row r="171" spans="1:16" ht="45.75" customHeight="1" x14ac:dyDescent="0.25">
      <c r="A171" s="11">
        <v>169</v>
      </c>
      <c r="B171" s="13">
        <v>2018</v>
      </c>
      <c r="C171" s="11" t="s">
        <v>12</v>
      </c>
      <c r="D171" s="11" t="s">
        <v>5</v>
      </c>
      <c r="E171" s="20" t="s">
        <v>620</v>
      </c>
      <c r="F171" s="28" t="str">
        <f t="shared" si="2"/>
        <v>Chateau Cissac, Haut-Medoc</v>
      </c>
      <c r="G171" t="s">
        <v>1048</v>
      </c>
      <c r="H171" s="15"/>
      <c r="I171" s="17" t="s">
        <v>2</v>
      </c>
      <c r="J171" s="17">
        <v>12</v>
      </c>
      <c r="K171" s="23" t="s">
        <v>16</v>
      </c>
      <c r="L171" s="11" t="s">
        <v>22</v>
      </c>
      <c r="M171" s="18">
        <v>100</v>
      </c>
      <c r="N171" s="18">
        <v>160</v>
      </c>
      <c r="O171" s="24" t="s">
        <v>48</v>
      </c>
      <c r="P171" s="24" t="s">
        <v>517</v>
      </c>
    </row>
    <row r="172" spans="1:16" ht="45.75" customHeight="1" x14ac:dyDescent="0.25">
      <c r="A172" s="11">
        <v>170</v>
      </c>
      <c r="B172" s="13">
        <v>2018</v>
      </c>
      <c r="C172" s="11" t="s">
        <v>12</v>
      </c>
      <c r="D172" s="11" t="s">
        <v>5</v>
      </c>
      <c r="E172" s="20" t="s">
        <v>635</v>
      </c>
      <c r="F172" s="28" t="str">
        <f t="shared" si="2"/>
        <v>Chateau La Conseillante, Pomerol</v>
      </c>
      <c r="G172" t="s">
        <v>1049</v>
      </c>
      <c r="H172" s="15"/>
      <c r="I172" s="17" t="s">
        <v>2</v>
      </c>
      <c r="J172" s="17">
        <v>6</v>
      </c>
      <c r="K172" s="23" t="s">
        <v>16</v>
      </c>
      <c r="L172" s="11" t="s">
        <v>22</v>
      </c>
      <c r="M172" s="18">
        <v>600</v>
      </c>
      <c r="N172" s="18">
        <v>800</v>
      </c>
      <c r="O172" s="24" t="s">
        <v>48</v>
      </c>
      <c r="P172" s="24"/>
    </row>
    <row r="173" spans="1:16" ht="45.75" customHeight="1" x14ac:dyDescent="0.25">
      <c r="A173" s="11">
        <v>171</v>
      </c>
      <c r="B173" s="13">
        <v>2019</v>
      </c>
      <c r="C173" s="11" t="s">
        <v>12</v>
      </c>
      <c r="D173" s="11" t="s">
        <v>5</v>
      </c>
      <c r="E173" s="20" t="s">
        <v>636</v>
      </c>
      <c r="F173" s="28" t="str">
        <f t="shared" si="2"/>
        <v>Chateau Beychevelle 4eme Cru Classe, Saint-Julien - In Bond</v>
      </c>
      <c r="G173" t="s">
        <v>1050</v>
      </c>
      <c r="H173" s="15"/>
      <c r="I173" s="17" t="s">
        <v>2</v>
      </c>
      <c r="J173" s="17">
        <v>12</v>
      </c>
      <c r="K173" s="23" t="s">
        <v>16</v>
      </c>
      <c r="L173" s="11" t="s">
        <v>0</v>
      </c>
      <c r="M173" s="18">
        <v>700</v>
      </c>
      <c r="N173" s="18">
        <v>750</v>
      </c>
      <c r="O173" s="24"/>
      <c r="P173" s="24"/>
    </row>
    <row r="174" spans="1:16" ht="45.75" customHeight="1" x14ac:dyDescent="0.25">
      <c r="A174" s="11">
        <v>172</v>
      </c>
      <c r="B174" s="13">
        <v>2019</v>
      </c>
      <c r="C174" s="11" t="s">
        <v>12</v>
      </c>
      <c r="D174" s="11" t="s">
        <v>5</v>
      </c>
      <c r="E174" s="20" t="s">
        <v>637</v>
      </c>
      <c r="F174" s="28" t="str">
        <f t="shared" si="2"/>
        <v>Chateau Figeac Premier Grand Cru Classe B, Saint-Emilion Grand Cru (Imperial)</v>
      </c>
      <c r="G174" t="s">
        <v>1051</v>
      </c>
      <c r="H174" s="15"/>
      <c r="I174" s="17" t="s">
        <v>72</v>
      </c>
      <c r="J174" s="17">
        <v>1</v>
      </c>
      <c r="K174" s="23" t="s">
        <v>16</v>
      </c>
      <c r="L174" s="11" t="s">
        <v>22</v>
      </c>
      <c r="M174" s="18">
        <v>650</v>
      </c>
      <c r="N174" s="18">
        <v>850</v>
      </c>
      <c r="O174" s="24" t="s">
        <v>48</v>
      </c>
      <c r="P174" s="24"/>
    </row>
    <row r="175" spans="1:16" ht="45.75" customHeight="1" x14ac:dyDescent="0.25">
      <c r="A175" s="11">
        <v>173</v>
      </c>
      <c r="B175" s="14" t="s">
        <v>27</v>
      </c>
      <c r="C175" s="11" t="s">
        <v>12</v>
      </c>
      <c r="D175" s="11" t="s">
        <v>5</v>
      </c>
      <c r="E175" s="15" t="s">
        <v>638</v>
      </c>
      <c r="F175" s="28" t="str">
        <f t="shared" si="2"/>
        <v>1978/1982 Chateau Lagrange 3eme Cru Classe, Saint-Julien</v>
      </c>
      <c r="G175" t="s">
        <v>1052</v>
      </c>
      <c r="H175" s="15"/>
      <c r="I175" s="17" t="s">
        <v>2</v>
      </c>
      <c r="J175" s="17">
        <v>9</v>
      </c>
      <c r="K175" s="22" t="s">
        <v>23</v>
      </c>
      <c r="L175" s="11" t="s">
        <v>22</v>
      </c>
      <c r="M175" s="18">
        <v>200</v>
      </c>
      <c r="N175" s="18">
        <v>300</v>
      </c>
      <c r="O175" s="24" t="s">
        <v>639</v>
      </c>
      <c r="P175" s="24" t="s">
        <v>534</v>
      </c>
    </row>
    <row r="176" spans="1:16" ht="45.75" customHeight="1" x14ac:dyDescent="0.25">
      <c r="A176" s="11">
        <v>174</v>
      </c>
      <c r="B176" s="13">
        <v>1998</v>
      </c>
      <c r="C176" s="11" t="s">
        <v>12</v>
      </c>
      <c r="D176" s="11" t="s">
        <v>5</v>
      </c>
      <c r="E176" s="20" t="s">
        <v>640</v>
      </c>
      <c r="F176" s="28" t="str">
        <f t="shared" si="2"/>
        <v>Chateau D'Aiguilhe, Castillon-Cotes de Bordeaux</v>
      </c>
      <c r="G176" t="s">
        <v>1053</v>
      </c>
      <c r="H176" s="15"/>
      <c r="I176" s="17" t="s">
        <v>2</v>
      </c>
      <c r="J176" s="17">
        <v>12</v>
      </c>
      <c r="K176" s="22" t="s">
        <v>23</v>
      </c>
      <c r="L176" s="11" t="s">
        <v>22</v>
      </c>
      <c r="M176" s="18">
        <v>150</v>
      </c>
      <c r="N176" s="18">
        <v>250</v>
      </c>
      <c r="O176" s="24" t="s">
        <v>48</v>
      </c>
      <c r="P176" s="24"/>
    </row>
    <row r="177" spans="1:16" ht="45.75" customHeight="1" x14ac:dyDescent="0.25">
      <c r="A177" s="11">
        <v>175</v>
      </c>
      <c r="B177" s="13">
        <v>2009</v>
      </c>
      <c r="C177" s="11" t="s">
        <v>12</v>
      </c>
      <c r="D177" s="11" t="s">
        <v>5</v>
      </c>
      <c r="E177" s="20" t="s">
        <v>641</v>
      </c>
      <c r="F177" s="28" t="str">
        <f t="shared" si="2"/>
        <v>Clos Puy Arnaud, Castillon-Cotes de Bordeaux (Magnums) - In Bond</v>
      </c>
      <c r="G177" t="s">
        <v>1054</v>
      </c>
      <c r="H177" s="15"/>
      <c r="I177" s="17" t="s">
        <v>43</v>
      </c>
      <c r="J177" s="17">
        <v>6</v>
      </c>
      <c r="K177" s="23" t="s">
        <v>16</v>
      </c>
      <c r="L177" s="11" t="s">
        <v>0</v>
      </c>
      <c r="M177" s="18">
        <v>120</v>
      </c>
      <c r="N177" s="18">
        <v>160</v>
      </c>
      <c r="O177" s="24"/>
      <c r="P177" s="24"/>
    </row>
    <row r="178" spans="1:16" ht="45.75" customHeight="1" x14ac:dyDescent="0.25">
      <c r="A178" s="11">
        <v>176</v>
      </c>
      <c r="B178" s="14" t="s">
        <v>27</v>
      </c>
      <c r="C178" s="11" t="s">
        <v>12</v>
      </c>
      <c r="D178" s="11" t="s">
        <v>5</v>
      </c>
      <c r="E178" s="15" t="s">
        <v>642</v>
      </c>
      <c r="F178" s="28" t="str">
        <f t="shared" si="2"/>
        <v>1988/2012 Mixed Case of Bordeaux</v>
      </c>
      <c r="G178" t="s">
        <v>1055</v>
      </c>
      <c r="H178" s="15"/>
      <c r="I178" s="17" t="s">
        <v>2</v>
      </c>
      <c r="J178" s="17">
        <v>6</v>
      </c>
      <c r="K178" s="22" t="s">
        <v>23</v>
      </c>
      <c r="L178" s="11" t="s">
        <v>22</v>
      </c>
      <c r="M178" s="18">
        <v>180</v>
      </c>
      <c r="N178" s="18">
        <v>280</v>
      </c>
      <c r="O178" s="24" t="s">
        <v>861</v>
      </c>
      <c r="P178" s="24"/>
    </row>
    <row r="179" spans="1:16" ht="45.75" customHeight="1" x14ac:dyDescent="0.25">
      <c r="A179" s="11">
        <v>177</v>
      </c>
      <c r="B179" s="13">
        <v>2011</v>
      </c>
      <c r="C179" s="11" t="s">
        <v>12</v>
      </c>
      <c r="D179" s="11" t="s">
        <v>3</v>
      </c>
      <c r="E179" s="20" t="s">
        <v>643</v>
      </c>
      <c r="F179" s="28" t="str">
        <f t="shared" si="2"/>
        <v>Chateau de Chantegrive, Caroline, Graves - In Bond</v>
      </c>
      <c r="G179" t="s">
        <v>1056</v>
      </c>
      <c r="H179" s="15"/>
      <c r="I179" s="17" t="s">
        <v>2</v>
      </c>
      <c r="J179" s="17">
        <v>12</v>
      </c>
      <c r="K179" s="23" t="s">
        <v>16</v>
      </c>
      <c r="L179" s="11" t="s">
        <v>0</v>
      </c>
      <c r="M179" s="18">
        <v>120</v>
      </c>
      <c r="N179" s="18">
        <v>160</v>
      </c>
      <c r="O179" s="24"/>
      <c r="P179" s="24"/>
    </row>
    <row r="180" spans="1:16" ht="45.75" customHeight="1" x14ac:dyDescent="0.25">
      <c r="A180" s="11">
        <v>178</v>
      </c>
      <c r="B180" s="13">
        <v>2016</v>
      </c>
      <c r="C180" s="11" t="s">
        <v>12</v>
      </c>
      <c r="D180" s="11" t="s">
        <v>3</v>
      </c>
      <c r="E180" s="20" t="s">
        <v>644</v>
      </c>
      <c r="F180" s="28" t="str">
        <f t="shared" si="2"/>
        <v>Domaine Chevalier Blanc, Pessac-Leognan - In Bond</v>
      </c>
      <c r="G180" t="s">
        <v>1057</v>
      </c>
      <c r="H180" s="15"/>
      <c r="I180" s="17" t="s">
        <v>2</v>
      </c>
      <c r="J180" s="17">
        <v>6</v>
      </c>
      <c r="K180" s="23" t="s">
        <v>16</v>
      </c>
      <c r="L180" s="11" t="s">
        <v>0</v>
      </c>
      <c r="M180" s="18">
        <v>280</v>
      </c>
      <c r="N180" s="18">
        <v>360</v>
      </c>
      <c r="O180" s="24"/>
      <c r="P180" s="24" t="s">
        <v>517</v>
      </c>
    </row>
    <row r="181" spans="1:16" ht="45.75" customHeight="1" x14ac:dyDescent="0.25">
      <c r="A181" s="11">
        <v>179</v>
      </c>
      <c r="B181" s="13">
        <v>2000</v>
      </c>
      <c r="C181" s="11" t="s">
        <v>88</v>
      </c>
      <c r="D181" s="11" t="s">
        <v>5</v>
      </c>
      <c r="E181" s="20" t="s">
        <v>645</v>
      </c>
      <c r="F181" s="28" t="str">
        <f t="shared" si="2"/>
        <v>Domaine Michel Lafarge, Volnay</v>
      </c>
      <c r="G181" t="s">
        <v>1058</v>
      </c>
      <c r="H181" s="15" t="s">
        <v>646</v>
      </c>
      <c r="I181" s="17" t="s">
        <v>2</v>
      </c>
      <c r="J181" s="17">
        <v>5</v>
      </c>
      <c r="K181" s="22" t="s">
        <v>23</v>
      </c>
      <c r="L181" s="11" t="s">
        <v>22</v>
      </c>
      <c r="M181" s="18">
        <v>200</v>
      </c>
      <c r="N181" s="18">
        <v>300</v>
      </c>
      <c r="O181" s="24" t="s">
        <v>647</v>
      </c>
      <c r="P181" s="24"/>
    </row>
    <row r="182" spans="1:16" ht="45.75" customHeight="1" x14ac:dyDescent="0.25">
      <c r="A182" s="11">
        <v>180</v>
      </c>
      <c r="B182" s="13">
        <v>2002</v>
      </c>
      <c r="C182" s="11" t="s">
        <v>88</v>
      </c>
      <c r="D182" s="11" t="s">
        <v>5</v>
      </c>
      <c r="E182" s="20" t="s">
        <v>648</v>
      </c>
      <c r="F182" s="28" t="str">
        <f t="shared" si="2"/>
        <v>Domaine Ponsot, Clos de la Roche Grand Cru, Cuvee Vieilles Vignes - In Bond</v>
      </c>
      <c r="G182" t="s">
        <v>1059</v>
      </c>
      <c r="H182" s="15" t="s">
        <v>120</v>
      </c>
      <c r="I182" s="17" t="s">
        <v>2</v>
      </c>
      <c r="J182" s="17">
        <v>12</v>
      </c>
      <c r="K182" s="23" t="s">
        <v>16</v>
      </c>
      <c r="L182" s="11" t="s">
        <v>0</v>
      </c>
      <c r="M182" s="18">
        <v>4000</v>
      </c>
      <c r="N182" s="18">
        <v>5000</v>
      </c>
      <c r="O182" s="24"/>
      <c r="P182" s="24"/>
    </row>
    <row r="183" spans="1:16" ht="45.75" customHeight="1" x14ac:dyDescent="0.25">
      <c r="A183" s="11">
        <v>181</v>
      </c>
      <c r="B183" s="13">
        <v>2007</v>
      </c>
      <c r="C183" s="11" t="s">
        <v>88</v>
      </c>
      <c r="D183" s="11" t="s">
        <v>5</v>
      </c>
      <c r="E183" s="20" t="s">
        <v>649</v>
      </c>
      <c r="F183" s="28" t="str">
        <f t="shared" si="2"/>
        <v>Perrot-Minot, Gevrey-Chambertin - In Bond</v>
      </c>
      <c r="G183" t="s">
        <v>1060</v>
      </c>
      <c r="H183" s="15" t="s">
        <v>650</v>
      </c>
      <c r="I183" s="17" t="s">
        <v>2</v>
      </c>
      <c r="J183" s="17">
        <v>3</v>
      </c>
      <c r="K183" s="22" t="s">
        <v>23</v>
      </c>
      <c r="L183" s="11" t="s">
        <v>0</v>
      </c>
      <c r="M183" s="18">
        <v>120</v>
      </c>
      <c r="N183" s="18">
        <v>160</v>
      </c>
      <c r="O183" s="24" t="s">
        <v>574</v>
      </c>
      <c r="P183" s="24"/>
    </row>
    <row r="184" spans="1:16" ht="45.75" customHeight="1" x14ac:dyDescent="0.25">
      <c r="A184" s="11">
        <v>182</v>
      </c>
      <c r="B184" s="13">
        <v>2009</v>
      </c>
      <c r="C184" s="11" t="s">
        <v>88</v>
      </c>
      <c r="D184" s="11" t="s">
        <v>5</v>
      </c>
      <c r="E184" s="20" t="s">
        <v>651</v>
      </c>
      <c r="F184" s="28" t="str">
        <f t="shared" si="2"/>
        <v>Domaine Michel Magnien, Charmes-Chambertin Grand Cru</v>
      </c>
      <c r="G184" t="s">
        <v>1061</v>
      </c>
      <c r="H184" s="15" t="s">
        <v>652</v>
      </c>
      <c r="I184" s="17" t="s">
        <v>2</v>
      </c>
      <c r="J184" s="17">
        <v>5</v>
      </c>
      <c r="K184" s="22" t="s">
        <v>23</v>
      </c>
      <c r="L184" s="11" t="s">
        <v>22</v>
      </c>
      <c r="M184" s="18">
        <v>750</v>
      </c>
      <c r="N184" s="18">
        <v>950</v>
      </c>
      <c r="O184" s="24" t="s">
        <v>48</v>
      </c>
      <c r="P184" s="24" t="s">
        <v>653</v>
      </c>
    </row>
    <row r="185" spans="1:16" ht="45.75" customHeight="1" x14ac:dyDescent="0.25">
      <c r="A185" s="11">
        <v>183</v>
      </c>
      <c r="B185" s="13">
        <v>2009</v>
      </c>
      <c r="C185" s="11" t="s">
        <v>88</v>
      </c>
      <c r="D185" s="11" t="s">
        <v>5</v>
      </c>
      <c r="E185" s="20" t="s">
        <v>654</v>
      </c>
      <c r="F185" s="28" t="str">
        <f t="shared" si="2"/>
        <v>Louis Jadot, Moulin-a-Vent, Rochegres - In Bond</v>
      </c>
      <c r="G185" t="s">
        <v>1062</v>
      </c>
      <c r="H185" s="15" t="s">
        <v>655</v>
      </c>
      <c r="I185" s="17" t="s">
        <v>2</v>
      </c>
      <c r="J185" s="17">
        <v>12</v>
      </c>
      <c r="K185" s="23" t="s">
        <v>1</v>
      </c>
      <c r="L185" s="11" t="s">
        <v>0</v>
      </c>
      <c r="M185" s="18">
        <v>280</v>
      </c>
      <c r="N185" s="18">
        <v>400</v>
      </c>
      <c r="O185" s="24"/>
      <c r="P185" s="24"/>
    </row>
    <row r="186" spans="1:16" ht="45.75" customHeight="1" x14ac:dyDescent="0.25">
      <c r="A186" s="11">
        <v>184</v>
      </c>
      <c r="B186" s="13">
        <v>2012</v>
      </c>
      <c r="C186" s="11" t="s">
        <v>88</v>
      </c>
      <c r="D186" s="11" t="s">
        <v>5</v>
      </c>
      <c r="E186" s="20" t="s">
        <v>656</v>
      </c>
      <c r="F186" s="28" t="str">
        <f t="shared" si="2"/>
        <v>Claudie Jobard, Pommard Premier Cru, Charmots - In Bond</v>
      </c>
      <c r="G186" t="s">
        <v>1063</v>
      </c>
      <c r="H186" s="15" t="s">
        <v>657</v>
      </c>
      <c r="I186" s="17" t="s">
        <v>2</v>
      </c>
      <c r="J186" s="17">
        <v>12</v>
      </c>
      <c r="K186" s="22" t="s">
        <v>1</v>
      </c>
      <c r="L186" s="11" t="s">
        <v>0</v>
      </c>
      <c r="M186" s="18">
        <v>300</v>
      </c>
      <c r="N186" s="18">
        <v>400</v>
      </c>
      <c r="O186" s="24"/>
      <c r="P186" s="24"/>
    </row>
    <row r="187" spans="1:16" ht="45.75" customHeight="1" x14ac:dyDescent="0.25">
      <c r="A187" s="11">
        <v>185</v>
      </c>
      <c r="B187" s="13">
        <v>2012</v>
      </c>
      <c r="C187" s="11" t="s">
        <v>88</v>
      </c>
      <c r="D187" s="11" t="s">
        <v>5</v>
      </c>
      <c r="E187" s="20" t="s">
        <v>658</v>
      </c>
      <c r="F187" s="28" t="str">
        <f t="shared" si="2"/>
        <v>Henri de Villamont, Volnay Santenots Premier Cru</v>
      </c>
      <c r="G187" t="s">
        <v>1064</v>
      </c>
      <c r="H187" s="15" t="s">
        <v>659</v>
      </c>
      <c r="I187" s="17" t="s">
        <v>2</v>
      </c>
      <c r="J187" s="17">
        <v>6</v>
      </c>
      <c r="K187" s="22" t="s">
        <v>23</v>
      </c>
      <c r="L187" s="11" t="s">
        <v>22</v>
      </c>
      <c r="M187" s="18">
        <v>160</v>
      </c>
      <c r="N187" s="18">
        <v>200</v>
      </c>
      <c r="O187" s="24" t="s">
        <v>660</v>
      </c>
      <c r="P187" s="24" t="s">
        <v>653</v>
      </c>
    </row>
    <row r="188" spans="1:16" ht="45.75" customHeight="1" x14ac:dyDescent="0.25">
      <c r="A188" s="11">
        <v>186</v>
      </c>
      <c r="B188" s="13">
        <v>2012</v>
      </c>
      <c r="C188" s="11" t="s">
        <v>88</v>
      </c>
      <c r="D188" s="11" t="s">
        <v>5</v>
      </c>
      <c r="E188" s="20" t="s">
        <v>661</v>
      </c>
      <c r="F188" s="28" t="str">
        <f t="shared" si="2"/>
        <v>Domaine Faiveley, Mercurey Premier Cru, Clos des Myglands - In Bond</v>
      </c>
      <c r="G188" t="s">
        <v>1065</v>
      </c>
      <c r="H188" s="15" t="s">
        <v>115</v>
      </c>
      <c r="I188" s="17" t="s">
        <v>2</v>
      </c>
      <c r="J188" s="17">
        <v>12</v>
      </c>
      <c r="K188" s="23" t="s">
        <v>1</v>
      </c>
      <c r="L188" s="11" t="s">
        <v>0</v>
      </c>
      <c r="M188" s="18">
        <v>180</v>
      </c>
      <c r="N188" s="18">
        <v>240</v>
      </c>
      <c r="O188" s="24"/>
      <c r="P188" s="24"/>
    </row>
    <row r="189" spans="1:16" ht="45.75" customHeight="1" x14ac:dyDescent="0.25">
      <c r="A189" s="11">
        <v>187</v>
      </c>
      <c r="B189" s="13">
        <v>2013</v>
      </c>
      <c r="C189" s="11" t="s">
        <v>88</v>
      </c>
      <c r="D189" s="11" t="s">
        <v>5</v>
      </c>
      <c r="E189" s="20" t="s">
        <v>662</v>
      </c>
      <c r="F189" s="28" t="str">
        <f t="shared" si="2"/>
        <v>Domaine Faiveley, Echezeaux Grand Cru</v>
      </c>
      <c r="G189" t="s">
        <v>1066</v>
      </c>
      <c r="H189" s="15" t="s">
        <v>115</v>
      </c>
      <c r="I189" s="17" t="s">
        <v>2</v>
      </c>
      <c r="J189" s="17">
        <v>6</v>
      </c>
      <c r="K189" s="23" t="s">
        <v>16</v>
      </c>
      <c r="L189" s="11" t="s">
        <v>22</v>
      </c>
      <c r="M189" s="18">
        <v>500</v>
      </c>
      <c r="N189" s="18">
        <v>600</v>
      </c>
      <c r="O189" s="24" t="s">
        <v>48</v>
      </c>
      <c r="P189" s="24"/>
    </row>
    <row r="190" spans="1:16" ht="45.75" customHeight="1" x14ac:dyDescent="0.25">
      <c r="A190" s="11">
        <v>188</v>
      </c>
      <c r="B190" s="13">
        <v>2013</v>
      </c>
      <c r="C190" s="11" t="s">
        <v>88</v>
      </c>
      <c r="D190" s="11" t="s">
        <v>5</v>
      </c>
      <c r="E190" s="20" t="s">
        <v>663</v>
      </c>
      <c r="F190" s="28" t="str">
        <f t="shared" si="2"/>
        <v>Domaine Clos de la Chapelle, Volnay Premier Cru - In Bond</v>
      </c>
      <c r="G190" t="s">
        <v>1067</v>
      </c>
      <c r="H190" s="15" t="s">
        <v>664</v>
      </c>
      <c r="I190" s="17" t="s">
        <v>2</v>
      </c>
      <c r="J190" s="17">
        <v>6</v>
      </c>
      <c r="K190" s="23" t="s">
        <v>1</v>
      </c>
      <c r="L190" s="11" t="s">
        <v>0</v>
      </c>
      <c r="M190" s="18">
        <v>240</v>
      </c>
      <c r="N190" s="18">
        <v>320</v>
      </c>
      <c r="O190" s="24"/>
      <c r="P190" s="24"/>
    </row>
    <row r="191" spans="1:16" ht="45.75" customHeight="1" x14ac:dyDescent="0.25">
      <c r="A191" s="11">
        <v>189</v>
      </c>
      <c r="B191" s="13">
        <v>2014</v>
      </c>
      <c r="C191" s="11" t="s">
        <v>88</v>
      </c>
      <c r="D191" s="11" t="s">
        <v>5</v>
      </c>
      <c r="E191" s="20" t="s">
        <v>662</v>
      </c>
      <c r="F191" s="28" t="str">
        <f t="shared" si="2"/>
        <v>Domaine Faiveley, Echezeaux Grand Cru</v>
      </c>
      <c r="G191" t="s">
        <v>1068</v>
      </c>
      <c r="H191" s="15" t="s">
        <v>115</v>
      </c>
      <c r="I191" s="17" t="s">
        <v>2</v>
      </c>
      <c r="J191" s="17">
        <v>6</v>
      </c>
      <c r="K191" s="23" t="s">
        <v>16</v>
      </c>
      <c r="L191" s="11" t="s">
        <v>22</v>
      </c>
      <c r="M191" s="18">
        <v>600</v>
      </c>
      <c r="N191" s="18">
        <v>800</v>
      </c>
      <c r="O191" s="24" t="s">
        <v>48</v>
      </c>
      <c r="P191" s="24"/>
    </row>
    <row r="192" spans="1:16" ht="45.75" customHeight="1" x14ac:dyDescent="0.25">
      <c r="A192" s="11">
        <v>190</v>
      </c>
      <c r="B192" s="13">
        <v>2014</v>
      </c>
      <c r="C192" s="11" t="s">
        <v>88</v>
      </c>
      <c r="D192" s="11" t="s">
        <v>5</v>
      </c>
      <c r="E192" s="20" t="s">
        <v>665</v>
      </c>
      <c r="F192" s="28" t="str">
        <f t="shared" si="2"/>
        <v>Domaine Faiveley, Corton Grand Cru, Clos des Cortons Faiveley</v>
      </c>
      <c r="G192" t="s">
        <v>1069</v>
      </c>
      <c r="H192" s="15" t="s">
        <v>115</v>
      </c>
      <c r="I192" s="17" t="s">
        <v>2</v>
      </c>
      <c r="J192" s="17">
        <v>6</v>
      </c>
      <c r="K192" s="23" t="s">
        <v>16</v>
      </c>
      <c r="L192" s="11" t="s">
        <v>22</v>
      </c>
      <c r="M192" s="18">
        <v>400</v>
      </c>
      <c r="N192" s="18">
        <v>500</v>
      </c>
      <c r="O192" s="24" t="s">
        <v>48</v>
      </c>
      <c r="P192" s="24"/>
    </row>
    <row r="193" spans="1:16" ht="45.75" customHeight="1" x14ac:dyDescent="0.25">
      <c r="A193" s="11">
        <v>191</v>
      </c>
      <c r="B193" s="13">
        <v>2014</v>
      </c>
      <c r="C193" s="11" t="s">
        <v>88</v>
      </c>
      <c r="D193" s="11" t="s">
        <v>5</v>
      </c>
      <c r="E193" s="20" t="s">
        <v>666</v>
      </c>
      <c r="F193" s="28" t="str">
        <f t="shared" si="2"/>
        <v>Domaine de Montille, Pommard Premier Cru, Les Rugiens Bas</v>
      </c>
      <c r="G193" t="s">
        <v>1070</v>
      </c>
      <c r="H193" s="15" t="s">
        <v>667</v>
      </c>
      <c r="I193" s="17" t="s">
        <v>2</v>
      </c>
      <c r="J193" s="17">
        <v>4</v>
      </c>
      <c r="K193" s="22" t="s">
        <v>23</v>
      </c>
      <c r="L193" s="11" t="s">
        <v>22</v>
      </c>
      <c r="M193" s="18">
        <v>240</v>
      </c>
      <c r="N193" s="18">
        <v>320</v>
      </c>
      <c r="O193" s="24" t="s">
        <v>48</v>
      </c>
      <c r="P193" s="24" t="s">
        <v>668</v>
      </c>
    </row>
    <row r="194" spans="1:16" ht="45.75" customHeight="1" x14ac:dyDescent="0.25">
      <c r="A194" s="11">
        <v>192</v>
      </c>
      <c r="B194" s="13">
        <v>2014</v>
      </c>
      <c r="C194" s="11" t="s">
        <v>88</v>
      </c>
      <c r="D194" s="11" t="s">
        <v>5</v>
      </c>
      <c r="E194" s="20" t="s">
        <v>669</v>
      </c>
      <c r="F194" s="28" t="str">
        <f t="shared" si="2"/>
        <v>Domaine Jean-Marc Bouley, Bourgogne, Hautes Cotes de Beaune Rouge - In Bond</v>
      </c>
      <c r="G194" t="s">
        <v>1071</v>
      </c>
      <c r="H194" s="15" t="s">
        <v>670</v>
      </c>
      <c r="I194" s="17" t="s">
        <v>2</v>
      </c>
      <c r="J194" s="17">
        <v>12</v>
      </c>
      <c r="K194" s="23" t="s">
        <v>1</v>
      </c>
      <c r="L194" s="11" t="s">
        <v>0</v>
      </c>
      <c r="M194" s="18">
        <v>120</v>
      </c>
      <c r="N194" s="18">
        <v>160</v>
      </c>
      <c r="O194" s="24"/>
      <c r="P194" s="24"/>
    </row>
    <row r="195" spans="1:16" ht="45.75" customHeight="1" x14ac:dyDescent="0.25">
      <c r="A195" s="11">
        <v>193</v>
      </c>
      <c r="B195" s="13">
        <v>2016</v>
      </c>
      <c r="C195" s="11" t="s">
        <v>88</v>
      </c>
      <c r="D195" s="11" t="s">
        <v>5</v>
      </c>
      <c r="E195" s="20" t="s">
        <v>671</v>
      </c>
      <c r="F195" s="28" t="str">
        <f t="shared" si="2"/>
        <v>Domaine Bruno Clair, Chambertin-Clos de Beze Grand Cru - In Bond</v>
      </c>
      <c r="G195" t="s">
        <v>1072</v>
      </c>
      <c r="H195" s="15" t="s">
        <v>672</v>
      </c>
      <c r="I195" s="17" t="s">
        <v>2</v>
      </c>
      <c r="J195" s="17">
        <v>3</v>
      </c>
      <c r="K195" s="22" t="s">
        <v>23</v>
      </c>
      <c r="L195" s="11" t="s">
        <v>0</v>
      </c>
      <c r="M195" s="18">
        <v>400</v>
      </c>
      <c r="N195" s="18">
        <v>600</v>
      </c>
      <c r="O195" s="24"/>
      <c r="P195" s="24" t="s">
        <v>517</v>
      </c>
    </row>
    <row r="196" spans="1:16" ht="45.75" customHeight="1" x14ac:dyDescent="0.25">
      <c r="A196" s="11">
        <v>194</v>
      </c>
      <c r="B196" s="13">
        <v>2016</v>
      </c>
      <c r="C196" s="11" t="s">
        <v>88</v>
      </c>
      <c r="D196" s="11" t="s">
        <v>5</v>
      </c>
      <c r="E196" s="20" t="s">
        <v>673</v>
      </c>
      <c r="F196" s="28" t="str">
        <f t="shared" ref="F196:F259" si="3">HYPERLINK(G196,E196)</f>
        <v>Serafin Pere et Fils, Charmes-Chambertin Grand Cru - In Bond</v>
      </c>
      <c r="G196" t="s">
        <v>1073</v>
      </c>
      <c r="H196" s="15" t="s">
        <v>674</v>
      </c>
      <c r="I196" s="17" t="s">
        <v>2</v>
      </c>
      <c r="J196" s="17">
        <v>3</v>
      </c>
      <c r="K196" s="23" t="s">
        <v>1</v>
      </c>
      <c r="L196" s="11" t="s">
        <v>0</v>
      </c>
      <c r="M196" s="18">
        <v>320</v>
      </c>
      <c r="N196" s="18">
        <v>420</v>
      </c>
      <c r="O196" s="24"/>
      <c r="P196" s="24"/>
    </row>
    <row r="197" spans="1:16" ht="45.75" customHeight="1" x14ac:dyDescent="0.25">
      <c r="A197" s="11">
        <v>195</v>
      </c>
      <c r="B197" s="13">
        <v>2016</v>
      </c>
      <c r="C197" s="11" t="s">
        <v>88</v>
      </c>
      <c r="D197" s="11" t="s">
        <v>5</v>
      </c>
      <c r="E197" s="20" t="s">
        <v>675</v>
      </c>
      <c r="F197" s="28" t="str">
        <f t="shared" si="3"/>
        <v>Violot Guillemard, Pommard, En Brescul - In Bond</v>
      </c>
      <c r="G197" t="s">
        <v>1074</v>
      </c>
      <c r="H197" s="15" t="s">
        <v>676</v>
      </c>
      <c r="I197" s="17" t="s">
        <v>2</v>
      </c>
      <c r="J197" s="17">
        <v>6</v>
      </c>
      <c r="K197" s="23" t="s">
        <v>1</v>
      </c>
      <c r="L197" s="11" t="s">
        <v>0</v>
      </c>
      <c r="M197" s="18">
        <v>150</v>
      </c>
      <c r="N197" s="18">
        <v>240</v>
      </c>
      <c r="O197" s="24"/>
      <c r="P197" s="24"/>
    </row>
    <row r="198" spans="1:16" ht="45.75" customHeight="1" x14ac:dyDescent="0.25">
      <c r="A198" s="11">
        <v>196</v>
      </c>
      <c r="B198" s="13">
        <v>2016</v>
      </c>
      <c r="C198" s="11" t="s">
        <v>88</v>
      </c>
      <c r="D198" s="11" t="s">
        <v>5</v>
      </c>
      <c r="E198" s="20" t="s">
        <v>677</v>
      </c>
      <c r="F198" s="28" t="str">
        <f t="shared" si="3"/>
        <v>Laroze de Drouhin, Bourgogne, Pinot Noir - In Bond</v>
      </c>
      <c r="G198" t="s">
        <v>1075</v>
      </c>
      <c r="H198" s="15" t="s">
        <v>678</v>
      </c>
      <c r="I198" s="17" t="s">
        <v>2</v>
      </c>
      <c r="J198" s="17">
        <v>12</v>
      </c>
      <c r="K198" s="23" t="s">
        <v>1</v>
      </c>
      <c r="L198" s="11" t="s">
        <v>0</v>
      </c>
      <c r="M198" s="18">
        <v>150</v>
      </c>
      <c r="N198" s="18">
        <v>200</v>
      </c>
      <c r="O198" s="24"/>
      <c r="P198" s="24"/>
    </row>
    <row r="199" spans="1:16" ht="45.75" customHeight="1" x14ac:dyDescent="0.25">
      <c r="A199" s="11">
        <v>197</v>
      </c>
      <c r="B199" s="13">
        <v>2017</v>
      </c>
      <c r="C199" s="11" t="s">
        <v>88</v>
      </c>
      <c r="D199" s="11" t="s">
        <v>5</v>
      </c>
      <c r="E199" s="20" t="s">
        <v>679</v>
      </c>
      <c r="F199" s="28" t="str">
        <f t="shared" si="3"/>
        <v>Domaine Louis Boillot, Gevrey-Chambertin, Les Evocelles - In Bond</v>
      </c>
      <c r="G199" t="s">
        <v>1076</v>
      </c>
      <c r="H199" s="15" t="s">
        <v>680</v>
      </c>
      <c r="I199" s="17" t="s">
        <v>2</v>
      </c>
      <c r="J199" s="17">
        <v>12</v>
      </c>
      <c r="K199" s="23" t="s">
        <v>1</v>
      </c>
      <c r="L199" s="11" t="s">
        <v>0</v>
      </c>
      <c r="M199" s="18">
        <v>300</v>
      </c>
      <c r="N199" s="18">
        <v>400</v>
      </c>
      <c r="O199" s="24"/>
      <c r="P199" s="24"/>
    </row>
    <row r="200" spans="1:16" ht="45.75" customHeight="1" x14ac:dyDescent="0.25">
      <c r="A200" s="11">
        <v>198</v>
      </c>
      <c r="B200" s="13">
        <v>2017</v>
      </c>
      <c r="C200" s="11" t="s">
        <v>88</v>
      </c>
      <c r="D200" s="11" t="s">
        <v>5</v>
      </c>
      <c r="E200" s="20" t="s">
        <v>681</v>
      </c>
      <c r="F200" s="28" t="str">
        <f t="shared" si="3"/>
        <v>Philippe Pacalet, Moulin-a-Vent - In Bond</v>
      </c>
      <c r="G200" t="s">
        <v>1077</v>
      </c>
      <c r="H200" s="15" t="s">
        <v>682</v>
      </c>
      <c r="I200" s="17" t="s">
        <v>2</v>
      </c>
      <c r="J200" s="17">
        <v>6</v>
      </c>
      <c r="K200" s="23" t="s">
        <v>1</v>
      </c>
      <c r="L200" s="11" t="s">
        <v>0</v>
      </c>
      <c r="M200" s="18">
        <v>70</v>
      </c>
      <c r="N200" s="18">
        <v>90</v>
      </c>
      <c r="O200" s="24"/>
      <c r="P200" s="24"/>
    </row>
    <row r="201" spans="1:16" ht="45.75" customHeight="1" x14ac:dyDescent="0.25">
      <c r="A201" s="11">
        <v>199</v>
      </c>
      <c r="B201" s="13">
        <v>2017</v>
      </c>
      <c r="C201" s="11" t="s">
        <v>88</v>
      </c>
      <c r="D201" s="11" t="s">
        <v>5</v>
      </c>
      <c r="E201" s="20" t="s">
        <v>683</v>
      </c>
      <c r="F201" s="28" t="str">
        <f t="shared" si="3"/>
        <v>Marc-Soyard, Domaine de la Cras, Bourgogne Rouge Montre Cul - In Bond</v>
      </c>
      <c r="G201" t="s">
        <v>1078</v>
      </c>
      <c r="H201" s="15" t="s">
        <v>684</v>
      </c>
      <c r="I201" s="17" t="s">
        <v>2</v>
      </c>
      <c r="J201" s="17">
        <v>6</v>
      </c>
      <c r="K201" s="22" t="s">
        <v>23</v>
      </c>
      <c r="L201" s="11" t="s">
        <v>0</v>
      </c>
      <c r="M201" s="18">
        <v>150</v>
      </c>
      <c r="N201" s="18">
        <v>200</v>
      </c>
      <c r="O201" s="24"/>
      <c r="P201" s="24"/>
    </row>
    <row r="202" spans="1:16" ht="45.75" customHeight="1" x14ac:dyDescent="0.25">
      <c r="A202" s="11">
        <v>200</v>
      </c>
      <c r="B202" s="13">
        <v>2018</v>
      </c>
      <c r="C202" s="11" t="s">
        <v>88</v>
      </c>
      <c r="D202" s="11" t="s">
        <v>5</v>
      </c>
      <c r="E202" s="20" t="s">
        <v>685</v>
      </c>
      <c r="F202" s="28" t="str">
        <f t="shared" si="3"/>
        <v>Domaine de la Commaraine, Pommard Premier Cru, Clos de la Commaraine - In Bond</v>
      </c>
      <c r="G202" t="s">
        <v>1079</v>
      </c>
      <c r="H202" s="15" t="s">
        <v>686</v>
      </c>
      <c r="I202" s="17" t="s">
        <v>2</v>
      </c>
      <c r="J202" s="17">
        <v>6</v>
      </c>
      <c r="K202" s="23" t="s">
        <v>16</v>
      </c>
      <c r="L202" s="11" t="s">
        <v>0</v>
      </c>
      <c r="M202" s="18">
        <v>400</v>
      </c>
      <c r="N202" s="18">
        <v>600</v>
      </c>
      <c r="O202" s="24"/>
      <c r="P202" s="24"/>
    </row>
    <row r="203" spans="1:16" ht="45.75" customHeight="1" x14ac:dyDescent="0.25">
      <c r="A203" s="11">
        <v>201</v>
      </c>
      <c r="B203" s="13">
        <v>2018</v>
      </c>
      <c r="C203" s="11" t="s">
        <v>88</v>
      </c>
      <c r="D203" s="11" t="s">
        <v>5</v>
      </c>
      <c r="E203" s="20" t="s">
        <v>687</v>
      </c>
      <c r="F203" s="28" t="str">
        <f t="shared" si="3"/>
        <v>Foillard, Morgon, Cote Py - In Bond</v>
      </c>
      <c r="G203" t="s">
        <v>1080</v>
      </c>
      <c r="H203" s="15" t="s">
        <v>688</v>
      </c>
      <c r="I203" s="17" t="s">
        <v>2</v>
      </c>
      <c r="J203" s="17">
        <v>12</v>
      </c>
      <c r="K203" s="23" t="s">
        <v>1</v>
      </c>
      <c r="L203" s="11" t="s">
        <v>0</v>
      </c>
      <c r="M203" s="18">
        <v>150</v>
      </c>
      <c r="N203" s="18">
        <v>200</v>
      </c>
      <c r="O203" s="24"/>
      <c r="P203" s="24"/>
    </row>
    <row r="204" spans="1:16" ht="45.75" customHeight="1" x14ac:dyDescent="0.25">
      <c r="A204" s="11">
        <v>202</v>
      </c>
      <c r="B204" s="13">
        <v>2019</v>
      </c>
      <c r="C204" s="11" t="s">
        <v>88</v>
      </c>
      <c r="D204" s="11" t="s">
        <v>5</v>
      </c>
      <c r="E204" s="20" t="s">
        <v>689</v>
      </c>
      <c r="F204" s="28" t="str">
        <f t="shared" si="3"/>
        <v>Francois Parent, Pommard Premier Cru, Les Epenots</v>
      </c>
      <c r="G204" t="s">
        <v>1081</v>
      </c>
      <c r="H204" s="15" t="s">
        <v>690</v>
      </c>
      <c r="I204" s="17" t="s">
        <v>2</v>
      </c>
      <c r="J204" s="17">
        <v>6</v>
      </c>
      <c r="K204" s="22" t="s">
        <v>23</v>
      </c>
      <c r="L204" s="11" t="s">
        <v>22</v>
      </c>
      <c r="M204" s="18">
        <v>270</v>
      </c>
      <c r="N204" s="18">
        <v>340</v>
      </c>
      <c r="O204" s="24" t="s">
        <v>48</v>
      </c>
      <c r="P204" s="24" t="s">
        <v>668</v>
      </c>
    </row>
    <row r="205" spans="1:16" ht="45.75" customHeight="1" x14ac:dyDescent="0.25">
      <c r="A205" s="11">
        <v>203</v>
      </c>
      <c r="B205" s="13">
        <v>2019</v>
      </c>
      <c r="C205" s="11" t="s">
        <v>88</v>
      </c>
      <c r="D205" s="11" t="s">
        <v>5</v>
      </c>
      <c r="E205" s="20" t="s">
        <v>691</v>
      </c>
      <c r="F205" s="28" t="str">
        <f t="shared" si="3"/>
        <v>C. Thiriet, Volnay, Les Grands Champs - In Bond</v>
      </c>
      <c r="G205" t="s">
        <v>1082</v>
      </c>
      <c r="H205" s="15" t="s">
        <v>692</v>
      </c>
      <c r="I205" s="17" t="s">
        <v>2</v>
      </c>
      <c r="J205" s="17">
        <v>6</v>
      </c>
      <c r="K205" s="22" t="s">
        <v>23</v>
      </c>
      <c r="L205" s="11" t="s">
        <v>0</v>
      </c>
      <c r="M205" s="18">
        <v>240</v>
      </c>
      <c r="N205" s="18">
        <v>320</v>
      </c>
      <c r="O205" s="24"/>
      <c r="P205" s="24"/>
    </row>
    <row r="206" spans="1:16" ht="45.75" customHeight="1" x14ac:dyDescent="0.25">
      <c r="A206" s="11">
        <v>204</v>
      </c>
      <c r="B206" s="13">
        <v>2019</v>
      </c>
      <c r="C206" s="11" t="s">
        <v>88</v>
      </c>
      <c r="D206" s="11" t="s">
        <v>5</v>
      </c>
      <c r="E206" s="20" t="s">
        <v>693</v>
      </c>
      <c r="F206" s="28" t="str">
        <f t="shared" si="3"/>
        <v>Henri Prudhon &amp; Fils, Saint-Aubin, Saint Aubin Rouges Gorges</v>
      </c>
      <c r="G206" t="s">
        <v>1083</v>
      </c>
      <c r="H206" s="15" t="s">
        <v>694</v>
      </c>
      <c r="I206" s="17" t="s">
        <v>2</v>
      </c>
      <c r="J206" s="17">
        <v>6</v>
      </c>
      <c r="K206" s="23" t="s">
        <v>1</v>
      </c>
      <c r="L206" s="11" t="s">
        <v>22</v>
      </c>
      <c r="M206" s="18">
        <v>100</v>
      </c>
      <c r="N206" s="18">
        <v>150</v>
      </c>
      <c r="O206" s="24" t="s">
        <v>48</v>
      </c>
      <c r="P206" s="24" t="s">
        <v>517</v>
      </c>
    </row>
    <row r="207" spans="1:16" ht="45.75" customHeight="1" x14ac:dyDescent="0.25">
      <c r="A207" s="11">
        <v>205</v>
      </c>
      <c r="B207" s="13">
        <v>2019</v>
      </c>
      <c r="C207" s="11" t="s">
        <v>88</v>
      </c>
      <c r="D207" s="11" t="s">
        <v>5</v>
      </c>
      <c r="E207" s="20" t="s">
        <v>695</v>
      </c>
      <c r="F207" s="28" t="str">
        <f t="shared" si="3"/>
        <v>C. Thiriet, Cote de Nuits-Villages, Aux Montagnes - In Bond</v>
      </c>
      <c r="G207" t="s">
        <v>1084</v>
      </c>
      <c r="H207" s="15" t="s">
        <v>692</v>
      </c>
      <c r="I207" s="17" t="s">
        <v>2</v>
      </c>
      <c r="J207" s="17">
        <v>6</v>
      </c>
      <c r="K207" s="22" t="s">
        <v>23</v>
      </c>
      <c r="L207" s="11" t="s">
        <v>0</v>
      </c>
      <c r="M207" s="18">
        <v>180</v>
      </c>
      <c r="N207" s="18">
        <v>240</v>
      </c>
      <c r="O207" s="24"/>
      <c r="P207" s="24"/>
    </row>
    <row r="208" spans="1:16" ht="45.75" customHeight="1" x14ac:dyDescent="0.25">
      <c r="A208" s="11">
        <v>206</v>
      </c>
      <c r="B208" s="13">
        <v>2020</v>
      </c>
      <c r="C208" s="11" t="s">
        <v>88</v>
      </c>
      <c r="D208" s="11" t="s">
        <v>5</v>
      </c>
      <c r="E208" s="20" t="s">
        <v>696</v>
      </c>
      <c r="F208" s="28" t="str">
        <f t="shared" si="3"/>
        <v>Henri Rebourseau, Gevrey-Chambertin Premier Cru, Fonteny - In Bond</v>
      </c>
      <c r="G208" t="s">
        <v>1085</v>
      </c>
      <c r="H208" s="15" t="s">
        <v>697</v>
      </c>
      <c r="I208" s="17" t="s">
        <v>2</v>
      </c>
      <c r="J208" s="17">
        <v>6</v>
      </c>
      <c r="K208" s="23" t="s">
        <v>1</v>
      </c>
      <c r="L208" s="11" t="s">
        <v>0</v>
      </c>
      <c r="M208" s="18">
        <v>260</v>
      </c>
      <c r="N208" s="18">
        <v>320</v>
      </c>
      <c r="O208" s="24"/>
      <c r="P208" s="24"/>
    </row>
    <row r="209" spans="1:16" ht="45.75" customHeight="1" x14ac:dyDescent="0.25">
      <c r="A209" s="11">
        <v>207</v>
      </c>
      <c r="B209" s="14" t="s">
        <v>27</v>
      </c>
      <c r="C209" s="11" t="s">
        <v>88</v>
      </c>
      <c r="D209" s="11" t="s">
        <v>5</v>
      </c>
      <c r="E209" s="15" t="s">
        <v>698</v>
      </c>
      <c r="F209" s="28" t="str">
        <f t="shared" si="3"/>
        <v>2011/2014 Vertical of Domaine Arnoux-Lachaux, Nuits-Saint-Georges, Rouge</v>
      </c>
      <c r="G209" t="s">
        <v>1086</v>
      </c>
      <c r="H209" s="15" t="s">
        <v>699</v>
      </c>
      <c r="I209" s="17" t="s">
        <v>2</v>
      </c>
      <c r="J209" s="17">
        <v>4</v>
      </c>
      <c r="K209" s="22" t="s">
        <v>23</v>
      </c>
      <c r="L209" s="11" t="s">
        <v>22</v>
      </c>
      <c r="M209" s="18">
        <v>300</v>
      </c>
      <c r="N209" s="18">
        <v>400</v>
      </c>
      <c r="O209" s="24" t="s">
        <v>862</v>
      </c>
      <c r="P209" s="24" t="s">
        <v>668</v>
      </c>
    </row>
    <row r="210" spans="1:16" ht="45.75" customHeight="1" x14ac:dyDescent="0.25">
      <c r="A210" s="11">
        <v>208</v>
      </c>
      <c r="B210" s="14" t="s">
        <v>27</v>
      </c>
      <c r="C210" s="11" t="s">
        <v>88</v>
      </c>
      <c r="D210" s="11" t="s">
        <v>5</v>
      </c>
      <c r="E210" s="15" t="s">
        <v>700</v>
      </c>
      <c r="F210" s="28" t="str">
        <f t="shared" si="3"/>
        <v>2001/2002 Mixed Case of Burgundy</v>
      </c>
      <c r="G210" t="s">
        <v>1087</v>
      </c>
      <c r="H210" s="15"/>
      <c r="I210" s="17" t="s">
        <v>2</v>
      </c>
      <c r="J210" s="17">
        <v>9</v>
      </c>
      <c r="K210" s="22" t="s">
        <v>23</v>
      </c>
      <c r="L210" s="11" t="s">
        <v>22</v>
      </c>
      <c r="M210" s="18">
        <v>240</v>
      </c>
      <c r="N210" s="18">
        <v>340</v>
      </c>
      <c r="O210" s="24" t="s">
        <v>863</v>
      </c>
      <c r="P210" s="24"/>
    </row>
    <row r="211" spans="1:16" ht="45.75" customHeight="1" x14ac:dyDescent="0.25">
      <c r="A211" s="11">
        <v>209</v>
      </c>
      <c r="B211" s="14" t="s">
        <v>27</v>
      </c>
      <c r="C211" s="11" t="s">
        <v>88</v>
      </c>
      <c r="D211" s="11" t="s">
        <v>5</v>
      </c>
      <c r="E211" s="15" t="s">
        <v>700</v>
      </c>
      <c r="F211" s="28" t="str">
        <f t="shared" si="3"/>
        <v>2001/2002 Mixed Case of Burgundy</v>
      </c>
      <c r="G211" t="s">
        <v>1088</v>
      </c>
      <c r="H211" s="15"/>
      <c r="I211" s="17" t="s">
        <v>2</v>
      </c>
      <c r="J211" s="17">
        <v>8</v>
      </c>
      <c r="K211" s="22" t="s">
        <v>23</v>
      </c>
      <c r="L211" s="11" t="s">
        <v>22</v>
      </c>
      <c r="M211" s="18">
        <v>160</v>
      </c>
      <c r="N211" s="18">
        <v>240</v>
      </c>
      <c r="O211" s="24" t="s">
        <v>864</v>
      </c>
      <c r="P211" s="24"/>
    </row>
    <row r="212" spans="1:16" ht="45.75" customHeight="1" x14ac:dyDescent="0.25">
      <c r="A212" s="11">
        <v>210</v>
      </c>
      <c r="B212" s="13">
        <v>2005</v>
      </c>
      <c r="C212" s="11" t="s">
        <v>88</v>
      </c>
      <c r="D212" s="11" t="s">
        <v>3</v>
      </c>
      <c r="E212" s="20" t="s">
        <v>701</v>
      </c>
      <c r="F212" s="28" t="str">
        <f t="shared" si="3"/>
        <v>Vincent Girardin, Batard-Montrachet Grand Cru - In Bond</v>
      </c>
      <c r="G212" t="s">
        <v>1089</v>
      </c>
      <c r="H212" s="15" t="s">
        <v>702</v>
      </c>
      <c r="I212" s="17" t="s">
        <v>2</v>
      </c>
      <c r="J212" s="17">
        <v>6</v>
      </c>
      <c r="K212" s="23" t="s">
        <v>16</v>
      </c>
      <c r="L212" s="11" t="s">
        <v>0</v>
      </c>
      <c r="M212" s="18">
        <v>800</v>
      </c>
      <c r="N212" s="18">
        <v>1400</v>
      </c>
      <c r="O212" s="24" t="s">
        <v>94</v>
      </c>
      <c r="P212" s="24"/>
    </row>
    <row r="213" spans="1:16" ht="45.75" customHeight="1" x14ac:dyDescent="0.25">
      <c r="A213" s="11">
        <v>211</v>
      </c>
      <c r="B213" s="13">
        <v>2010</v>
      </c>
      <c r="C213" s="11" t="s">
        <v>88</v>
      </c>
      <c r="D213" s="11" t="s">
        <v>3</v>
      </c>
      <c r="E213" s="20" t="s">
        <v>703</v>
      </c>
      <c r="F213" s="28" t="str">
        <f t="shared" si="3"/>
        <v>Domaine Billaud-Simon, Chablis Premier Cru, Montee de Tonnerre - In Bond</v>
      </c>
      <c r="G213" t="s">
        <v>1090</v>
      </c>
      <c r="H213" s="15" t="s">
        <v>704</v>
      </c>
      <c r="I213" s="17" t="s">
        <v>2</v>
      </c>
      <c r="J213" s="17">
        <v>12</v>
      </c>
      <c r="K213" s="23" t="s">
        <v>1</v>
      </c>
      <c r="L213" s="11" t="s">
        <v>0</v>
      </c>
      <c r="M213" s="18">
        <v>240</v>
      </c>
      <c r="N213" s="18">
        <v>320</v>
      </c>
      <c r="O213" s="24" t="s">
        <v>94</v>
      </c>
      <c r="P213" s="24"/>
    </row>
    <row r="214" spans="1:16" ht="45.75" customHeight="1" x14ac:dyDescent="0.25">
      <c r="A214" s="11">
        <v>212</v>
      </c>
      <c r="B214" s="13">
        <v>2012</v>
      </c>
      <c r="C214" s="11" t="s">
        <v>88</v>
      </c>
      <c r="D214" s="11" t="s">
        <v>3</v>
      </c>
      <c r="E214" s="20" t="s">
        <v>705</v>
      </c>
      <c r="F214" s="28" t="str">
        <f t="shared" si="3"/>
        <v>Domaine Francois Raveneau, Chablis Premier Cru, Vaillons</v>
      </c>
      <c r="G214" t="s">
        <v>1091</v>
      </c>
      <c r="H214" s="15" t="s">
        <v>706</v>
      </c>
      <c r="I214" s="17" t="s">
        <v>2</v>
      </c>
      <c r="J214" s="17">
        <v>6</v>
      </c>
      <c r="K214" s="23" t="s">
        <v>1</v>
      </c>
      <c r="L214" s="11" t="s">
        <v>22</v>
      </c>
      <c r="M214" s="18">
        <v>1500</v>
      </c>
      <c r="N214" s="18">
        <v>2000</v>
      </c>
      <c r="O214" s="24" t="s">
        <v>94</v>
      </c>
      <c r="P214" s="24"/>
    </row>
    <row r="215" spans="1:16" ht="45.75" customHeight="1" x14ac:dyDescent="0.25">
      <c r="A215" s="11">
        <v>213</v>
      </c>
      <c r="B215" s="13">
        <v>2014</v>
      </c>
      <c r="C215" s="11" t="s">
        <v>88</v>
      </c>
      <c r="D215" s="11" t="s">
        <v>3</v>
      </c>
      <c r="E215" s="20" t="s">
        <v>707</v>
      </c>
      <c r="F215" s="28" t="str">
        <f t="shared" si="3"/>
        <v>Domaine Francois Raveneau, Chablis Grand Cru, Blanchot</v>
      </c>
      <c r="G215" t="s">
        <v>1092</v>
      </c>
      <c r="H215" s="15" t="s">
        <v>706</v>
      </c>
      <c r="I215" s="17" t="s">
        <v>2</v>
      </c>
      <c r="J215" s="17">
        <v>3</v>
      </c>
      <c r="K215" s="23" t="s">
        <v>1</v>
      </c>
      <c r="L215" s="11" t="s">
        <v>22</v>
      </c>
      <c r="M215" s="18">
        <v>1500</v>
      </c>
      <c r="N215" s="18">
        <v>2000</v>
      </c>
      <c r="O215" s="24" t="s">
        <v>94</v>
      </c>
      <c r="P215" s="24"/>
    </row>
    <row r="216" spans="1:16" ht="45.75" customHeight="1" x14ac:dyDescent="0.25">
      <c r="A216" s="11">
        <v>214</v>
      </c>
      <c r="B216" s="13">
        <v>2014</v>
      </c>
      <c r="C216" s="11" t="s">
        <v>88</v>
      </c>
      <c r="D216" s="11" t="s">
        <v>3</v>
      </c>
      <c r="E216" s="20" t="s">
        <v>708</v>
      </c>
      <c r="F216" s="28" t="str">
        <f t="shared" si="3"/>
        <v>Franck Grux, Meursault, Les Meix Chavaux - In Bond</v>
      </c>
      <c r="G216" t="s">
        <v>1093</v>
      </c>
      <c r="H216" s="15" t="s">
        <v>709</v>
      </c>
      <c r="I216" s="17" t="s">
        <v>2</v>
      </c>
      <c r="J216" s="17">
        <v>12</v>
      </c>
      <c r="K216" s="23" t="s">
        <v>1</v>
      </c>
      <c r="L216" s="11" t="s">
        <v>0</v>
      </c>
      <c r="M216" s="18">
        <v>240</v>
      </c>
      <c r="N216" s="18">
        <v>360</v>
      </c>
      <c r="O216" s="24" t="s">
        <v>94</v>
      </c>
      <c r="P216" s="24"/>
    </row>
    <row r="217" spans="1:16" ht="45.75" customHeight="1" x14ac:dyDescent="0.25">
      <c r="A217" s="11">
        <v>215</v>
      </c>
      <c r="B217" s="13">
        <v>2014</v>
      </c>
      <c r="C217" s="11" t="s">
        <v>88</v>
      </c>
      <c r="D217" s="11" t="s">
        <v>3</v>
      </c>
      <c r="E217" s="20" t="s">
        <v>710</v>
      </c>
      <c r="F217" s="28" t="str">
        <f t="shared" si="3"/>
        <v>Chateau du Clos, Pouilly-Fuisse, Hommage Leonard Chandon</v>
      </c>
      <c r="G217" t="s">
        <v>1094</v>
      </c>
      <c r="H217" s="15" t="s">
        <v>711</v>
      </c>
      <c r="I217" s="17" t="s">
        <v>2</v>
      </c>
      <c r="J217" s="17">
        <v>12</v>
      </c>
      <c r="K217" s="23" t="s">
        <v>1</v>
      </c>
      <c r="L217" s="11" t="s">
        <v>22</v>
      </c>
      <c r="M217" s="18">
        <v>200</v>
      </c>
      <c r="N217" s="18">
        <v>280</v>
      </c>
      <c r="O217" s="24" t="s">
        <v>94</v>
      </c>
      <c r="P217" s="24" t="s">
        <v>517</v>
      </c>
    </row>
    <row r="218" spans="1:16" ht="45.75" customHeight="1" x14ac:dyDescent="0.25">
      <c r="A218" s="11">
        <v>216</v>
      </c>
      <c r="B218" s="13">
        <v>2015</v>
      </c>
      <c r="C218" s="11" t="s">
        <v>88</v>
      </c>
      <c r="D218" s="11" t="s">
        <v>3</v>
      </c>
      <c r="E218" s="20" t="s">
        <v>712</v>
      </c>
      <c r="F218" s="28" t="str">
        <f t="shared" si="3"/>
        <v>Domaine Leflaive, Batard-Montrachet Grand Cru - In Bond</v>
      </c>
      <c r="G218" t="s">
        <v>1095</v>
      </c>
      <c r="H218" s="15" t="s">
        <v>713</v>
      </c>
      <c r="I218" s="17" t="s">
        <v>2</v>
      </c>
      <c r="J218" s="17">
        <v>3</v>
      </c>
      <c r="K218" s="23" t="s">
        <v>16</v>
      </c>
      <c r="L218" s="11" t="s">
        <v>0</v>
      </c>
      <c r="M218" s="18">
        <v>1500</v>
      </c>
      <c r="N218" s="18">
        <v>2000</v>
      </c>
      <c r="O218" s="24" t="s">
        <v>94</v>
      </c>
      <c r="P218" s="24"/>
    </row>
    <row r="219" spans="1:16" ht="45.75" customHeight="1" x14ac:dyDescent="0.25">
      <c r="A219" s="11">
        <v>217</v>
      </c>
      <c r="B219" s="13">
        <v>2015</v>
      </c>
      <c r="C219" s="11" t="s">
        <v>88</v>
      </c>
      <c r="D219" s="11" t="s">
        <v>3</v>
      </c>
      <c r="E219" s="20" t="s">
        <v>714</v>
      </c>
      <c r="F219" s="28" t="str">
        <f t="shared" si="3"/>
        <v>Olivier Leflaive, Puligny-Montrachet Premier Cru, Les Pucelles</v>
      </c>
      <c r="G219" t="s">
        <v>1096</v>
      </c>
      <c r="H219" s="15" t="s">
        <v>715</v>
      </c>
      <c r="I219" s="17" t="s">
        <v>2</v>
      </c>
      <c r="J219" s="17">
        <v>6</v>
      </c>
      <c r="K219" s="23" t="s">
        <v>16</v>
      </c>
      <c r="L219" s="11" t="s">
        <v>22</v>
      </c>
      <c r="M219" s="18">
        <v>1000</v>
      </c>
      <c r="N219" s="18">
        <v>1500</v>
      </c>
      <c r="O219" s="24" t="s">
        <v>94</v>
      </c>
      <c r="P219" s="24"/>
    </row>
    <row r="220" spans="1:16" ht="45.75" customHeight="1" x14ac:dyDescent="0.25">
      <c r="A220" s="11">
        <v>218</v>
      </c>
      <c r="B220" s="13">
        <v>2015</v>
      </c>
      <c r="C220" s="11" t="s">
        <v>88</v>
      </c>
      <c r="D220" s="11" t="s">
        <v>3</v>
      </c>
      <c r="E220" s="20" t="s">
        <v>716</v>
      </c>
      <c r="F220" s="28" t="str">
        <f t="shared" si="3"/>
        <v>Pierre-Yves Colin-Morey, Puligny-Montrachet Premier Cru, Les Garennes</v>
      </c>
      <c r="G220" t="s">
        <v>1097</v>
      </c>
      <c r="H220" s="15" t="s">
        <v>717</v>
      </c>
      <c r="I220" s="17" t="s">
        <v>2</v>
      </c>
      <c r="J220" s="17">
        <v>2</v>
      </c>
      <c r="K220" s="22" t="s">
        <v>23</v>
      </c>
      <c r="L220" s="11" t="s">
        <v>22</v>
      </c>
      <c r="M220" s="18">
        <v>180</v>
      </c>
      <c r="N220" s="18">
        <v>240</v>
      </c>
      <c r="O220" s="24" t="s">
        <v>865</v>
      </c>
      <c r="P220" s="24"/>
    </row>
    <row r="221" spans="1:16" ht="45.75" customHeight="1" x14ac:dyDescent="0.25">
      <c r="A221" s="11">
        <v>219</v>
      </c>
      <c r="B221" s="13">
        <v>2016</v>
      </c>
      <c r="C221" s="11" t="s">
        <v>88</v>
      </c>
      <c r="D221" s="11" t="s">
        <v>3</v>
      </c>
      <c r="E221" s="20" t="s">
        <v>718</v>
      </c>
      <c r="F221" s="28" t="str">
        <f t="shared" si="3"/>
        <v>Pierre-Yves Colin-Morey, Puligny-Montrachet Premier Cru, Les Champ Gains</v>
      </c>
      <c r="G221" t="s">
        <v>1098</v>
      </c>
      <c r="H221" s="15" t="s">
        <v>717</v>
      </c>
      <c r="I221" s="17" t="s">
        <v>2</v>
      </c>
      <c r="J221" s="17">
        <v>3</v>
      </c>
      <c r="K221" s="22" t="s">
        <v>23</v>
      </c>
      <c r="L221" s="11" t="s">
        <v>22</v>
      </c>
      <c r="M221" s="18">
        <v>500</v>
      </c>
      <c r="N221" s="18">
        <v>700</v>
      </c>
      <c r="O221" s="24" t="s">
        <v>94</v>
      </c>
      <c r="P221" s="24"/>
    </row>
    <row r="222" spans="1:16" ht="45.75" customHeight="1" x14ac:dyDescent="0.25">
      <c r="A222" s="11">
        <v>220</v>
      </c>
      <c r="B222" s="13">
        <v>2016</v>
      </c>
      <c r="C222" s="11" t="s">
        <v>88</v>
      </c>
      <c r="D222" s="11" t="s">
        <v>3</v>
      </c>
      <c r="E222" s="20" t="s">
        <v>719</v>
      </c>
      <c r="F222" s="28" t="str">
        <f t="shared" si="3"/>
        <v>Philippe Colin, Montagny Premier Cru, Sous Les Feilles</v>
      </c>
      <c r="G222" t="s">
        <v>1099</v>
      </c>
      <c r="H222" s="15" t="s">
        <v>720</v>
      </c>
      <c r="I222" s="17" t="s">
        <v>2</v>
      </c>
      <c r="J222" s="17">
        <v>10</v>
      </c>
      <c r="K222" s="22" t="s">
        <v>23</v>
      </c>
      <c r="L222" s="11" t="s">
        <v>22</v>
      </c>
      <c r="M222" s="18">
        <v>120</v>
      </c>
      <c r="N222" s="18">
        <v>150</v>
      </c>
      <c r="O222" s="24" t="s">
        <v>721</v>
      </c>
      <c r="P222" s="24" t="s">
        <v>722</v>
      </c>
    </row>
    <row r="223" spans="1:16" ht="45.75" customHeight="1" x14ac:dyDescent="0.25">
      <c r="A223" s="11">
        <v>221</v>
      </c>
      <c r="B223" s="13">
        <v>2016</v>
      </c>
      <c r="C223" s="11" t="s">
        <v>88</v>
      </c>
      <c r="D223" s="11" t="s">
        <v>3</v>
      </c>
      <c r="E223" s="20" t="s">
        <v>719</v>
      </c>
      <c r="F223" s="28" t="str">
        <f t="shared" si="3"/>
        <v>Philippe Colin, Montagny Premier Cru, Sous Les Feilles</v>
      </c>
      <c r="G223" t="s">
        <v>1100</v>
      </c>
      <c r="H223" s="15" t="s">
        <v>720</v>
      </c>
      <c r="I223" s="17" t="s">
        <v>2</v>
      </c>
      <c r="J223" s="17">
        <v>12</v>
      </c>
      <c r="K223" s="22" t="s">
        <v>23</v>
      </c>
      <c r="L223" s="11" t="s">
        <v>22</v>
      </c>
      <c r="M223" s="18">
        <v>150</v>
      </c>
      <c r="N223" s="18">
        <v>180</v>
      </c>
      <c r="O223" s="24" t="s">
        <v>866</v>
      </c>
      <c r="P223" s="24" t="s">
        <v>722</v>
      </c>
    </row>
    <row r="224" spans="1:16" ht="45.75" customHeight="1" x14ac:dyDescent="0.25">
      <c r="A224" s="11">
        <v>222</v>
      </c>
      <c r="B224" s="13">
        <v>2018</v>
      </c>
      <c r="C224" s="11" t="s">
        <v>88</v>
      </c>
      <c r="D224" s="11" t="s">
        <v>3</v>
      </c>
      <c r="E224" s="20" t="s">
        <v>723</v>
      </c>
      <c r="F224" s="28" t="str">
        <f t="shared" si="3"/>
        <v>Caroline Morey, Chassagne-Montrachet, Chambrees</v>
      </c>
      <c r="G224" t="s">
        <v>1101</v>
      </c>
      <c r="H224" s="15" t="s">
        <v>724</v>
      </c>
      <c r="I224" s="17" t="s">
        <v>2</v>
      </c>
      <c r="J224" s="17">
        <v>6</v>
      </c>
      <c r="K224" s="23" t="s">
        <v>1</v>
      </c>
      <c r="L224" s="11" t="s">
        <v>22</v>
      </c>
      <c r="M224" s="18">
        <v>440</v>
      </c>
      <c r="N224" s="18">
        <v>540</v>
      </c>
      <c r="O224" s="24" t="s">
        <v>94</v>
      </c>
      <c r="P224" s="24"/>
    </row>
    <row r="225" spans="1:16" ht="45.75" customHeight="1" x14ac:dyDescent="0.25">
      <c r="A225" s="11">
        <v>223</v>
      </c>
      <c r="B225" s="13">
        <v>2018</v>
      </c>
      <c r="C225" s="11" t="s">
        <v>88</v>
      </c>
      <c r="D225" s="11" t="s">
        <v>3</v>
      </c>
      <c r="E225" s="20" t="s">
        <v>725</v>
      </c>
      <c r="F225" s="28" t="str">
        <f t="shared" si="3"/>
        <v>Olivier Leflaive, Bourgogne, Oncle Vincent</v>
      </c>
      <c r="G225" t="s">
        <v>1102</v>
      </c>
      <c r="H225" s="15" t="s">
        <v>715</v>
      </c>
      <c r="I225" s="17" t="s">
        <v>2</v>
      </c>
      <c r="J225" s="17">
        <v>12</v>
      </c>
      <c r="K225" s="23" t="s">
        <v>1</v>
      </c>
      <c r="L225" s="11" t="s">
        <v>22</v>
      </c>
      <c r="M225" s="18">
        <v>200</v>
      </c>
      <c r="N225" s="18">
        <v>300</v>
      </c>
      <c r="O225" s="24" t="s">
        <v>94</v>
      </c>
      <c r="P225" s="24" t="s">
        <v>517</v>
      </c>
    </row>
    <row r="226" spans="1:16" ht="45.75" customHeight="1" x14ac:dyDescent="0.25">
      <c r="A226" s="11">
        <v>224</v>
      </c>
      <c r="B226" s="13">
        <v>2019</v>
      </c>
      <c r="C226" s="11" t="s">
        <v>88</v>
      </c>
      <c r="D226" s="11" t="s">
        <v>3</v>
      </c>
      <c r="E226" s="20" t="s">
        <v>726</v>
      </c>
      <c r="F226" s="28" t="str">
        <f t="shared" si="3"/>
        <v>C. Thiriet, Vezelay, Champs Cervin - In Bond</v>
      </c>
      <c r="G226" t="s">
        <v>1103</v>
      </c>
      <c r="H226" s="15" t="s">
        <v>692</v>
      </c>
      <c r="I226" s="17" t="s">
        <v>2</v>
      </c>
      <c r="J226" s="17">
        <v>12</v>
      </c>
      <c r="K226" s="23" t="s">
        <v>1</v>
      </c>
      <c r="L226" s="11" t="s">
        <v>0</v>
      </c>
      <c r="M226" s="18">
        <v>260</v>
      </c>
      <c r="N226" s="18">
        <v>340</v>
      </c>
      <c r="O226" s="24" t="s">
        <v>867</v>
      </c>
      <c r="P226" s="24"/>
    </row>
    <row r="227" spans="1:16" ht="45.75" customHeight="1" x14ac:dyDescent="0.25">
      <c r="A227" s="11">
        <v>225</v>
      </c>
      <c r="B227" s="13">
        <v>2019</v>
      </c>
      <c r="C227" s="11" t="s">
        <v>88</v>
      </c>
      <c r="D227" s="11" t="s">
        <v>3</v>
      </c>
      <c r="E227" s="20" t="s">
        <v>727</v>
      </c>
      <c r="F227" s="28" t="str">
        <f t="shared" si="3"/>
        <v>Olivier Leflaive, Bourgogne, Setilles Blanc</v>
      </c>
      <c r="G227" t="s">
        <v>1104</v>
      </c>
      <c r="H227" s="15" t="s">
        <v>715</v>
      </c>
      <c r="I227" s="17" t="s">
        <v>2</v>
      </c>
      <c r="J227" s="17">
        <v>12</v>
      </c>
      <c r="K227" s="23" t="s">
        <v>1</v>
      </c>
      <c r="L227" s="11" t="s">
        <v>22</v>
      </c>
      <c r="M227" s="18">
        <v>200</v>
      </c>
      <c r="N227" s="18">
        <v>300</v>
      </c>
      <c r="O227" s="24" t="s">
        <v>94</v>
      </c>
      <c r="P227" s="24" t="s">
        <v>517</v>
      </c>
    </row>
    <row r="228" spans="1:16" ht="45.75" customHeight="1" x14ac:dyDescent="0.25">
      <c r="A228" s="11">
        <v>226</v>
      </c>
      <c r="B228" s="13">
        <v>2022</v>
      </c>
      <c r="C228" s="11" t="s">
        <v>88</v>
      </c>
      <c r="D228" s="11" t="s">
        <v>3</v>
      </c>
      <c r="E228" s="20" t="s">
        <v>90</v>
      </c>
      <c r="F228" s="28" t="str">
        <f t="shared" si="3"/>
        <v>Herve Azo, Chablis - In Bond</v>
      </c>
      <c r="G228" t="s">
        <v>1105</v>
      </c>
      <c r="H228" s="15" t="s">
        <v>89</v>
      </c>
      <c r="I228" s="17" t="s">
        <v>2</v>
      </c>
      <c r="J228" s="17">
        <v>12</v>
      </c>
      <c r="K228" s="23" t="s">
        <v>1</v>
      </c>
      <c r="L228" s="11" t="s">
        <v>0</v>
      </c>
      <c r="M228" s="18">
        <v>120</v>
      </c>
      <c r="N228" s="18">
        <v>180</v>
      </c>
      <c r="O228" s="24" t="s">
        <v>94</v>
      </c>
      <c r="P228" s="24"/>
    </row>
    <row r="229" spans="1:16" ht="45.75" customHeight="1" x14ac:dyDescent="0.25">
      <c r="A229" s="11">
        <v>227</v>
      </c>
      <c r="B229" s="13">
        <v>2022</v>
      </c>
      <c r="C229" s="11" t="s">
        <v>88</v>
      </c>
      <c r="D229" s="11" t="s">
        <v>3</v>
      </c>
      <c r="E229" s="20" t="s">
        <v>90</v>
      </c>
      <c r="F229" s="28" t="str">
        <f t="shared" si="3"/>
        <v>Herve Azo, Chablis - In Bond</v>
      </c>
      <c r="G229" t="s">
        <v>1106</v>
      </c>
      <c r="H229" s="15" t="s">
        <v>89</v>
      </c>
      <c r="I229" s="17" t="s">
        <v>2</v>
      </c>
      <c r="J229" s="17">
        <v>12</v>
      </c>
      <c r="K229" s="23" t="s">
        <v>1</v>
      </c>
      <c r="L229" s="11" t="s">
        <v>0</v>
      </c>
      <c r="M229" s="18">
        <v>120</v>
      </c>
      <c r="N229" s="18">
        <v>180</v>
      </c>
      <c r="O229" s="24" t="s">
        <v>94</v>
      </c>
      <c r="P229" s="24"/>
    </row>
    <row r="230" spans="1:16" ht="45.75" customHeight="1" x14ac:dyDescent="0.25">
      <c r="A230" s="11">
        <v>228</v>
      </c>
      <c r="B230" s="13">
        <v>2022</v>
      </c>
      <c r="C230" s="11" t="s">
        <v>88</v>
      </c>
      <c r="D230" s="11" t="s">
        <v>3</v>
      </c>
      <c r="E230" s="20" t="s">
        <v>90</v>
      </c>
      <c r="F230" s="28" t="str">
        <f t="shared" si="3"/>
        <v>Herve Azo, Chablis - In Bond</v>
      </c>
      <c r="G230" t="s">
        <v>1107</v>
      </c>
      <c r="H230" s="15" t="s">
        <v>89</v>
      </c>
      <c r="I230" s="17" t="s">
        <v>2</v>
      </c>
      <c r="J230" s="17">
        <v>12</v>
      </c>
      <c r="K230" s="23" t="s">
        <v>1</v>
      </c>
      <c r="L230" s="11" t="s">
        <v>0</v>
      </c>
      <c r="M230" s="18">
        <v>120</v>
      </c>
      <c r="N230" s="18">
        <v>180</v>
      </c>
      <c r="O230" s="24" t="s">
        <v>94</v>
      </c>
      <c r="P230" s="24"/>
    </row>
    <row r="231" spans="1:16" ht="45.75" customHeight="1" x14ac:dyDescent="0.25">
      <c r="A231" s="11">
        <v>229</v>
      </c>
      <c r="B231" s="13">
        <v>2016</v>
      </c>
      <c r="C231" s="11" t="s">
        <v>728</v>
      </c>
      <c r="D231" s="11" t="s">
        <v>3</v>
      </c>
      <c r="E231" s="20" t="s">
        <v>729</v>
      </c>
      <c r="F231" s="28" t="str">
        <f t="shared" si="3"/>
        <v>Guillaume Overnoy, Savagnin Sous Voile, Cotes du Jura - In Bond</v>
      </c>
      <c r="G231" t="s">
        <v>1108</v>
      </c>
      <c r="H231" s="15" t="s">
        <v>730</v>
      </c>
      <c r="I231" s="17" t="s">
        <v>2</v>
      </c>
      <c r="J231" s="17">
        <v>6</v>
      </c>
      <c r="K231" s="23" t="s">
        <v>1</v>
      </c>
      <c r="L231" s="11" t="s">
        <v>0</v>
      </c>
      <c r="M231" s="18">
        <v>150</v>
      </c>
      <c r="N231" s="18">
        <v>250</v>
      </c>
      <c r="O231" s="24" t="s">
        <v>868</v>
      </c>
      <c r="P231" s="24"/>
    </row>
    <row r="232" spans="1:16" ht="45.75" customHeight="1" x14ac:dyDescent="0.25">
      <c r="A232" s="11">
        <v>230</v>
      </c>
      <c r="B232" s="13">
        <v>1993</v>
      </c>
      <c r="C232" s="11" t="s">
        <v>8</v>
      </c>
      <c r="D232" s="11" t="s">
        <v>3</v>
      </c>
      <c r="E232" s="20" t="s">
        <v>731</v>
      </c>
      <c r="F232" s="28" t="str">
        <f t="shared" si="3"/>
        <v>Maison Chapoutier, Hermitage, Ermitage Blanc L'oree (Magnums) - In Bond</v>
      </c>
      <c r="G232" t="s">
        <v>1109</v>
      </c>
      <c r="H232" s="15" t="s">
        <v>732</v>
      </c>
      <c r="I232" s="17" t="s">
        <v>43</v>
      </c>
      <c r="J232" s="17">
        <v>6</v>
      </c>
      <c r="K232" s="23" t="s">
        <v>16</v>
      </c>
      <c r="L232" s="11" t="s">
        <v>0</v>
      </c>
      <c r="M232" s="18">
        <v>600</v>
      </c>
      <c r="N232" s="18">
        <v>800</v>
      </c>
      <c r="O232" s="24" t="s">
        <v>869</v>
      </c>
      <c r="P232" s="24"/>
    </row>
    <row r="233" spans="1:16" ht="45.75" customHeight="1" x14ac:dyDescent="0.25">
      <c r="A233" s="11">
        <v>231</v>
      </c>
      <c r="B233" s="13">
        <v>2001</v>
      </c>
      <c r="C233" s="11" t="s">
        <v>8</v>
      </c>
      <c r="D233" s="11" t="s">
        <v>5</v>
      </c>
      <c r="E233" s="20" t="s">
        <v>733</v>
      </c>
      <c r="F233" s="28" t="str">
        <f t="shared" si="3"/>
        <v>Domaine de la Mordoree, Lirac, La Reine des Bois Rouge - In Bond</v>
      </c>
      <c r="G233" t="s">
        <v>1110</v>
      </c>
      <c r="H233" s="15" t="s">
        <v>734</v>
      </c>
      <c r="I233" s="17" t="s">
        <v>2</v>
      </c>
      <c r="J233" s="17">
        <v>12</v>
      </c>
      <c r="K233" s="23" t="s">
        <v>1</v>
      </c>
      <c r="L233" s="11" t="s">
        <v>0</v>
      </c>
      <c r="M233" s="18">
        <v>140</v>
      </c>
      <c r="N233" s="18">
        <v>160</v>
      </c>
      <c r="O233" s="24"/>
      <c r="P233" s="24"/>
    </row>
    <row r="234" spans="1:16" ht="45.75" customHeight="1" x14ac:dyDescent="0.25">
      <c r="A234" s="11">
        <v>232</v>
      </c>
      <c r="B234" s="13">
        <v>2005</v>
      </c>
      <c r="C234" s="11" t="s">
        <v>8</v>
      </c>
      <c r="D234" s="11" t="s">
        <v>5</v>
      </c>
      <c r="E234" s="20" t="s">
        <v>735</v>
      </c>
      <c r="F234" s="28" t="str">
        <f t="shared" si="3"/>
        <v>E. Guigal, Cote Rotie, Assortment - In Bond</v>
      </c>
      <c r="G234" t="s">
        <v>1111</v>
      </c>
      <c r="H234" s="15" t="s">
        <v>85</v>
      </c>
      <c r="I234" s="17" t="s">
        <v>2</v>
      </c>
      <c r="J234" s="17">
        <v>3</v>
      </c>
      <c r="K234" s="23" t="s">
        <v>16</v>
      </c>
      <c r="L234" s="11" t="s">
        <v>0</v>
      </c>
      <c r="M234" s="18">
        <v>800</v>
      </c>
      <c r="N234" s="18">
        <v>1200</v>
      </c>
      <c r="O234" s="24" t="s">
        <v>870</v>
      </c>
      <c r="P234" s="24"/>
    </row>
    <row r="235" spans="1:16" ht="45.75" customHeight="1" x14ac:dyDescent="0.25">
      <c r="A235" s="11">
        <v>233</v>
      </c>
      <c r="B235" s="13">
        <v>2007</v>
      </c>
      <c r="C235" s="11" t="s">
        <v>8</v>
      </c>
      <c r="D235" s="11" t="s">
        <v>5</v>
      </c>
      <c r="E235" s="20" t="s">
        <v>736</v>
      </c>
      <c r="F235" s="28" t="str">
        <f t="shared" si="3"/>
        <v>Paul Jaboulet Aine, Hermitage, La Chapelle Rouge</v>
      </c>
      <c r="G235" t="s">
        <v>1112</v>
      </c>
      <c r="H235" s="15" t="s">
        <v>737</v>
      </c>
      <c r="I235" s="17" t="s">
        <v>2</v>
      </c>
      <c r="J235" s="17">
        <v>6</v>
      </c>
      <c r="K235" s="23" t="s">
        <v>16</v>
      </c>
      <c r="L235" s="11" t="s">
        <v>22</v>
      </c>
      <c r="M235" s="18">
        <v>380</v>
      </c>
      <c r="N235" s="18">
        <v>480</v>
      </c>
      <c r="O235" s="24" t="s">
        <v>48</v>
      </c>
      <c r="P235" s="24" t="s">
        <v>517</v>
      </c>
    </row>
    <row r="236" spans="1:16" ht="45.75" customHeight="1" x14ac:dyDescent="0.25">
      <c r="A236" s="11">
        <v>234</v>
      </c>
      <c r="B236" s="13">
        <v>2007</v>
      </c>
      <c r="C236" s="11" t="s">
        <v>8</v>
      </c>
      <c r="D236" s="11" t="s">
        <v>5</v>
      </c>
      <c r="E236" s="20" t="s">
        <v>738</v>
      </c>
      <c r="F236" s="28" t="str">
        <f t="shared" si="3"/>
        <v>Cros de la Mure, Chateauneuf-du-Pape - In Bond</v>
      </c>
      <c r="G236" t="s">
        <v>1113</v>
      </c>
      <c r="H236" s="15" t="s">
        <v>739</v>
      </c>
      <c r="I236" s="17" t="s">
        <v>2</v>
      </c>
      <c r="J236" s="17">
        <v>12</v>
      </c>
      <c r="K236" s="23" t="s">
        <v>1</v>
      </c>
      <c r="L236" s="11" t="s">
        <v>0</v>
      </c>
      <c r="M236" s="18">
        <v>240</v>
      </c>
      <c r="N236" s="18">
        <v>320</v>
      </c>
      <c r="O236" s="24"/>
      <c r="P236" s="24"/>
    </row>
    <row r="237" spans="1:16" ht="45.75" customHeight="1" x14ac:dyDescent="0.25">
      <c r="A237" s="11">
        <v>235</v>
      </c>
      <c r="B237" s="13">
        <v>2018</v>
      </c>
      <c r="C237" s="11" t="s">
        <v>8</v>
      </c>
      <c r="D237" s="11" t="s">
        <v>5</v>
      </c>
      <c r="E237" s="20" t="s">
        <v>740</v>
      </c>
      <c r="F237" s="28" t="str">
        <f t="shared" si="3"/>
        <v>Delas, Hermitage, Les Bessards - In Bond</v>
      </c>
      <c r="G237" t="s">
        <v>1114</v>
      </c>
      <c r="H237" s="15" t="s">
        <v>741</v>
      </c>
      <c r="I237" s="17" t="s">
        <v>2</v>
      </c>
      <c r="J237" s="17">
        <v>6</v>
      </c>
      <c r="K237" s="23" t="s">
        <v>16</v>
      </c>
      <c r="L237" s="11" t="s">
        <v>0</v>
      </c>
      <c r="M237" s="18">
        <v>360</v>
      </c>
      <c r="N237" s="18">
        <v>460</v>
      </c>
      <c r="O237" s="24"/>
      <c r="P237" s="24" t="s">
        <v>517</v>
      </c>
    </row>
    <row r="238" spans="1:16" ht="45.75" customHeight="1" x14ac:dyDescent="0.25">
      <c r="A238" s="11">
        <v>236</v>
      </c>
      <c r="B238" s="14" t="s">
        <v>27</v>
      </c>
      <c r="C238" s="11" t="s">
        <v>8</v>
      </c>
      <c r="D238" s="11" t="s">
        <v>5</v>
      </c>
      <c r="E238" s="15" t="s">
        <v>742</v>
      </c>
      <c r="F238" s="28" t="str">
        <f t="shared" si="3"/>
        <v>Bonneau, Les Rouliers, VdF - In Bond</v>
      </c>
      <c r="G238" t="s">
        <v>1115</v>
      </c>
      <c r="H238" s="15" t="s">
        <v>743</v>
      </c>
      <c r="I238" s="17" t="s">
        <v>2</v>
      </c>
      <c r="J238" s="17">
        <v>12</v>
      </c>
      <c r="K238" s="23" t="s">
        <v>1</v>
      </c>
      <c r="L238" s="11" t="s">
        <v>0</v>
      </c>
      <c r="M238" s="18">
        <v>280</v>
      </c>
      <c r="N238" s="18">
        <v>340</v>
      </c>
      <c r="O238" s="24"/>
      <c r="P238" s="24"/>
    </row>
    <row r="239" spans="1:16" ht="45.75" customHeight="1" x14ac:dyDescent="0.25">
      <c r="A239" s="11">
        <v>237</v>
      </c>
      <c r="B239" s="14" t="s">
        <v>27</v>
      </c>
      <c r="C239" s="11" t="s">
        <v>8</v>
      </c>
      <c r="D239" s="11" t="s">
        <v>5</v>
      </c>
      <c r="E239" s="15" t="s">
        <v>744</v>
      </c>
      <c r="F239" s="28" t="str">
        <f t="shared" si="3"/>
        <v>1993/1995/1997 Jean-Pierre Boisson (Pere Caboche), Chateauneuf-du-Pape</v>
      </c>
      <c r="G239" t="s">
        <v>1116</v>
      </c>
      <c r="H239" s="15" t="s">
        <v>745</v>
      </c>
      <c r="I239" s="17" t="s">
        <v>2</v>
      </c>
      <c r="J239" s="17">
        <v>12</v>
      </c>
      <c r="K239" s="22" t="s">
        <v>23</v>
      </c>
      <c r="L239" s="11" t="s">
        <v>22</v>
      </c>
      <c r="M239" s="18">
        <v>200</v>
      </c>
      <c r="N239" s="18">
        <v>300</v>
      </c>
      <c r="O239" s="24" t="s">
        <v>871</v>
      </c>
      <c r="P239" s="24"/>
    </row>
    <row r="240" spans="1:16" ht="45.75" customHeight="1" x14ac:dyDescent="0.25">
      <c r="A240" s="11">
        <v>238</v>
      </c>
      <c r="B240" s="13">
        <v>2014</v>
      </c>
      <c r="C240" s="11" t="s">
        <v>746</v>
      </c>
      <c r="D240" s="11" t="s">
        <v>5</v>
      </c>
      <c r="E240" s="20" t="s">
        <v>747</v>
      </c>
      <c r="F240" s="28" t="str">
        <f t="shared" si="3"/>
        <v>Domaine du Bel Air (Gauthier), Bourgueil, Marsaules - In Bond</v>
      </c>
      <c r="G240" t="s">
        <v>1117</v>
      </c>
      <c r="H240" s="15" t="s">
        <v>748</v>
      </c>
      <c r="I240" s="17" t="s">
        <v>2</v>
      </c>
      <c r="J240" s="17">
        <v>6</v>
      </c>
      <c r="K240" s="23" t="s">
        <v>1</v>
      </c>
      <c r="L240" s="11" t="s">
        <v>0</v>
      </c>
      <c r="M240" s="18">
        <v>70</v>
      </c>
      <c r="N240" s="18">
        <v>100</v>
      </c>
      <c r="O240" s="24"/>
      <c r="P240" s="24"/>
    </row>
    <row r="241" spans="1:16" ht="45.75" customHeight="1" x14ac:dyDescent="0.25">
      <c r="A241" s="11">
        <v>239</v>
      </c>
      <c r="B241" s="13">
        <v>2014</v>
      </c>
      <c r="C241" s="11" t="s">
        <v>746</v>
      </c>
      <c r="D241" s="11" t="s">
        <v>5</v>
      </c>
      <c r="E241" s="20" t="s">
        <v>749</v>
      </c>
      <c r="F241" s="28" t="str">
        <f t="shared" si="3"/>
        <v>Domaine du Bel Air (Gauthier), Bourgueil, Vingt Lieux Dits - In Bond</v>
      </c>
      <c r="G241" t="s">
        <v>1118</v>
      </c>
      <c r="H241" s="15" t="s">
        <v>748</v>
      </c>
      <c r="I241" s="17" t="s">
        <v>2</v>
      </c>
      <c r="J241" s="17">
        <v>6</v>
      </c>
      <c r="K241" s="22" t="s">
        <v>23</v>
      </c>
      <c r="L241" s="11" t="s">
        <v>0</v>
      </c>
      <c r="M241" s="18">
        <v>60</v>
      </c>
      <c r="N241" s="18">
        <v>90</v>
      </c>
      <c r="O241" s="24"/>
      <c r="P241" s="24"/>
    </row>
    <row r="242" spans="1:16" ht="45.75" customHeight="1" x14ac:dyDescent="0.25">
      <c r="A242" s="11">
        <v>240</v>
      </c>
      <c r="B242" s="13">
        <v>1986</v>
      </c>
      <c r="C242" s="11" t="s">
        <v>54</v>
      </c>
      <c r="D242" s="11" t="s">
        <v>5</v>
      </c>
      <c r="E242" s="20" t="s">
        <v>750</v>
      </c>
      <c r="F242" s="28" t="str">
        <f t="shared" si="3"/>
        <v>Lisini, Brunello di Montalcino, Riserva</v>
      </c>
      <c r="G242" t="s">
        <v>1119</v>
      </c>
      <c r="H242" s="15" t="s">
        <v>751</v>
      </c>
      <c r="I242" s="17" t="s">
        <v>2</v>
      </c>
      <c r="J242" s="17">
        <v>2</v>
      </c>
      <c r="K242" s="22" t="s">
        <v>23</v>
      </c>
      <c r="L242" s="11" t="s">
        <v>22</v>
      </c>
      <c r="M242" s="18">
        <v>100</v>
      </c>
      <c r="N242" s="18">
        <v>130</v>
      </c>
      <c r="O242" s="24" t="s">
        <v>48</v>
      </c>
      <c r="P242" s="24" t="s">
        <v>752</v>
      </c>
    </row>
    <row r="243" spans="1:16" ht="45.75" customHeight="1" x14ac:dyDescent="0.25">
      <c r="A243" s="11">
        <v>241</v>
      </c>
      <c r="B243" s="13">
        <v>1988</v>
      </c>
      <c r="C243" s="11" t="s">
        <v>54</v>
      </c>
      <c r="D243" s="11" t="s">
        <v>5</v>
      </c>
      <c r="E243" s="20" t="s">
        <v>750</v>
      </c>
      <c r="F243" s="28" t="str">
        <f t="shared" si="3"/>
        <v>Lisini, Brunello di Montalcino, Riserva</v>
      </c>
      <c r="G243" t="s">
        <v>1120</v>
      </c>
      <c r="H243" s="15" t="s">
        <v>751</v>
      </c>
      <c r="I243" s="17" t="s">
        <v>2</v>
      </c>
      <c r="J243" s="17">
        <v>7</v>
      </c>
      <c r="K243" s="22" t="s">
        <v>23</v>
      </c>
      <c r="L243" s="11" t="s">
        <v>22</v>
      </c>
      <c r="M243" s="18">
        <v>360</v>
      </c>
      <c r="N243" s="18">
        <v>460</v>
      </c>
      <c r="O243" s="24"/>
      <c r="P243" s="24" t="s">
        <v>752</v>
      </c>
    </row>
    <row r="244" spans="1:16" ht="45.75" customHeight="1" x14ac:dyDescent="0.25">
      <c r="A244" s="11">
        <v>242</v>
      </c>
      <c r="B244" s="13">
        <v>1990</v>
      </c>
      <c r="C244" s="11" t="s">
        <v>54</v>
      </c>
      <c r="D244" s="11" t="s">
        <v>5</v>
      </c>
      <c r="E244" s="20" t="s">
        <v>753</v>
      </c>
      <c r="F244" s="28" t="str">
        <f t="shared" si="3"/>
        <v>Biondi-Santi, Brunello di Montalcino, Riserva</v>
      </c>
      <c r="G244" t="s">
        <v>1121</v>
      </c>
      <c r="H244" s="15" t="s">
        <v>754</v>
      </c>
      <c r="I244" s="17" t="s">
        <v>2</v>
      </c>
      <c r="J244" s="17">
        <v>4</v>
      </c>
      <c r="K244" s="22" t="s">
        <v>23</v>
      </c>
      <c r="L244" s="11" t="s">
        <v>22</v>
      </c>
      <c r="M244" s="18">
        <v>800</v>
      </c>
      <c r="N244" s="18">
        <v>1200</v>
      </c>
      <c r="O244" s="24" t="s">
        <v>48</v>
      </c>
      <c r="P244" s="24" t="s">
        <v>752</v>
      </c>
    </row>
    <row r="245" spans="1:16" ht="45.75" customHeight="1" x14ac:dyDescent="0.25">
      <c r="A245" s="11">
        <v>243</v>
      </c>
      <c r="B245" s="13">
        <v>1990</v>
      </c>
      <c r="C245" s="11" t="s">
        <v>54</v>
      </c>
      <c r="D245" s="11" t="s">
        <v>5</v>
      </c>
      <c r="E245" s="20" t="s">
        <v>755</v>
      </c>
      <c r="F245" s="28" t="str">
        <f t="shared" si="3"/>
        <v>Fuligni, Brunello di Montalcino, Riserva</v>
      </c>
      <c r="G245" t="s">
        <v>1122</v>
      </c>
      <c r="H245" s="15" t="s">
        <v>756</v>
      </c>
      <c r="I245" s="17" t="s">
        <v>2</v>
      </c>
      <c r="J245" s="17">
        <v>6</v>
      </c>
      <c r="K245" s="22" t="s">
        <v>23</v>
      </c>
      <c r="L245" s="11" t="s">
        <v>22</v>
      </c>
      <c r="M245" s="18">
        <v>1200</v>
      </c>
      <c r="N245" s="18">
        <v>1800</v>
      </c>
      <c r="O245" s="24" t="s">
        <v>48</v>
      </c>
      <c r="P245" s="24" t="s">
        <v>752</v>
      </c>
    </row>
    <row r="246" spans="1:16" ht="45.75" customHeight="1" x14ac:dyDescent="0.25">
      <c r="A246" s="11">
        <v>244</v>
      </c>
      <c r="B246" s="13">
        <v>1990</v>
      </c>
      <c r="C246" s="11" t="s">
        <v>54</v>
      </c>
      <c r="D246" s="11" t="s">
        <v>5</v>
      </c>
      <c r="E246" s="20" t="s">
        <v>757</v>
      </c>
      <c r="F246" s="28" t="str">
        <f t="shared" si="3"/>
        <v>Campogiovanni, Brunello di Montalcino</v>
      </c>
      <c r="G246" t="s">
        <v>1123</v>
      </c>
      <c r="H246" s="15" t="s">
        <v>758</v>
      </c>
      <c r="I246" s="17" t="s">
        <v>2</v>
      </c>
      <c r="J246" s="17">
        <v>2</v>
      </c>
      <c r="K246" s="22" t="s">
        <v>23</v>
      </c>
      <c r="L246" s="11" t="s">
        <v>22</v>
      </c>
      <c r="M246" s="18">
        <v>100</v>
      </c>
      <c r="N246" s="18">
        <v>150</v>
      </c>
      <c r="O246" s="24" t="s">
        <v>759</v>
      </c>
      <c r="P246" s="24" t="s">
        <v>752</v>
      </c>
    </row>
    <row r="247" spans="1:16" ht="45.75" customHeight="1" x14ac:dyDescent="0.25">
      <c r="A247" s="11">
        <v>245</v>
      </c>
      <c r="B247" s="13">
        <v>1995</v>
      </c>
      <c r="C247" s="11" t="s">
        <v>52</v>
      </c>
      <c r="D247" s="11" t="s">
        <v>5</v>
      </c>
      <c r="E247" s="20" t="s">
        <v>760</v>
      </c>
      <c r="F247" s="28" t="str">
        <f t="shared" si="3"/>
        <v>Bartolo Mascarello, Barolo</v>
      </c>
      <c r="G247" t="s">
        <v>1124</v>
      </c>
      <c r="H247" s="15" t="s">
        <v>761</v>
      </c>
      <c r="I247" s="17" t="s">
        <v>2</v>
      </c>
      <c r="J247" s="17">
        <v>1</v>
      </c>
      <c r="K247" s="22" t="s">
        <v>23</v>
      </c>
      <c r="L247" s="11" t="s">
        <v>22</v>
      </c>
      <c r="M247" s="18">
        <v>200</v>
      </c>
      <c r="N247" s="18">
        <v>280</v>
      </c>
      <c r="O247" s="24" t="s">
        <v>48</v>
      </c>
      <c r="P247" s="24" t="s">
        <v>752</v>
      </c>
    </row>
    <row r="248" spans="1:16" ht="45.75" customHeight="1" x14ac:dyDescent="0.25">
      <c r="A248" s="11">
        <v>246</v>
      </c>
      <c r="B248" s="13">
        <v>1997</v>
      </c>
      <c r="C248" s="11" t="s">
        <v>54</v>
      </c>
      <c r="D248" s="11" t="s">
        <v>5</v>
      </c>
      <c r="E248" s="20" t="s">
        <v>762</v>
      </c>
      <c r="F248" s="28" t="str">
        <f t="shared" si="3"/>
        <v>Trinoro, Palazzi, IGT (Magnums)</v>
      </c>
      <c r="G248" t="s">
        <v>1125</v>
      </c>
      <c r="H248" s="15" t="s">
        <v>763</v>
      </c>
      <c r="I248" s="17" t="s">
        <v>43</v>
      </c>
      <c r="J248" s="17">
        <v>3</v>
      </c>
      <c r="K248" s="23" t="s">
        <v>16</v>
      </c>
      <c r="L248" s="11" t="s">
        <v>22</v>
      </c>
      <c r="M248" s="18">
        <v>700</v>
      </c>
      <c r="N248" s="18">
        <v>1000</v>
      </c>
      <c r="O248" s="24" t="s">
        <v>48</v>
      </c>
      <c r="P248" s="24" t="s">
        <v>764</v>
      </c>
    </row>
    <row r="249" spans="1:16" ht="45.75" customHeight="1" x14ac:dyDescent="0.25">
      <c r="A249" s="11">
        <v>247</v>
      </c>
      <c r="B249" s="13">
        <v>1997</v>
      </c>
      <c r="C249" s="11" t="s">
        <v>54</v>
      </c>
      <c r="D249" s="11" t="s">
        <v>5</v>
      </c>
      <c r="E249" s="20" t="s">
        <v>753</v>
      </c>
      <c r="F249" s="28" t="str">
        <f t="shared" si="3"/>
        <v>Biondi-Santi, Brunello di Montalcino, Riserva</v>
      </c>
      <c r="G249" t="s">
        <v>1126</v>
      </c>
      <c r="H249" s="15" t="s">
        <v>754</v>
      </c>
      <c r="I249" s="17" t="s">
        <v>2</v>
      </c>
      <c r="J249" s="17">
        <v>2</v>
      </c>
      <c r="K249" s="22" t="s">
        <v>23</v>
      </c>
      <c r="L249" s="11" t="s">
        <v>22</v>
      </c>
      <c r="M249" s="18">
        <v>400</v>
      </c>
      <c r="N249" s="18">
        <v>500</v>
      </c>
      <c r="O249" s="24" t="s">
        <v>48</v>
      </c>
      <c r="P249" s="24" t="s">
        <v>752</v>
      </c>
    </row>
    <row r="250" spans="1:16" ht="45.75" customHeight="1" x14ac:dyDescent="0.25">
      <c r="A250" s="11">
        <v>248</v>
      </c>
      <c r="B250" s="13">
        <v>1997</v>
      </c>
      <c r="C250" s="11" t="s">
        <v>52</v>
      </c>
      <c r="D250" s="11" t="s">
        <v>5</v>
      </c>
      <c r="E250" s="20" t="s">
        <v>765</v>
      </c>
      <c r="F250" s="28" t="str">
        <f t="shared" si="3"/>
        <v>Mixed Case of Produttori del Barbaresco Riserva, Asili, Pora &amp; Rio Sordo</v>
      </c>
      <c r="G250" t="s">
        <v>1127</v>
      </c>
      <c r="H250" s="15" t="s">
        <v>766</v>
      </c>
      <c r="I250" s="17" t="s">
        <v>2</v>
      </c>
      <c r="J250" s="17">
        <v>6</v>
      </c>
      <c r="K250" s="22" t="s">
        <v>23</v>
      </c>
      <c r="L250" s="11" t="s">
        <v>22</v>
      </c>
      <c r="M250" s="18">
        <v>300</v>
      </c>
      <c r="N250" s="18">
        <v>400</v>
      </c>
      <c r="O250" s="24" t="s">
        <v>872</v>
      </c>
      <c r="P250" s="24" t="s">
        <v>752</v>
      </c>
    </row>
    <row r="251" spans="1:16" ht="45.75" customHeight="1" x14ac:dyDescent="0.25">
      <c r="A251" s="11">
        <v>249</v>
      </c>
      <c r="B251" s="13">
        <v>2001</v>
      </c>
      <c r="C251" s="11" t="s">
        <v>54</v>
      </c>
      <c r="D251" s="11" t="s">
        <v>5</v>
      </c>
      <c r="E251" s="20" t="s">
        <v>767</v>
      </c>
      <c r="F251" s="28" t="str">
        <f t="shared" si="3"/>
        <v>Ca'Marcanda (Gaja), Magari, Bolgheri DOC - In Bond</v>
      </c>
      <c r="G251" t="s">
        <v>1128</v>
      </c>
      <c r="H251" s="15" t="s">
        <v>768</v>
      </c>
      <c r="I251" s="17" t="s">
        <v>2</v>
      </c>
      <c r="J251" s="17">
        <v>12</v>
      </c>
      <c r="K251" s="23" t="s">
        <v>1</v>
      </c>
      <c r="L251" s="11" t="s">
        <v>0</v>
      </c>
      <c r="M251" s="18">
        <v>400</v>
      </c>
      <c r="N251" s="18">
        <v>500</v>
      </c>
      <c r="O251" s="24"/>
      <c r="P251" s="24"/>
    </row>
    <row r="252" spans="1:16" ht="45.75" customHeight="1" x14ac:dyDescent="0.25">
      <c r="A252" s="11">
        <v>250</v>
      </c>
      <c r="B252" s="13">
        <v>2001</v>
      </c>
      <c r="C252" s="11" t="s">
        <v>54</v>
      </c>
      <c r="D252" s="11" t="s">
        <v>5</v>
      </c>
      <c r="E252" s="20" t="s">
        <v>767</v>
      </c>
      <c r="F252" s="28" t="str">
        <f t="shared" si="3"/>
        <v>Ca'Marcanda (Gaja), Magari, Bolgheri DOC - In Bond</v>
      </c>
      <c r="G252" t="s">
        <v>1129</v>
      </c>
      <c r="H252" s="15" t="s">
        <v>768</v>
      </c>
      <c r="I252" s="17" t="s">
        <v>2</v>
      </c>
      <c r="J252" s="17">
        <v>12</v>
      </c>
      <c r="K252" s="23" t="s">
        <v>1</v>
      </c>
      <c r="L252" s="11" t="s">
        <v>0</v>
      </c>
      <c r="M252" s="18">
        <v>400</v>
      </c>
      <c r="N252" s="18">
        <v>500</v>
      </c>
      <c r="O252" s="24"/>
      <c r="P252" s="24"/>
    </row>
    <row r="253" spans="1:16" ht="45.75" customHeight="1" x14ac:dyDescent="0.25">
      <c r="A253" s="11">
        <v>251</v>
      </c>
      <c r="B253" s="13">
        <v>2006</v>
      </c>
      <c r="C253" s="11" t="s">
        <v>54</v>
      </c>
      <c r="D253" s="11" t="s">
        <v>5</v>
      </c>
      <c r="E253" s="20" t="s">
        <v>769</v>
      </c>
      <c r="F253" s="28" t="str">
        <f t="shared" si="3"/>
        <v>Ornellaia, Bolgheri - In Bond</v>
      </c>
      <c r="G253" t="s">
        <v>1130</v>
      </c>
      <c r="H253" s="15" t="s">
        <v>55</v>
      </c>
      <c r="I253" s="17" t="s">
        <v>2</v>
      </c>
      <c r="J253" s="17">
        <v>6</v>
      </c>
      <c r="K253" s="23" t="s">
        <v>16</v>
      </c>
      <c r="L253" s="11" t="s">
        <v>0</v>
      </c>
      <c r="M253" s="18">
        <v>900</v>
      </c>
      <c r="N253" s="18">
        <v>1200</v>
      </c>
      <c r="O253" s="24"/>
      <c r="P253" s="24"/>
    </row>
    <row r="254" spans="1:16" ht="45.75" customHeight="1" x14ac:dyDescent="0.25">
      <c r="A254" s="11">
        <v>252</v>
      </c>
      <c r="B254" s="13">
        <v>2006</v>
      </c>
      <c r="C254" s="11" t="s">
        <v>54</v>
      </c>
      <c r="D254" s="11" t="s">
        <v>5</v>
      </c>
      <c r="E254" s="20" t="s">
        <v>770</v>
      </c>
      <c r="F254" s="28" t="str">
        <f t="shared" si="3"/>
        <v>Bibi Graetz, Soffocone Vincigliata, IGT - In Bond</v>
      </c>
      <c r="G254" t="s">
        <v>1131</v>
      </c>
      <c r="H254" s="15" t="s">
        <v>771</v>
      </c>
      <c r="I254" s="17" t="s">
        <v>2</v>
      </c>
      <c r="J254" s="17">
        <v>12</v>
      </c>
      <c r="K254" s="23" t="s">
        <v>1</v>
      </c>
      <c r="L254" s="11" t="s">
        <v>0</v>
      </c>
      <c r="M254" s="18">
        <v>200</v>
      </c>
      <c r="N254" s="18">
        <v>280</v>
      </c>
      <c r="O254" s="24"/>
      <c r="P254" s="24"/>
    </row>
    <row r="255" spans="1:16" ht="45.75" customHeight="1" x14ac:dyDescent="0.25">
      <c r="A255" s="11">
        <v>253</v>
      </c>
      <c r="B255" s="13">
        <v>2006</v>
      </c>
      <c r="C255" s="11" t="s">
        <v>54</v>
      </c>
      <c r="D255" s="11" t="s">
        <v>5</v>
      </c>
      <c r="E255" s="20" t="s">
        <v>770</v>
      </c>
      <c r="F255" s="28" t="str">
        <f t="shared" si="3"/>
        <v>Bibi Graetz, Soffocone Vincigliata, IGT - In Bond</v>
      </c>
      <c r="G255" t="s">
        <v>1132</v>
      </c>
      <c r="H255" s="15" t="s">
        <v>771</v>
      </c>
      <c r="I255" s="17" t="s">
        <v>2</v>
      </c>
      <c r="J255" s="17">
        <v>12</v>
      </c>
      <c r="K255" s="23" t="s">
        <v>1</v>
      </c>
      <c r="L255" s="11" t="s">
        <v>0</v>
      </c>
      <c r="M255" s="18">
        <v>200</v>
      </c>
      <c r="N255" s="18">
        <v>280</v>
      </c>
      <c r="O255" s="24"/>
      <c r="P255" s="24"/>
    </row>
    <row r="256" spans="1:16" ht="45.75" customHeight="1" x14ac:dyDescent="0.25">
      <c r="A256" s="11">
        <v>254</v>
      </c>
      <c r="B256" s="13">
        <v>2007</v>
      </c>
      <c r="C256" s="11" t="s">
        <v>52</v>
      </c>
      <c r="D256" s="11" t="s">
        <v>5</v>
      </c>
      <c r="E256" s="20" t="s">
        <v>66</v>
      </c>
      <c r="F256" s="28" t="str">
        <f t="shared" si="3"/>
        <v>Gaja, Barolo, Dagromis - In Bond</v>
      </c>
      <c r="G256" t="s">
        <v>1133</v>
      </c>
      <c r="H256" s="15" t="s">
        <v>65</v>
      </c>
      <c r="I256" s="17" t="s">
        <v>2</v>
      </c>
      <c r="J256" s="17">
        <v>12</v>
      </c>
      <c r="K256" s="23" t="s">
        <v>1</v>
      </c>
      <c r="L256" s="11" t="s">
        <v>0</v>
      </c>
      <c r="M256" s="18">
        <v>700</v>
      </c>
      <c r="N256" s="18">
        <v>800</v>
      </c>
      <c r="O256" s="24"/>
      <c r="P256" s="24"/>
    </row>
    <row r="257" spans="1:16" ht="45.75" customHeight="1" x14ac:dyDescent="0.25">
      <c r="A257" s="11">
        <v>255</v>
      </c>
      <c r="B257" s="13">
        <v>2007</v>
      </c>
      <c r="C257" s="11" t="s">
        <v>52</v>
      </c>
      <c r="D257" s="11" t="s">
        <v>5</v>
      </c>
      <c r="E257" s="20" t="s">
        <v>772</v>
      </c>
      <c r="F257" s="28" t="str">
        <f t="shared" si="3"/>
        <v>Gaja, Barbaresco - In Bond</v>
      </c>
      <c r="G257" t="s">
        <v>1134</v>
      </c>
      <c r="H257" s="15" t="s">
        <v>65</v>
      </c>
      <c r="I257" s="17" t="s">
        <v>2</v>
      </c>
      <c r="J257" s="17">
        <v>6</v>
      </c>
      <c r="K257" s="23" t="s">
        <v>16</v>
      </c>
      <c r="L257" s="11" t="s">
        <v>0</v>
      </c>
      <c r="M257" s="18">
        <v>850</v>
      </c>
      <c r="N257" s="18">
        <v>1050</v>
      </c>
      <c r="O257" s="24"/>
      <c r="P257" s="24"/>
    </row>
    <row r="258" spans="1:16" ht="45.75" customHeight="1" x14ac:dyDescent="0.25">
      <c r="A258" s="11">
        <v>256</v>
      </c>
      <c r="B258" s="13">
        <v>2007</v>
      </c>
      <c r="C258" s="11" t="s">
        <v>54</v>
      </c>
      <c r="D258" s="11" t="s">
        <v>5</v>
      </c>
      <c r="E258" s="20" t="s">
        <v>773</v>
      </c>
      <c r="F258" s="28" t="str">
        <f t="shared" si="3"/>
        <v>Montevertine, Le Pergole Torte, Toscana IGT - In Bond</v>
      </c>
      <c r="G258" t="s">
        <v>1135</v>
      </c>
      <c r="H258" s="15" t="s">
        <v>774</v>
      </c>
      <c r="I258" s="17" t="s">
        <v>2</v>
      </c>
      <c r="J258" s="17">
        <v>12</v>
      </c>
      <c r="K258" s="23" t="s">
        <v>16</v>
      </c>
      <c r="L258" s="11" t="s">
        <v>0</v>
      </c>
      <c r="M258" s="18">
        <v>2800</v>
      </c>
      <c r="N258" s="18">
        <v>3000</v>
      </c>
      <c r="O258" s="24"/>
      <c r="P258" s="24"/>
    </row>
    <row r="259" spans="1:16" ht="45.75" customHeight="1" x14ac:dyDescent="0.25">
      <c r="A259" s="11">
        <v>257</v>
      </c>
      <c r="B259" s="13">
        <v>2007</v>
      </c>
      <c r="C259" s="11" t="s">
        <v>54</v>
      </c>
      <c r="D259" s="11" t="s">
        <v>5</v>
      </c>
      <c r="E259" s="20" t="s">
        <v>775</v>
      </c>
      <c r="F259" s="28" t="str">
        <f t="shared" si="3"/>
        <v>Marchesi Antinori, Tignanello, IGT - In Bond</v>
      </c>
      <c r="G259" t="s">
        <v>1136</v>
      </c>
      <c r="H259" s="15" t="s">
        <v>776</v>
      </c>
      <c r="I259" s="17" t="s">
        <v>2</v>
      </c>
      <c r="J259" s="17">
        <v>6</v>
      </c>
      <c r="K259" s="23" t="s">
        <v>1</v>
      </c>
      <c r="L259" s="11" t="s">
        <v>0</v>
      </c>
      <c r="M259" s="18">
        <v>580</v>
      </c>
      <c r="N259" s="18">
        <v>650</v>
      </c>
      <c r="O259" s="24"/>
      <c r="P259" s="24"/>
    </row>
    <row r="260" spans="1:16" ht="45.75" customHeight="1" x14ac:dyDescent="0.25">
      <c r="A260" s="11">
        <v>258</v>
      </c>
      <c r="B260" s="13">
        <v>2007</v>
      </c>
      <c r="C260" s="11" t="s">
        <v>54</v>
      </c>
      <c r="D260" s="11" t="s">
        <v>5</v>
      </c>
      <c r="E260" s="20" t="s">
        <v>777</v>
      </c>
      <c r="F260" s="28" t="str">
        <f t="shared" ref="F260:F314" si="4">HYPERLINK(G260,E260)</f>
        <v>Il Poggione, Brunello di Montalcino (Double Magnums) - In Bond</v>
      </c>
      <c r="G260" t="s">
        <v>1137</v>
      </c>
      <c r="H260" s="15" t="s">
        <v>778</v>
      </c>
      <c r="I260" s="17" t="s">
        <v>596</v>
      </c>
      <c r="J260" s="17">
        <v>2</v>
      </c>
      <c r="K260" s="23" t="s">
        <v>16</v>
      </c>
      <c r="L260" s="11" t="s">
        <v>0</v>
      </c>
      <c r="M260" s="18">
        <v>180</v>
      </c>
      <c r="N260" s="18">
        <v>220</v>
      </c>
      <c r="O260" s="24" t="s">
        <v>873</v>
      </c>
      <c r="P260" s="24"/>
    </row>
    <row r="261" spans="1:16" ht="45.75" customHeight="1" x14ac:dyDescent="0.25">
      <c r="A261" s="11">
        <v>259</v>
      </c>
      <c r="B261" s="13">
        <v>2007</v>
      </c>
      <c r="C261" s="11" t="s">
        <v>54</v>
      </c>
      <c r="D261" s="11" t="s">
        <v>5</v>
      </c>
      <c r="E261" s="20" t="s">
        <v>779</v>
      </c>
      <c r="F261" s="28" t="str">
        <f t="shared" si="4"/>
        <v>Poliziano, Vino Nobile di Montepulciano - In Bond</v>
      </c>
      <c r="G261" t="s">
        <v>1138</v>
      </c>
      <c r="H261" s="15" t="s">
        <v>780</v>
      </c>
      <c r="I261" s="17" t="s">
        <v>2</v>
      </c>
      <c r="J261" s="17">
        <v>12</v>
      </c>
      <c r="K261" s="23" t="s">
        <v>1</v>
      </c>
      <c r="L261" s="11" t="s">
        <v>0</v>
      </c>
      <c r="M261" s="18">
        <v>170</v>
      </c>
      <c r="N261" s="18">
        <v>220</v>
      </c>
      <c r="O261" s="24"/>
      <c r="P261" s="24"/>
    </row>
    <row r="262" spans="1:16" ht="45.75" customHeight="1" x14ac:dyDescent="0.25">
      <c r="A262" s="11">
        <v>260</v>
      </c>
      <c r="B262" s="13">
        <v>2007</v>
      </c>
      <c r="C262" s="11" t="s">
        <v>54</v>
      </c>
      <c r="D262" s="11" t="s">
        <v>5</v>
      </c>
      <c r="E262" s="20" t="s">
        <v>779</v>
      </c>
      <c r="F262" s="28" t="str">
        <f t="shared" si="4"/>
        <v>Poliziano, Vino Nobile di Montepulciano - In Bond</v>
      </c>
      <c r="G262" t="s">
        <v>1139</v>
      </c>
      <c r="H262" s="15" t="s">
        <v>780</v>
      </c>
      <c r="I262" s="17" t="s">
        <v>2</v>
      </c>
      <c r="J262" s="17">
        <v>12</v>
      </c>
      <c r="K262" s="23" t="s">
        <v>1</v>
      </c>
      <c r="L262" s="11" t="s">
        <v>0</v>
      </c>
      <c r="M262" s="18">
        <v>170</v>
      </c>
      <c r="N262" s="18">
        <v>220</v>
      </c>
      <c r="O262" s="24"/>
      <c r="P262" s="24"/>
    </row>
    <row r="263" spans="1:16" ht="45.75" customHeight="1" x14ac:dyDescent="0.25">
      <c r="A263" s="11">
        <v>261</v>
      </c>
      <c r="B263" s="13">
        <v>2007</v>
      </c>
      <c r="C263" s="11" t="s">
        <v>54</v>
      </c>
      <c r="D263" s="11" t="s">
        <v>5</v>
      </c>
      <c r="E263" s="20" t="s">
        <v>781</v>
      </c>
      <c r="F263" s="28" t="str">
        <f t="shared" si="4"/>
        <v>Brancaia, Tre, IGT - In Bond</v>
      </c>
      <c r="G263" t="s">
        <v>1140</v>
      </c>
      <c r="H263" s="15" t="s">
        <v>782</v>
      </c>
      <c r="I263" s="17" t="s">
        <v>2</v>
      </c>
      <c r="J263" s="17">
        <v>12</v>
      </c>
      <c r="K263" s="23" t="s">
        <v>1</v>
      </c>
      <c r="L263" s="11" t="s">
        <v>0</v>
      </c>
      <c r="M263" s="18">
        <v>100</v>
      </c>
      <c r="N263" s="18">
        <v>140</v>
      </c>
      <c r="O263" s="24"/>
      <c r="P263" s="24"/>
    </row>
    <row r="264" spans="1:16" ht="45.75" customHeight="1" x14ac:dyDescent="0.25">
      <c r="A264" s="11">
        <v>262</v>
      </c>
      <c r="B264" s="13">
        <v>2008</v>
      </c>
      <c r="C264" s="11" t="s">
        <v>52</v>
      </c>
      <c r="D264" s="11" t="s">
        <v>5</v>
      </c>
      <c r="E264" s="20" t="s">
        <v>783</v>
      </c>
      <c r="F264" s="28" t="str">
        <f t="shared" si="4"/>
        <v>Brezza, Barolo, Sarmassa Bricco - In Bond</v>
      </c>
      <c r="G264" t="s">
        <v>1141</v>
      </c>
      <c r="H264" s="15" t="s">
        <v>784</v>
      </c>
      <c r="I264" s="17" t="s">
        <v>2</v>
      </c>
      <c r="J264" s="17">
        <v>12</v>
      </c>
      <c r="K264" s="23" t="s">
        <v>1</v>
      </c>
      <c r="L264" s="11" t="s">
        <v>0</v>
      </c>
      <c r="M264" s="18">
        <v>540</v>
      </c>
      <c r="N264" s="18">
        <v>700</v>
      </c>
      <c r="O264" s="24"/>
      <c r="P264" s="24"/>
    </row>
    <row r="265" spans="1:16" ht="45.75" customHeight="1" x14ac:dyDescent="0.25">
      <c r="A265" s="11">
        <v>263</v>
      </c>
      <c r="B265" s="13">
        <v>2008</v>
      </c>
      <c r="C265" s="11" t="s">
        <v>54</v>
      </c>
      <c r="D265" s="11" t="s">
        <v>5</v>
      </c>
      <c r="E265" s="20" t="s">
        <v>775</v>
      </c>
      <c r="F265" s="28" t="str">
        <f t="shared" si="4"/>
        <v>Marchesi Antinori, Tignanello, IGT - In Bond</v>
      </c>
      <c r="G265" t="s">
        <v>1142</v>
      </c>
      <c r="H265" s="15" t="s">
        <v>776</v>
      </c>
      <c r="I265" s="17" t="s">
        <v>2</v>
      </c>
      <c r="J265" s="17">
        <v>6</v>
      </c>
      <c r="K265" s="23" t="s">
        <v>1</v>
      </c>
      <c r="L265" s="11" t="s">
        <v>0</v>
      </c>
      <c r="M265" s="18">
        <v>600</v>
      </c>
      <c r="N265" s="18">
        <v>700</v>
      </c>
      <c r="O265" s="24"/>
      <c r="P265" s="24"/>
    </row>
    <row r="266" spans="1:16" ht="45.75" customHeight="1" x14ac:dyDescent="0.25">
      <c r="A266" s="11">
        <v>264</v>
      </c>
      <c r="B266" s="13">
        <v>2008</v>
      </c>
      <c r="C266" s="11" t="s">
        <v>54</v>
      </c>
      <c r="D266" s="11" t="s">
        <v>5</v>
      </c>
      <c r="E266" s="20" t="s">
        <v>785</v>
      </c>
      <c r="F266" s="28" t="str">
        <f t="shared" si="4"/>
        <v>Antinori (Guado Tasso), Il Bruciato, IGT - In Bond</v>
      </c>
      <c r="G266" t="s">
        <v>1143</v>
      </c>
      <c r="H266" s="15" t="s">
        <v>786</v>
      </c>
      <c r="I266" s="17" t="s">
        <v>2</v>
      </c>
      <c r="J266" s="17">
        <v>12</v>
      </c>
      <c r="K266" s="23" t="s">
        <v>1</v>
      </c>
      <c r="L266" s="11" t="s">
        <v>0</v>
      </c>
      <c r="M266" s="18">
        <v>120</v>
      </c>
      <c r="N266" s="18">
        <v>200</v>
      </c>
      <c r="O266" s="24"/>
      <c r="P266" s="24"/>
    </row>
    <row r="267" spans="1:16" ht="45.75" customHeight="1" x14ac:dyDescent="0.25">
      <c r="A267" s="11">
        <v>265</v>
      </c>
      <c r="B267" s="13">
        <v>2009</v>
      </c>
      <c r="C267" s="11" t="s">
        <v>52</v>
      </c>
      <c r="D267" s="11" t="s">
        <v>5</v>
      </c>
      <c r="E267" s="20" t="s">
        <v>787</v>
      </c>
      <c r="F267" s="28" t="str">
        <f t="shared" si="4"/>
        <v>Azelia, Barolo, San Rocco - In Bond</v>
      </c>
      <c r="G267" t="s">
        <v>1144</v>
      </c>
      <c r="H267" s="15" t="s">
        <v>788</v>
      </c>
      <c r="I267" s="17" t="s">
        <v>2</v>
      </c>
      <c r="J267" s="17">
        <v>12</v>
      </c>
      <c r="K267" s="23" t="s">
        <v>1</v>
      </c>
      <c r="L267" s="11" t="s">
        <v>0</v>
      </c>
      <c r="M267" s="18">
        <v>300</v>
      </c>
      <c r="N267" s="18">
        <v>400</v>
      </c>
      <c r="O267" s="24"/>
      <c r="P267" s="24"/>
    </row>
    <row r="268" spans="1:16" ht="45.75" customHeight="1" x14ac:dyDescent="0.25">
      <c r="A268" s="11">
        <v>266</v>
      </c>
      <c r="B268" s="13">
        <v>2009</v>
      </c>
      <c r="C268" s="11" t="s">
        <v>54</v>
      </c>
      <c r="D268" s="11" t="s">
        <v>5</v>
      </c>
      <c r="E268" s="20" t="s">
        <v>789</v>
      </c>
      <c r="F268" s="28" t="str">
        <f t="shared" si="4"/>
        <v>Petrolo, Galatrona, IGT - In Bond</v>
      </c>
      <c r="G268" t="s">
        <v>1145</v>
      </c>
      <c r="H268" s="15" t="s">
        <v>790</v>
      </c>
      <c r="I268" s="17" t="s">
        <v>2</v>
      </c>
      <c r="J268" s="17">
        <v>6</v>
      </c>
      <c r="K268" s="23" t="s">
        <v>16</v>
      </c>
      <c r="L268" s="11" t="s">
        <v>0</v>
      </c>
      <c r="M268" s="18">
        <v>360</v>
      </c>
      <c r="N268" s="18">
        <v>460</v>
      </c>
      <c r="O268" s="24"/>
      <c r="P268" s="24"/>
    </row>
    <row r="269" spans="1:16" ht="45.75" customHeight="1" x14ac:dyDescent="0.25">
      <c r="A269" s="11">
        <v>267</v>
      </c>
      <c r="B269" s="13">
        <v>2010</v>
      </c>
      <c r="C269" s="11" t="s">
        <v>54</v>
      </c>
      <c r="D269" s="11" t="s">
        <v>5</v>
      </c>
      <c r="E269" s="20" t="s">
        <v>791</v>
      </c>
      <c r="F269" s="28" t="str">
        <f t="shared" si="4"/>
        <v>Casanova di Neri, Brunello di Montalcino, Tenuta Nuova - In Bond</v>
      </c>
      <c r="G269" t="s">
        <v>1146</v>
      </c>
      <c r="H269" s="15" t="s">
        <v>792</v>
      </c>
      <c r="I269" s="17" t="s">
        <v>2</v>
      </c>
      <c r="J269" s="17">
        <v>6</v>
      </c>
      <c r="K269" s="23" t="s">
        <v>1</v>
      </c>
      <c r="L269" s="11" t="s">
        <v>0</v>
      </c>
      <c r="M269" s="18">
        <v>600</v>
      </c>
      <c r="N269" s="18">
        <v>800</v>
      </c>
      <c r="O269" s="24"/>
      <c r="P269" s="24"/>
    </row>
    <row r="270" spans="1:16" ht="45.75" customHeight="1" x14ac:dyDescent="0.25">
      <c r="A270" s="11">
        <v>268</v>
      </c>
      <c r="B270" s="13">
        <v>2010</v>
      </c>
      <c r="C270" s="11" t="s">
        <v>54</v>
      </c>
      <c r="D270" s="11" t="s">
        <v>5</v>
      </c>
      <c r="E270" s="20" t="s">
        <v>793</v>
      </c>
      <c r="F270" s="28" t="str">
        <f t="shared" si="4"/>
        <v>Casanova di Neri, Brunello di Montalcino - In Bond</v>
      </c>
      <c r="G270" t="s">
        <v>1147</v>
      </c>
      <c r="H270" s="15" t="s">
        <v>792</v>
      </c>
      <c r="I270" s="17" t="s">
        <v>2</v>
      </c>
      <c r="J270" s="17">
        <v>6</v>
      </c>
      <c r="K270" s="23" t="s">
        <v>1</v>
      </c>
      <c r="L270" s="11" t="s">
        <v>0</v>
      </c>
      <c r="M270" s="18">
        <v>240</v>
      </c>
      <c r="N270" s="18">
        <v>300</v>
      </c>
      <c r="O270" s="24"/>
      <c r="P270" s="24"/>
    </row>
    <row r="271" spans="1:16" ht="45.75" customHeight="1" x14ac:dyDescent="0.25">
      <c r="A271" s="11">
        <v>269</v>
      </c>
      <c r="B271" s="13">
        <v>2010</v>
      </c>
      <c r="C271" s="11" t="s">
        <v>54</v>
      </c>
      <c r="D271" s="11" t="s">
        <v>5</v>
      </c>
      <c r="E271" s="20" t="s">
        <v>794</v>
      </c>
      <c r="F271" s="28" t="str">
        <f t="shared" si="4"/>
        <v>Castello Banfi, Brunello di Montalcino, Poggio Mura - In Bond</v>
      </c>
      <c r="G271" t="s">
        <v>1148</v>
      </c>
      <c r="H271" s="15" t="s">
        <v>795</v>
      </c>
      <c r="I271" s="17" t="s">
        <v>2</v>
      </c>
      <c r="J271" s="17">
        <v>6</v>
      </c>
      <c r="K271" s="23" t="s">
        <v>1</v>
      </c>
      <c r="L271" s="11" t="s">
        <v>0</v>
      </c>
      <c r="M271" s="18">
        <v>240</v>
      </c>
      <c r="N271" s="18">
        <v>280</v>
      </c>
      <c r="O271" s="24"/>
      <c r="P271" s="24"/>
    </row>
    <row r="272" spans="1:16" ht="45.75" customHeight="1" x14ac:dyDescent="0.25">
      <c r="A272" s="11">
        <v>270</v>
      </c>
      <c r="B272" s="13">
        <v>2011</v>
      </c>
      <c r="C272" s="11" t="s">
        <v>52</v>
      </c>
      <c r="D272" s="11" t="s">
        <v>5</v>
      </c>
      <c r="E272" s="20" t="s">
        <v>787</v>
      </c>
      <c r="F272" s="28" t="str">
        <f t="shared" si="4"/>
        <v>Azelia, Barolo, San Rocco - In Bond</v>
      </c>
      <c r="G272" t="s">
        <v>1149</v>
      </c>
      <c r="H272" s="15" t="s">
        <v>788</v>
      </c>
      <c r="I272" s="17" t="s">
        <v>2</v>
      </c>
      <c r="J272" s="17">
        <v>12</v>
      </c>
      <c r="K272" s="23" t="s">
        <v>1</v>
      </c>
      <c r="L272" s="11" t="s">
        <v>0</v>
      </c>
      <c r="M272" s="18">
        <v>300</v>
      </c>
      <c r="N272" s="18">
        <v>400</v>
      </c>
      <c r="O272" s="24"/>
      <c r="P272" s="24"/>
    </row>
    <row r="273" spans="1:16" ht="45.75" customHeight="1" x14ac:dyDescent="0.25">
      <c r="A273" s="11">
        <v>271</v>
      </c>
      <c r="B273" s="13">
        <v>2011</v>
      </c>
      <c r="C273" s="11" t="s">
        <v>52</v>
      </c>
      <c r="D273" s="11" t="s">
        <v>5</v>
      </c>
      <c r="E273" s="20" t="s">
        <v>796</v>
      </c>
      <c r="F273" s="28" t="str">
        <f t="shared" si="4"/>
        <v>Produttori del Barbaresco, Barbaresco - In Bond</v>
      </c>
      <c r="G273" t="s">
        <v>1150</v>
      </c>
      <c r="H273" s="15" t="s">
        <v>766</v>
      </c>
      <c r="I273" s="17" t="s">
        <v>2</v>
      </c>
      <c r="J273" s="17">
        <v>12</v>
      </c>
      <c r="K273" s="23" t="s">
        <v>1</v>
      </c>
      <c r="L273" s="11" t="s">
        <v>0</v>
      </c>
      <c r="M273" s="18">
        <v>240</v>
      </c>
      <c r="N273" s="18">
        <v>340</v>
      </c>
      <c r="O273" s="24"/>
      <c r="P273" s="24"/>
    </row>
    <row r="274" spans="1:16" ht="45.75" customHeight="1" x14ac:dyDescent="0.25">
      <c r="A274" s="11">
        <v>272</v>
      </c>
      <c r="B274" s="13">
        <v>2014</v>
      </c>
      <c r="C274" s="11" t="s">
        <v>52</v>
      </c>
      <c r="D274" s="11" t="s">
        <v>5</v>
      </c>
      <c r="E274" s="20" t="s">
        <v>797</v>
      </c>
      <c r="F274" s="28" t="str">
        <f t="shared" si="4"/>
        <v>Pira Figli, Barolo, Mosconi Chiara Boschis - In Bond</v>
      </c>
      <c r="G274" t="s">
        <v>1151</v>
      </c>
      <c r="H274" s="15" t="s">
        <v>798</v>
      </c>
      <c r="I274" s="17" t="s">
        <v>2</v>
      </c>
      <c r="J274" s="17">
        <v>12</v>
      </c>
      <c r="K274" s="23" t="s">
        <v>1</v>
      </c>
      <c r="L274" s="11" t="s">
        <v>0</v>
      </c>
      <c r="M274" s="18">
        <v>400</v>
      </c>
      <c r="N274" s="18">
        <v>560</v>
      </c>
      <c r="O274" s="24" t="s">
        <v>80</v>
      </c>
      <c r="P274" s="24"/>
    </row>
    <row r="275" spans="1:16" ht="45.75" customHeight="1" x14ac:dyDescent="0.25">
      <c r="A275" s="11">
        <v>273</v>
      </c>
      <c r="B275" s="13">
        <v>2015</v>
      </c>
      <c r="C275" s="11" t="s">
        <v>54</v>
      </c>
      <c r="D275" s="11" t="s">
        <v>5</v>
      </c>
      <c r="E275" s="20" t="s">
        <v>799</v>
      </c>
      <c r="F275" s="28" t="str">
        <f t="shared" si="4"/>
        <v>San Polino, Brunello di Montalcino, Helichrysum - In Bond</v>
      </c>
      <c r="G275" t="s">
        <v>1152</v>
      </c>
      <c r="H275" s="15" t="s">
        <v>800</v>
      </c>
      <c r="I275" s="17" t="s">
        <v>2</v>
      </c>
      <c r="J275" s="17">
        <v>6</v>
      </c>
      <c r="K275" s="23" t="s">
        <v>1</v>
      </c>
      <c r="L275" s="11" t="s">
        <v>0</v>
      </c>
      <c r="M275" s="18">
        <v>180</v>
      </c>
      <c r="N275" s="18">
        <v>240</v>
      </c>
      <c r="O275" s="24"/>
      <c r="P275" s="24"/>
    </row>
    <row r="276" spans="1:16" ht="45.75" customHeight="1" x14ac:dyDescent="0.25">
      <c r="A276" s="11">
        <v>274</v>
      </c>
      <c r="B276" s="13">
        <v>2016</v>
      </c>
      <c r="C276" s="11" t="s">
        <v>52</v>
      </c>
      <c r="D276" s="11" t="s">
        <v>5</v>
      </c>
      <c r="E276" s="20" t="s">
        <v>801</v>
      </c>
      <c r="F276" s="28" t="str">
        <f t="shared" si="4"/>
        <v>G.B. Burlotto, Barolo, Monvigliero - In Bond</v>
      </c>
      <c r="G276" t="s">
        <v>1153</v>
      </c>
      <c r="H276" s="15" t="s">
        <v>802</v>
      </c>
      <c r="I276" s="17" t="s">
        <v>2</v>
      </c>
      <c r="J276" s="17">
        <v>3</v>
      </c>
      <c r="K276" s="22" t="s">
        <v>23</v>
      </c>
      <c r="L276" s="11" t="s">
        <v>0</v>
      </c>
      <c r="M276" s="18">
        <v>950</v>
      </c>
      <c r="N276" s="18">
        <v>1250</v>
      </c>
      <c r="O276" s="24"/>
      <c r="P276" s="24"/>
    </row>
    <row r="277" spans="1:16" ht="45.75" customHeight="1" x14ac:dyDescent="0.25">
      <c r="A277" s="11">
        <v>275</v>
      </c>
      <c r="B277" s="14" t="s">
        <v>27</v>
      </c>
      <c r="C277" s="11" t="s">
        <v>54</v>
      </c>
      <c r="D277" s="11" t="s">
        <v>5</v>
      </c>
      <c r="E277" s="15" t="s">
        <v>803</v>
      </c>
      <c r="F277" s="28" t="str">
        <f t="shared" si="4"/>
        <v>1981/1990 Biondi-Santi, Brunello di Montalcino</v>
      </c>
      <c r="G277" t="s">
        <v>1154</v>
      </c>
      <c r="H277" s="15" t="s">
        <v>754</v>
      </c>
      <c r="I277" s="17" t="s">
        <v>2</v>
      </c>
      <c r="J277" s="17">
        <v>4</v>
      </c>
      <c r="K277" s="22" t="s">
        <v>23</v>
      </c>
      <c r="L277" s="11" t="s">
        <v>22</v>
      </c>
      <c r="M277" s="18">
        <v>250</v>
      </c>
      <c r="N277" s="18">
        <v>320</v>
      </c>
      <c r="O277" s="24" t="s">
        <v>874</v>
      </c>
      <c r="P277" s="24" t="s">
        <v>752</v>
      </c>
    </row>
    <row r="278" spans="1:16" ht="45.75" customHeight="1" x14ac:dyDescent="0.25">
      <c r="A278" s="11">
        <v>276</v>
      </c>
      <c r="B278" s="13">
        <v>1980</v>
      </c>
      <c r="C278" s="11" t="s">
        <v>804</v>
      </c>
      <c r="D278" s="11" t="s">
        <v>5</v>
      </c>
      <c r="E278" s="20" t="s">
        <v>805</v>
      </c>
      <c r="F278" s="28" t="str">
        <f t="shared" si="4"/>
        <v>Dom Silvano, Vinhas Alta Vinea Reserva Tinto, Bairrada (Double Magnum)</v>
      </c>
      <c r="G278" t="s">
        <v>1155</v>
      </c>
      <c r="H278" s="15" t="s">
        <v>806</v>
      </c>
      <c r="I278" s="17" t="s">
        <v>596</v>
      </c>
      <c r="J278" s="17">
        <v>1</v>
      </c>
      <c r="K278" s="22" t="s">
        <v>23</v>
      </c>
      <c r="L278" s="11" t="s">
        <v>22</v>
      </c>
      <c r="M278" s="18">
        <v>100</v>
      </c>
      <c r="N278" s="18">
        <v>120</v>
      </c>
      <c r="O278" s="24" t="s">
        <v>807</v>
      </c>
      <c r="P278" s="24"/>
    </row>
    <row r="279" spans="1:16" ht="45.75" customHeight="1" x14ac:dyDescent="0.25">
      <c r="A279" s="11">
        <v>277</v>
      </c>
      <c r="B279" s="13">
        <v>2001</v>
      </c>
      <c r="C279" s="11" t="s">
        <v>35</v>
      </c>
      <c r="D279" s="11" t="s">
        <v>5</v>
      </c>
      <c r="E279" s="20" t="s">
        <v>808</v>
      </c>
      <c r="F279" s="28" t="str">
        <f t="shared" si="4"/>
        <v>Rotllan Torra, Priorat, Amadis - In Bond</v>
      </c>
      <c r="G279" t="s">
        <v>1156</v>
      </c>
      <c r="H279" s="15" t="s">
        <v>809</v>
      </c>
      <c r="I279" s="17" t="s">
        <v>2</v>
      </c>
      <c r="J279" s="17">
        <v>12</v>
      </c>
      <c r="K279" s="23" t="s">
        <v>16</v>
      </c>
      <c r="L279" s="11" t="s">
        <v>0</v>
      </c>
      <c r="M279" s="18">
        <v>150</v>
      </c>
      <c r="N279" s="18">
        <v>250</v>
      </c>
      <c r="O279" s="24" t="s">
        <v>875</v>
      </c>
      <c r="P279" s="24"/>
    </row>
    <row r="280" spans="1:16" ht="45.75" customHeight="1" x14ac:dyDescent="0.25">
      <c r="A280" s="11">
        <v>278</v>
      </c>
      <c r="B280" s="13">
        <v>2001</v>
      </c>
      <c r="C280" s="11" t="s">
        <v>810</v>
      </c>
      <c r="D280" s="11" t="s">
        <v>5</v>
      </c>
      <c r="E280" s="20" t="s">
        <v>811</v>
      </c>
      <c r="F280" s="28" t="str">
        <f t="shared" si="4"/>
        <v>Vergelegen, Reserve Cabernet Sauvignon, Stellenbosch - In Bond</v>
      </c>
      <c r="G280" t="s">
        <v>1157</v>
      </c>
      <c r="H280" s="15" t="s">
        <v>812</v>
      </c>
      <c r="I280" s="17" t="s">
        <v>2</v>
      </c>
      <c r="J280" s="17">
        <v>6</v>
      </c>
      <c r="K280" s="23" t="s">
        <v>1</v>
      </c>
      <c r="L280" s="11" t="s">
        <v>0</v>
      </c>
      <c r="M280" s="18">
        <v>100</v>
      </c>
      <c r="N280" s="18">
        <v>150</v>
      </c>
      <c r="O280" s="24"/>
      <c r="P280" s="24"/>
    </row>
    <row r="281" spans="1:16" ht="45.75" customHeight="1" x14ac:dyDescent="0.25">
      <c r="A281" s="11">
        <v>279</v>
      </c>
      <c r="B281" s="13">
        <v>2015</v>
      </c>
      <c r="C281" s="11" t="s">
        <v>810</v>
      </c>
      <c r="D281" s="11" t="s">
        <v>5</v>
      </c>
      <c r="E281" s="20" t="s">
        <v>813</v>
      </c>
      <c r="F281" s="28" t="str">
        <f t="shared" si="4"/>
        <v>Kanonkop, Paul Sauer, Stellenbosch - In Bond</v>
      </c>
      <c r="G281" t="s">
        <v>1158</v>
      </c>
      <c r="H281" s="15" t="s">
        <v>814</v>
      </c>
      <c r="I281" s="17" t="s">
        <v>2</v>
      </c>
      <c r="J281" s="17">
        <v>6</v>
      </c>
      <c r="K281" s="23" t="s">
        <v>1</v>
      </c>
      <c r="L281" s="11" t="s">
        <v>0</v>
      </c>
      <c r="M281" s="18">
        <v>700</v>
      </c>
      <c r="N281" s="18">
        <v>900</v>
      </c>
      <c r="O281" s="24"/>
      <c r="P281" s="24"/>
    </row>
    <row r="282" spans="1:16" ht="45.75" customHeight="1" x14ac:dyDescent="0.25">
      <c r="A282" s="11">
        <v>280</v>
      </c>
      <c r="B282" s="13">
        <v>2017</v>
      </c>
      <c r="C282" s="11" t="s">
        <v>810</v>
      </c>
      <c r="D282" s="11" t="s">
        <v>5</v>
      </c>
      <c r="E282" s="20" t="s">
        <v>815</v>
      </c>
      <c r="F282" s="28" t="str">
        <f t="shared" si="4"/>
        <v>Raats, MR Mvemve Raats Compostella, Stellenbosch - In Bond</v>
      </c>
      <c r="G282" t="s">
        <v>1159</v>
      </c>
      <c r="H282" s="15" t="s">
        <v>816</v>
      </c>
      <c r="I282" s="17" t="s">
        <v>2</v>
      </c>
      <c r="J282" s="17">
        <v>6</v>
      </c>
      <c r="K282" s="23" t="s">
        <v>1</v>
      </c>
      <c r="L282" s="11" t="s">
        <v>0</v>
      </c>
      <c r="M282" s="18">
        <v>250</v>
      </c>
      <c r="N282" s="18">
        <v>360</v>
      </c>
      <c r="O282" s="24"/>
      <c r="P282" s="24"/>
    </row>
    <row r="283" spans="1:16" ht="45.75" customHeight="1" x14ac:dyDescent="0.25">
      <c r="A283" s="11">
        <v>281</v>
      </c>
      <c r="B283" s="13">
        <v>2020</v>
      </c>
      <c r="C283" s="11" t="s">
        <v>810</v>
      </c>
      <c r="D283" s="11" t="s">
        <v>5</v>
      </c>
      <c r="E283" s="20" t="s">
        <v>815</v>
      </c>
      <c r="F283" s="28" t="str">
        <f t="shared" si="4"/>
        <v>Raats, MR Mvemve Raats Compostella, Stellenbosch - In Bond</v>
      </c>
      <c r="G283" t="s">
        <v>1160</v>
      </c>
      <c r="H283" s="15" t="s">
        <v>816</v>
      </c>
      <c r="I283" s="17" t="s">
        <v>2</v>
      </c>
      <c r="J283" s="17">
        <v>6</v>
      </c>
      <c r="K283" s="23" t="s">
        <v>1</v>
      </c>
      <c r="L283" s="11" t="s">
        <v>0</v>
      </c>
      <c r="M283" s="18">
        <v>200</v>
      </c>
      <c r="N283" s="18">
        <v>250</v>
      </c>
      <c r="O283" s="24"/>
      <c r="P283" s="24"/>
    </row>
    <row r="284" spans="1:16" ht="45.75" customHeight="1" x14ac:dyDescent="0.25">
      <c r="A284" s="11">
        <v>282</v>
      </c>
      <c r="B284" s="13">
        <v>2017</v>
      </c>
      <c r="C284" s="11" t="s">
        <v>810</v>
      </c>
      <c r="D284" s="11" t="s">
        <v>3</v>
      </c>
      <c r="E284" s="20" t="s">
        <v>817</v>
      </c>
      <c r="F284" s="28" t="str">
        <f t="shared" si="4"/>
        <v>Sadie Family, Palladius, Swartland - In Bond</v>
      </c>
      <c r="G284" t="s">
        <v>1161</v>
      </c>
      <c r="H284" s="15" t="s">
        <v>818</v>
      </c>
      <c r="I284" s="17" t="s">
        <v>2</v>
      </c>
      <c r="J284" s="17">
        <v>6</v>
      </c>
      <c r="K284" s="23" t="s">
        <v>16</v>
      </c>
      <c r="L284" s="11" t="s">
        <v>0</v>
      </c>
      <c r="M284" s="18">
        <v>320</v>
      </c>
      <c r="N284" s="18">
        <v>420</v>
      </c>
      <c r="O284" s="24"/>
      <c r="P284" s="24"/>
    </row>
    <row r="285" spans="1:16" ht="45.75" customHeight="1" x14ac:dyDescent="0.25">
      <c r="A285" s="11">
        <v>283</v>
      </c>
      <c r="B285" s="13">
        <v>2018</v>
      </c>
      <c r="C285" s="11" t="s">
        <v>810</v>
      </c>
      <c r="D285" s="11" t="s">
        <v>3</v>
      </c>
      <c r="E285" s="20" t="s">
        <v>817</v>
      </c>
      <c r="F285" s="28" t="str">
        <f t="shared" si="4"/>
        <v>Sadie Family, Palladius, Swartland - In Bond</v>
      </c>
      <c r="G285" t="s">
        <v>1162</v>
      </c>
      <c r="H285" s="15" t="s">
        <v>818</v>
      </c>
      <c r="I285" s="17" t="s">
        <v>2</v>
      </c>
      <c r="J285" s="17">
        <v>6</v>
      </c>
      <c r="K285" s="23" t="s">
        <v>16</v>
      </c>
      <c r="L285" s="11" t="s">
        <v>0</v>
      </c>
      <c r="M285" s="18">
        <v>320</v>
      </c>
      <c r="N285" s="18">
        <v>420</v>
      </c>
      <c r="O285" s="24"/>
      <c r="P285" s="24"/>
    </row>
    <row r="286" spans="1:16" ht="45.75" customHeight="1" x14ac:dyDescent="0.25">
      <c r="A286" s="11">
        <v>284</v>
      </c>
      <c r="B286" s="13">
        <v>2001</v>
      </c>
      <c r="C286" s="11" t="s">
        <v>24</v>
      </c>
      <c r="D286" s="11" t="s">
        <v>5</v>
      </c>
      <c r="E286" s="20" t="s">
        <v>819</v>
      </c>
      <c r="F286" s="28" t="str">
        <f t="shared" si="4"/>
        <v>Penfolds, Bin 389 Cabernet Shiraz, South Australia - In Bond</v>
      </c>
      <c r="G286" t="s">
        <v>1163</v>
      </c>
      <c r="H286" s="15" t="s">
        <v>25</v>
      </c>
      <c r="I286" s="17" t="s">
        <v>2</v>
      </c>
      <c r="J286" s="17">
        <v>12</v>
      </c>
      <c r="K286" s="23" t="s">
        <v>1</v>
      </c>
      <c r="L286" s="11" t="s">
        <v>0</v>
      </c>
      <c r="M286" s="18">
        <v>420</v>
      </c>
      <c r="N286" s="18">
        <v>500</v>
      </c>
      <c r="O286" s="24"/>
      <c r="P286" s="24"/>
    </row>
    <row r="287" spans="1:16" ht="45.75" customHeight="1" x14ac:dyDescent="0.25">
      <c r="A287" s="11">
        <v>285</v>
      </c>
      <c r="B287" s="13">
        <v>2002</v>
      </c>
      <c r="C287" s="11" t="s">
        <v>24</v>
      </c>
      <c r="D287" s="11" t="s">
        <v>5</v>
      </c>
      <c r="E287" s="20" t="s">
        <v>820</v>
      </c>
      <c r="F287" s="28" t="str">
        <f t="shared" si="4"/>
        <v>d'Arenberg, The Laughing Magpie Shiraz Viognier, McLaren Vale - In Bond</v>
      </c>
      <c r="G287" t="s">
        <v>1164</v>
      </c>
      <c r="H287" s="15" t="s">
        <v>821</v>
      </c>
      <c r="I287" s="17" t="s">
        <v>2</v>
      </c>
      <c r="J287" s="17">
        <v>12</v>
      </c>
      <c r="K287" s="23" t="s">
        <v>1</v>
      </c>
      <c r="L287" s="11" t="s">
        <v>0</v>
      </c>
      <c r="M287" s="18">
        <v>180</v>
      </c>
      <c r="N287" s="18">
        <v>280</v>
      </c>
      <c r="O287" s="24"/>
      <c r="P287" s="24"/>
    </row>
    <row r="288" spans="1:16" ht="45.75" customHeight="1" x14ac:dyDescent="0.25">
      <c r="A288" s="11">
        <v>286</v>
      </c>
      <c r="B288" s="13">
        <v>2003</v>
      </c>
      <c r="C288" s="11" t="s">
        <v>24</v>
      </c>
      <c r="D288" s="11" t="s">
        <v>5</v>
      </c>
      <c r="E288" s="20" t="s">
        <v>822</v>
      </c>
      <c r="F288" s="28" t="str">
        <f t="shared" si="4"/>
        <v>Mitolo, G.A.M. Shiraz, McLaren Vale - In Bond</v>
      </c>
      <c r="G288" t="s">
        <v>1165</v>
      </c>
      <c r="H288" s="15" t="s">
        <v>823</v>
      </c>
      <c r="I288" s="17" t="s">
        <v>2</v>
      </c>
      <c r="J288" s="17">
        <v>12</v>
      </c>
      <c r="K288" s="23" t="s">
        <v>1</v>
      </c>
      <c r="L288" s="11" t="s">
        <v>0</v>
      </c>
      <c r="M288" s="18">
        <v>200</v>
      </c>
      <c r="N288" s="18">
        <v>300</v>
      </c>
      <c r="O288" s="24"/>
      <c r="P288" s="24"/>
    </row>
    <row r="289" spans="1:16" ht="45.75" customHeight="1" x14ac:dyDescent="0.25">
      <c r="A289" s="11">
        <v>287</v>
      </c>
      <c r="B289" s="13">
        <v>2005</v>
      </c>
      <c r="C289" s="11" t="s">
        <v>24</v>
      </c>
      <c r="D289" s="11" t="s">
        <v>5</v>
      </c>
      <c r="E289" s="20" t="s">
        <v>824</v>
      </c>
      <c r="F289" s="28" t="str">
        <f t="shared" si="4"/>
        <v>Henschke, Mount Edelstone Vineyard, Eden Valley - In Bond</v>
      </c>
      <c r="G289" t="s">
        <v>1166</v>
      </c>
      <c r="H289" s="15" t="s">
        <v>29</v>
      </c>
      <c r="I289" s="17" t="s">
        <v>2</v>
      </c>
      <c r="J289" s="17">
        <v>6</v>
      </c>
      <c r="K289" s="23" t="s">
        <v>1</v>
      </c>
      <c r="L289" s="11" t="s">
        <v>0</v>
      </c>
      <c r="M289" s="18">
        <v>500</v>
      </c>
      <c r="N289" s="18">
        <v>650</v>
      </c>
      <c r="O289" s="24" t="s">
        <v>876</v>
      </c>
      <c r="P289" s="24"/>
    </row>
    <row r="290" spans="1:16" ht="45.75" customHeight="1" x14ac:dyDescent="0.25">
      <c r="A290" s="11">
        <v>288</v>
      </c>
      <c r="B290" s="13">
        <v>2015</v>
      </c>
      <c r="C290" s="11" t="s">
        <v>24</v>
      </c>
      <c r="D290" s="11" t="s">
        <v>5</v>
      </c>
      <c r="E290" s="20" t="s">
        <v>825</v>
      </c>
      <c r="F290" s="28" t="str">
        <f t="shared" si="4"/>
        <v>Henschke, Hill of Grace Vineyard, Eden Valley - In Bond</v>
      </c>
      <c r="G290" t="s">
        <v>1167</v>
      </c>
      <c r="H290" s="15" t="s">
        <v>29</v>
      </c>
      <c r="I290" s="17" t="s">
        <v>2</v>
      </c>
      <c r="J290" s="17">
        <v>3</v>
      </c>
      <c r="K290" s="23" t="s">
        <v>16</v>
      </c>
      <c r="L290" s="11" t="s">
        <v>0</v>
      </c>
      <c r="M290" s="18">
        <v>900</v>
      </c>
      <c r="N290" s="18">
        <v>1100</v>
      </c>
      <c r="O290" s="24" t="s">
        <v>877</v>
      </c>
      <c r="P290" s="24"/>
    </row>
    <row r="291" spans="1:16" ht="45.75" customHeight="1" x14ac:dyDescent="0.25">
      <c r="A291" s="11">
        <v>289</v>
      </c>
      <c r="B291" s="13">
        <v>2016</v>
      </c>
      <c r="C291" s="11" t="s">
        <v>24</v>
      </c>
      <c r="D291" s="11" t="s">
        <v>5</v>
      </c>
      <c r="E291" s="20" t="s">
        <v>826</v>
      </c>
      <c r="F291" s="28" t="str">
        <f t="shared" si="4"/>
        <v>Charles Melton, Nine Popes, Barossa Valley - In Bond</v>
      </c>
      <c r="G291" t="s">
        <v>1168</v>
      </c>
      <c r="H291" s="15" t="s">
        <v>827</v>
      </c>
      <c r="I291" s="17" t="s">
        <v>2</v>
      </c>
      <c r="J291" s="17">
        <v>6</v>
      </c>
      <c r="K291" s="23" t="s">
        <v>1</v>
      </c>
      <c r="L291" s="11" t="s">
        <v>0</v>
      </c>
      <c r="M291" s="18">
        <v>250</v>
      </c>
      <c r="N291" s="18">
        <v>300</v>
      </c>
      <c r="O291" s="24"/>
      <c r="P291" s="24"/>
    </row>
    <row r="292" spans="1:16" ht="45.75" customHeight="1" x14ac:dyDescent="0.25">
      <c r="A292" s="11">
        <v>290</v>
      </c>
      <c r="B292" s="13">
        <v>1992</v>
      </c>
      <c r="C292" s="11" t="s">
        <v>19</v>
      </c>
      <c r="D292" s="11" t="s">
        <v>5</v>
      </c>
      <c r="E292" s="20" t="s">
        <v>828</v>
      </c>
      <c r="F292" s="28" t="str">
        <f t="shared" si="4"/>
        <v>Christian Moueix, Dominus Cabernet Sauvignon, Napa Valley (Magnums) - In Bond</v>
      </c>
      <c r="G292" t="s">
        <v>1169</v>
      </c>
      <c r="H292" s="15" t="s">
        <v>829</v>
      </c>
      <c r="I292" s="17" t="s">
        <v>43</v>
      </c>
      <c r="J292" s="17">
        <v>6</v>
      </c>
      <c r="K292" s="23" t="s">
        <v>16</v>
      </c>
      <c r="L292" s="11" t="s">
        <v>0</v>
      </c>
      <c r="M292" s="18">
        <v>2000</v>
      </c>
      <c r="N292" s="18">
        <v>2600</v>
      </c>
      <c r="O292" s="24"/>
      <c r="P292" s="24"/>
    </row>
    <row r="293" spans="1:16" ht="45.75" customHeight="1" x14ac:dyDescent="0.25">
      <c r="A293" s="11">
        <v>291</v>
      </c>
      <c r="B293" s="13">
        <v>2002</v>
      </c>
      <c r="C293" s="11" t="s">
        <v>19</v>
      </c>
      <c r="D293" s="11" t="s">
        <v>5</v>
      </c>
      <c r="E293" s="20" t="s">
        <v>830</v>
      </c>
      <c r="F293" s="28" t="str">
        <f t="shared" si="4"/>
        <v>Alban Vineyards, Reva Alban Estate Syrah, Edna Valley</v>
      </c>
      <c r="G293" t="s">
        <v>1170</v>
      </c>
      <c r="H293" s="15" t="s">
        <v>831</v>
      </c>
      <c r="I293" s="17" t="s">
        <v>2</v>
      </c>
      <c r="J293" s="17">
        <v>3</v>
      </c>
      <c r="K293" s="22" t="s">
        <v>23</v>
      </c>
      <c r="L293" s="11" t="s">
        <v>22</v>
      </c>
      <c r="M293" s="18">
        <v>150</v>
      </c>
      <c r="N293" s="18">
        <v>200</v>
      </c>
      <c r="O293" s="24" t="s">
        <v>48</v>
      </c>
      <c r="P293" s="24"/>
    </row>
    <row r="294" spans="1:16" ht="45.75" customHeight="1" x14ac:dyDescent="0.25">
      <c r="A294" s="11">
        <v>292</v>
      </c>
      <c r="B294" s="13">
        <v>2006</v>
      </c>
      <c r="C294" s="11" t="s">
        <v>19</v>
      </c>
      <c r="D294" s="11" t="s">
        <v>5</v>
      </c>
      <c r="E294" s="20" t="s">
        <v>832</v>
      </c>
      <c r="F294" s="28" t="str">
        <f t="shared" si="4"/>
        <v>Dominus, Napanook, Napa Valley</v>
      </c>
      <c r="G294" t="s">
        <v>1171</v>
      </c>
      <c r="H294" s="15" t="s">
        <v>833</v>
      </c>
      <c r="I294" s="17" t="s">
        <v>2</v>
      </c>
      <c r="J294" s="17">
        <v>12</v>
      </c>
      <c r="K294" s="23" t="s">
        <v>16</v>
      </c>
      <c r="L294" s="11" t="s">
        <v>22</v>
      </c>
      <c r="M294" s="18">
        <v>600</v>
      </c>
      <c r="N294" s="18">
        <v>750</v>
      </c>
      <c r="O294" s="24" t="s">
        <v>834</v>
      </c>
      <c r="P294" s="24" t="s">
        <v>835</v>
      </c>
    </row>
    <row r="295" spans="1:16" ht="45.75" customHeight="1" x14ac:dyDescent="0.25">
      <c r="A295" s="11">
        <v>293</v>
      </c>
      <c r="B295" s="13">
        <v>2012</v>
      </c>
      <c r="C295" s="11" t="s">
        <v>19</v>
      </c>
      <c r="D295" s="11" t="s">
        <v>5</v>
      </c>
      <c r="E295" s="20" t="s">
        <v>836</v>
      </c>
      <c r="F295" s="28" t="str">
        <f t="shared" si="4"/>
        <v>Nine Suns, Houyi Red, Napa Valley</v>
      </c>
      <c r="G295" t="s">
        <v>1172</v>
      </c>
      <c r="H295" s="15" t="s">
        <v>837</v>
      </c>
      <c r="I295" s="17" t="s">
        <v>2</v>
      </c>
      <c r="J295" s="17">
        <v>6</v>
      </c>
      <c r="K295" s="23" t="s">
        <v>1</v>
      </c>
      <c r="L295" s="11" t="s">
        <v>22</v>
      </c>
      <c r="M295" s="18">
        <v>540</v>
      </c>
      <c r="N295" s="18">
        <v>700</v>
      </c>
      <c r="O295" s="24" t="s">
        <v>838</v>
      </c>
      <c r="P295" s="24" t="s">
        <v>835</v>
      </c>
    </row>
    <row r="296" spans="1:16" ht="45.75" customHeight="1" x14ac:dyDescent="0.25">
      <c r="A296" s="11">
        <v>294</v>
      </c>
      <c r="B296" s="13">
        <v>2012</v>
      </c>
      <c r="C296" s="11" t="s">
        <v>19</v>
      </c>
      <c r="D296" s="11" t="s">
        <v>5</v>
      </c>
      <c r="E296" s="20" t="s">
        <v>836</v>
      </c>
      <c r="F296" s="28" t="str">
        <f t="shared" si="4"/>
        <v>Nine Suns, Houyi Red, Napa Valley</v>
      </c>
      <c r="G296" t="s">
        <v>1173</v>
      </c>
      <c r="H296" s="15" t="s">
        <v>837</v>
      </c>
      <c r="I296" s="17" t="s">
        <v>2</v>
      </c>
      <c r="J296" s="17">
        <v>6</v>
      </c>
      <c r="K296" s="22" t="s">
        <v>23</v>
      </c>
      <c r="L296" s="11" t="s">
        <v>22</v>
      </c>
      <c r="M296" s="18">
        <v>540</v>
      </c>
      <c r="N296" s="18">
        <v>700</v>
      </c>
      <c r="O296" s="24" t="s">
        <v>48</v>
      </c>
      <c r="P296" s="24" t="s">
        <v>835</v>
      </c>
    </row>
    <row r="297" spans="1:16" ht="45.75" customHeight="1" x14ac:dyDescent="0.25">
      <c r="A297" s="11">
        <v>295</v>
      </c>
      <c r="B297" s="13">
        <v>2012</v>
      </c>
      <c r="C297" s="11" t="s">
        <v>19</v>
      </c>
      <c r="D297" s="11" t="s">
        <v>5</v>
      </c>
      <c r="E297" s="20" t="s">
        <v>836</v>
      </c>
      <c r="F297" s="28" t="str">
        <f t="shared" si="4"/>
        <v>Nine Suns, Houyi Red, Napa Valley</v>
      </c>
      <c r="G297" t="s">
        <v>1174</v>
      </c>
      <c r="H297" s="15" t="s">
        <v>837</v>
      </c>
      <c r="I297" s="17" t="s">
        <v>2</v>
      </c>
      <c r="J297" s="17">
        <v>6</v>
      </c>
      <c r="K297" s="22" t="s">
        <v>23</v>
      </c>
      <c r="L297" s="11" t="s">
        <v>22</v>
      </c>
      <c r="M297" s="18">
        <v>540</v>
      </c>
      <c r="N297" s="18">
        <v>700</v>
      </c>
      <c r="O297" s="24" t="s">
        <v>48</v>
      </c>
      <c r="P297" s="24" t="s">
        <v>835</v>
      </c>
    </row>
    <row r="298" spans="1:16" ht="45.75" customHeight="1" x14ac:dyDescent="0.25">
      <c r="A298" s="11">
        <v>296</v>
      </c>
      <c r="B298" s="13">
        <v>2012</v>
      </c>
      <c r="C298" s="11" t="s">
        <v>19</v>
      </c>
      <c r="D298" s="11" t="s">
        <v>5</v>
      </c>
      <c r="E298" s="20" t="s">
        <v>836</v>
      </c>
      <c r="F298" s="28" t="str">
        <f t="shared" si="4"/>
        <v>Nine Suns, Houyi Red, Napa Valley</v>
      </c>
      <c r="G298" t="s">
        <v>1175</v>
      </c>
      <c r="H298" s="15" t="s">
        <v>837</v>
      </c>
      <c r="I298" s="17" t="s">
        <v>2</v>
      </c>
      <c r="J298" s="17">
        <v>6</v>
      </c>
      <c r="K298" s="23" t="s">
        <v>1</v>
      </c>
      <c r="L298" s="11" t="s">
        <v>22</v>
      </c>
      <c r="M298" s="18">
        <v>540</v>
      </c>
      <c r="N298" s="18">
        <v>700</v>
      </c>
      <c r="O298" s="24" t="s">
        <v>48</v>
      </c>
      <c r="P298" s="24" t="s">
        <v>835</v>
      </c>
    </row>
    <row r="299" spans="1:16" ht="45.75" customHeight="1" x14ac:dyDescent="0.25">
      <c r="A299" s="11">
        <v>297</v>
      </c>
      <c r="B299" s="13">
        <v>2012</v>
      </c>
      <c r="C299" s="11" t="s">
        <v>19</v>
      </c>
      <c r="D299" s="11" t="s">
        <v>5</v>
      </c>
      <c r="E299" s="20" t="s">
        <v>839</v>
      </c>
      <c r="F299" s="28" t="str">
        <f t="shared" si="4"/>
        <v>Vineyard 29, Aida Estate Cabernet Sauvignon, St. Helena</v>
      </c>
      <c r="G299" t="s">
        <v>1176</v>
      </c>
      <c r="H299" s="15" t="s">
        <v>840</v>
      </c>
      <c r="I299" s="17" t="s">
        <v>2</v>
      </c>
      <c r="J299" s="17">
        <v>6</v>
      </c>
      <c r="K299" s="22" t="s">
        <v>23</v>
      </c>
      <c r="L299" s="11" t="s">
        <v>22</v>
      </c>
      <c r="M299" s="18">
        <v>400</v>
      </c>
      <c r="N299" s="18">
        <v>600</v>
      </c>
      <c r="O299" s="24" t="s">
        <v>48</v>
      </c>
      <c r="P299" s="24" t="s">
        <v>835</v>
      </c>
    </row>
    <row r="300" spans="1:16" ht="45.75" customHeight="1" x14ac:dyDescent="0.25">
      <c r="A300" s="11">
        <v>298</v>
      </c>
      <c r="B300" s="13">
        <v>2012</v>
      </c>
      <c r="C300" s="11" t="s">
        <v>19</v>
      </c>
      <c r="D300" s="11" t="s">
        <v>5</v>
      </c>
      <c r="E300" s="20" t="s">
        <v>839</v>
      </c>
      <c r="F300" s="28" t="str">
        <f t="shared" si="4"/>
        <v>Vineyard 29, Aida Estate Cabernet Sauvignon, St. Helena</v>
      </c>
      <c r="G300" t="s">
        <v>1177</v>
      </c>
      <c r="H300" s="15" t="s">
        <v>840</v>
      </c>
      <c r="I300" s="17" t="s">
        <v>2</v>
      </c>
      <c r="J300" s="17">
        <v>6</v>
      </c>
      <c r="K300" s="22" t="s">
        <v>23</v>
      </c>
      <c r="L300" s="11" t="s">
        <v>22</v>
      </c>
      <c r="M300" s="18">
        <v>400</v>
      </c>
      <c r="N300" s="18">
        <v>600</v>
      </c>
      <c r="O300" s="24" t="s">
        <v>48</v>
      </c>
      <c r="P300" s="24" t="s">
        <v>835</v>
      </c>
    </row>
    <row r="301" spans="1:16" ht="45.75" customHeight="1" x14ac:dyDescent="0.25">
      <c r="A301" s="11">
        <v>299</v>
      </c>
      <c r="B301" s="13">
        <v>2012</v>
      </c>
      <c r="C301" s="11" t="s">
        <v>19</v>
      </c>
      <c r="D301" s="11" t="s">
        <v>5</v>
      </c>
      <c r="E301" s="20" t="s">
        <v>841</v>
      </c>
      <c r="F301" s="28" t="str">
        <f t="shared" si="4"/>
        <v>Vineyard 29, 29 Estate Franc, St. Helena</v>
      </c>
      <c r="G301" t="s">
        <v>1178</v>
      </c>
      <c r="H301" s="15" t="s">
        <v>840</v>
      </c>
      <c r="I301" s="17" t="s">
        <v>2</v>
      </c>
      <c r="J301" s="17">
        <v>6</v>
      </c>
      <c r="K301" s="22" t="s">
        <v>23</v>
      </c>
      <c r="L301" s="11" t="s">
        <v>22</v>
      </c>
      <c r="M301" s="18">
        <v>250</v>
      </c>
      <c r="N301" s="18">
        <v>340</v>
      </c>
      <c r="O301" s="24" t="s">
        <v>48</v>
      </c>
      <c r="P301" s="24" t="s">
        <v>835</v>
      </c>
    </row>
    <row r="302" spans="1:16" ht="45.75" customHeight="1" x14ac:dyDescent="0.25">
      <c r="A302" s="11">
        <v>300</v>
      </c>
      <c r="B302" s="13">
        <v>2012</v>
      </c>
      <c r="C302" s="11" t="s">
        <v>19</v>
      </c>
      <c r="D302" s="11" t="s">
        <v>5</v>
      </c>
      <c r="E302" s="20" t="s">
        <v>841</v>
      </c>
      <c r="F302" s="28" t="str">
        <f t="shared" si="4"/>
        <v>Vineyard 29, 29 Estate Franc, St. Helena</v>
      </c>
      <c r="G302" t="s">
        <v>1179</v>
      </c>
      <c r="H302" s="15" t="s">
        <v>840</v>
      </c>
      <c r="I302" s="17" t="s">
        <v>2</v>
      </c>
      <c r="J302" s="17">
        <v>6</v>
      </c>
      <c r="K302" s="22" t="s">
        <v>23</v>
      </c>
      <c r="L302" s="11" t="s">
        <v>22</v>
      </c>
      <c r="M302" s="18">
        <v>250</v>
      </c>
      <c r="N302" s="18">
        <v>340</v>
      </c>
      <c r="O302" s="24" t="s">
        <v>48</v>
      </c>
      <c r="P302" s="24" t="s">
        <v>835</v>
      </c>
    </row>
    <row r="303" spans="1:16" ht="45.75" customHeight="1" x14ac:dyDescent="0.25">
      <c r="A303" s="11">
        <v>301</v>
      </c>
      <c r="B303" s="13">
        <v>2012</v>
      </c>
      <c r="C303" s="11" t="s">
        <v>19</v>
      </c>
      <c r="D303" s="11" t="s">
        <v>5</v>
      </c>
      <c r="E303" s="20" t="s">
        <v>841</v>
      </c>
      <c r="F303" s="28" t="str">
        <f t="shared" si="4"/>
        <v>Vineyard 29, 29 Estate Franc, St. Helena</v>
      </c>
      <c r="G303" t="s">
        <v>1180</v>
      </c>
      <c r="H303" s="15" t="s">
        <v>840</v>
      </c>
      <c r="I303" s="17" t="s">
        <v>2</v>
      </c>
      <c r="J303" s="17">
        <v>6</v>
      </c>
      <c r="K303" s="22" t="s">
        <v>23</v>
      </c>
      <c r="L303" s="11" t="s">
        <v>22</v>
      </c>
      <c r="M303" s="18">
        <v>250</v>
      </c>
      <c r="N303" s="18">
        <v>340</v>
      </c>
      <c r="O303" s="24" t="s">
        <v>48</v>
      </c>
      <c r="P303" s="24" t="s">
        <v>835</v>
      </c>
    </row>
    <row r="304" spans="1:16" ht="45.75" customHeight="1" x14ac:dyDescent="0.25">
      <c r="A304" s="11">
        <v>302</v>
      </c>
      <c r="B304" s="13">
        <v>2012</v>
      </c>
      <c r="C304" s="11" t="s">
        <v>19</v>
      </c>
      <c r="D304" s="11" t="s">
        <v>5</v>
      </c>
      <c r="E304" s="20" t="s">
        <v>841</v>
      </c>
      <c r="F304" s="28" t="str">
        <f t="shared" si="4"/>
        <v>Vineyard 29, 29 Estate Franc, St. Helena</v>
      </c>
      <c r="G304" t="s">
        <v>1181</v>
      </c>
      <c r="H304" s="15" t="s">
        <v>840</v>
      </c>
      <c r="I304" s="17" t="s">
        <v>2</v>
      </c>
      <c r="J304" s="17">
        <v>6</v>
      </c>
      <c r="K304" s="22" t="s">
        <v>23</v>
      </c>
      <c r="L304" s="11" t="s">
        <v>22</v>
      </c>
      <c r="M304" s="18">
        <v>250</v>
      </c>
      <c r="N304" s="18">
        <v>340</v>
      </c>
      <c r="O304" s="24" t="s">
        <v>48</v>
      </c>
      <c r="P304" s="24" t="s">
        <v>835</v>
      </c>
    </row>
    <row r="305" spans="1:16" ht="45.75" customHeight="1" x14ac:dyDescent="0.25">
      <c r="A305" s="11">
        <v>303</v>
      </c>
      <c r="B305" s="13">
        <v>2012</v>
      </c>
      <c r="C305" s="11" t="s">
        <v>19</v>
      </c>
      <c r="D305" s="11" t="s">
        <v>5</v>
      </c>
      <c r="E305" s="20" t="s">
        <v>841</v>
      </c>
      <c r="F305" s="28" t="str">
        <f t="shared" si="4"/>
        <v>Vineyard 29, 29 Estate Franc, St. Helena</v>
      </c>
      <c r="G305" t="s">
        <v>1182</v>
      </c>
      <c r="H305" s="15" t="s">
        <v>840</v>
      </c>
      <c r="I305" s="17" t="s">
        <v>2</v>
      </c>
      <c r="J305" s="17">
        <v>6</v>
      </c>
      <c r="K305" s="22" t="s">
        <v>23</v>
      </c>
      <c r="L305" s="11" t="s">
        <v>22</v>
      </c>
      <c r="M305" s="18">
        <v>250</v>
      </c>
      <c r="N305" s="18">
        <v>340</v>
      </c>
      <c r="O305" s="24" t="s">
        <v>48</v>
      </c>
      <c r="P305" s="24" t="s">
        <v>835</v>
      </c>
    </row>
    <row r="306" spans="1:16" ht="45.75" customHeight="1" x14ac:dyDescent="0.25">
      <c r="A306" s="11">
        <v>304</v>
      </c>
      <c r="B306" s="13">
        <v>2013</v>
      </c>
      <c r="C306" s="11" t="s">
        <v>19</v>
      </c>
      <c r="D306" s="11" t="s">
        <v>5</v>
      </c>
      <c r="E306" s="20" t="s">
        <v>836</v>
      </c>
      <c r="F306" s="28" t="str">
        <f t="shared" si="4"/>
        <v>Nine Suns, Houyi Red, Napa Valley</v>
      </c>
      <c r="G306" t="s">
        <v>1183</v>
      </c>
      <c r="H306" s="15" t="s">
        <v>837</v>
      </c>
      <c r="I306" s="17" t="s">
        <v>2</v>
      </c>
      <c r="J306" s="17">
        <v>6</v>
      </c>
      <c r="K306" s="22" t="s">
        <v>23</v>
      </c>
      <c r="L306" s="11" t="s">
        <v>22</v>
      </c>
      <c r="M306" s="18">
        <v>600</v>
      </c>
      <c r="N306" s="18">
        <v>800</v>
      </c>
      <c r="O306" s="24" t="s">
        <v>838</v>
      </c>
      <c r="P306" s="24" t="s">
        <v>835</v>
      </c>
    </row>
    <row r="307" spans="1:16" ht="45.75" customHeight="1" x14ac:dyDescent="0.25">
      <c r="A307" s="11">
        <v>305</v>
      </c>
      <c r="B307" s="13">
        <v>2013</v>
      </c>
      <c r="C307" s="11" t="s">
        <v>19</v>
      </c>
      <c r="D307" s="11" t="s">
        <v>5</v>
      </c>
      <c r="E307" s="20" t="s">
        <v>839</v>
      </c>
      <c r="F307" s="28" t="str">
        <f t="shared" si="4"/>
        <v>Vineyard 29, Aida Estate Cabernet Sauvignon, St. Helena</v>
      </c>
      <c r="G307" t="s">
        <v>1184</v>
      </c>
      <c r="H307" s="15" t="s">
        <v>840</v>
      </c>
      <c r="I307" s="17" t="s">
        <v>2</v>
      </c>
      <c r="J307" s="17">
        <v>6</v>
      </c>
      <c r="K307" s="22" t="s">
        <v>23</v>
      </c>
      <c r="L307" s="11" t="s">
        <v>22</v>
      </c>
      <c r="M307" s="18">
        <v>400</v>
      </c>
      <c r="N307" s="18">
        <v>600</v>
      </c>
      <c r="O307" s="24" t="s">
        <v>48</v>
      </c>
      <c r="P307" s="24" t="s">
        <v>835</v>
      </c>
    </row>
    <row r="308" spans="1:16" ht="45.75" customHeight="1" x14ac:dyDescent="0.25">
      <c r="A308" s="11">
        <v>306</v>
      </c>
      <c r="B308" s="13">
        <v>2013</v>
      </c>
      <c r="C308" s="11" t="s">
        <v>19</v>
      </c>
      <c r="D308" s="11" t="s">
        <v>5</v>
      </c>
      <c r="E308" s="20" t="s">
        <v>839</v>
      </c>
      <c r="F308" s="28" t="str">
        <f t="shared" si="4"/>
        <v>Vineyard 29, Aida Estate Cabernet Sauvignon, St. Helena</v>
      </c>
      <c r="G308" t="s">
        <v>1185</v>
      </c>
      <c r="H308" s="15" t="s">
        <v>840</v>
      </c>
      <c r="I308" s="17" t="s">
        <v>2</v>
      </c>
      <c r="J308" s="17">
        <v>6</v>
      </c>
      <c r="K308" s="22" t="s">
        <v>23</v>
      </c>
      <c r="L308" s="11" t="s">
        <v>22</v>
      </c>
      <c r="M308" s="18">
        <v>400</v>
      </c>
      <c r="N308" s="18">
        <v>600</v>
      </c>
      <c r="O308" s="24" t="s">
        <v>48</v>
      </c>
      <c r="P308" s="24" t="s">
        <v>835</v>
      </c>
    </row>
    <row r="309" spans="1:16" ht="45.75" customHeight="1" x14ac:dyDescent="0.25">
      <c r="A309" s="11">
        <v>307</v>
      </c>
      <c r="B309" s="13">
        <v>2014</v>
      </c>
      <c r="C309" s="11" t="s">
        <v>19</v>
      </c>
      <c r="D309" s="11" t="s">
        <v>5</v>
      </c>
      <c r="E309" s="20" t="s">
        <v>842</v>
      </c>
      <c r="F309" s="28" t="str">
        <f t="shared" si="4"/>
        <v>Vineyard 29, Cru Cabernet Sauvignon, Napa Valley</v>
      </c>
      <c r="G309" t="s">
        <v>1186</v>
      </c>
      <c r="H309" s="15" t="s">
        <v>840</v>
      </c>
      <c r="I309" s="17" t="s">
        <v>2</v>
      </c>
      <c r="J309" s="17">
        <v>12</v>
      </c>
      <c r="K309" s="22" t="s">
        <v>23</v>
      </c>
      <c r="L309" s="11" t="s">
        <v>22</v>
      </c>
      <c r="M309" s="18">
        <v>220</v>
      </c>
      <c r="N309" s="18">
        <v>280</v>
      </c>
      <c r="O309" s="24" t="s">
        <v>48</v>
      </c>
      <c r="P309" s="24" t="s">
        <v>835</v>
      </c>
    </row>
    <row r="310" spans="1:16" ht="45.75" customHeight="1" x14ac:dyDescent="0.25">
      <c r="A310" s="11">
        <v>308</v>
      </c>
      <c r="B310" s="13">
        <v>2014</v>
      </c>
      <c r="C310" s="11" t="s">
        <v>19</v>
      </c>
      <c r="D310" s="11" t="s">
        <v>5</v>
      </c>
      <c r="E310" s="20" t="s">
        <v>842</v>
      </c>
      <c r="F310" s="28" t="str">
        <f t="shared" si="4"/>
        <v>Vineyard 29, Cru Cabernet Sauvignon, Napa Valley</v>
      </c>
      <c r="G310" t="s">
        <v>1187</v>
      </c>
      <c r="H310" s="15" t="s">
        <v>840</v>
      </c>
      <c r="I310" s="17" t="s">
        <v>2</v>
      </c>
      <c r="J310" s="17">
        <v>12</v>
      </c>
      <c r="K310" s="22" t="s">
        <v>23</v>
      </c>
      <c r="L310" s="11" t="s">
        <v>22</v>
      </c>
      <c r="M310" s="18">
        <v>220</v>
      </c>
      <c r="N310" s="18">
        <v>280</v>
      </c>
      <c r="O310" s="24" t="s">
        <v>48</v>
      </c>
      <c r="P310" s="24" t="s">
        <v>835</v>
      </c>
    </row>
    <row r="311" spans="1:16" ht="45.75" customHeight="1" x14ac:dyDescent="0.25">
      <c r="A311" s="11">
        <v>309</v>
      </c>
      <c r="B311" s="13">
        <v>2014</v>
      </c>
      <c r="C311" s="11" t="s">
        <v>19</v>
      </c>
      <c r="D311" s="11" t="s">
        <v>5</v>
      </c>
      <c r="E311" s="20" t="s">
        <v>842</v>
      </c>
      <c r="F311" s="28" t="str">
        <f t="shared" si="4"/>
        <v>Vineyard 29, Cru Cabernet Sauvignon, Napa Valley</v>
      </c>
      <c r="G311" t="s">
        <v>1188</v>
      </c>
      <c r="H311" s="15" t="s">
        <v>840</v>
      </c>
      <c r="I311" s="17" t="s">
        <v>2</v>
      </c>
      <c r="J311" s="17">
        <v>10</v>
      </c>
      <c r="K311" s="22" t="s">
        <v>23</v>
      </c>
      <c r="L311" s="11" t="s">
        <v>22</v>
      </c>
      <c r="M311" s="18">
        <v>180</v>
      </c>
      <c r="N311" s="18">
        <v>220</v>
      </c>
      <c r="O311" s="24" t="s">
        <v>48</v>
      </c>
      <c r="P311" s="24" t="s">
        <v>835</v>
      </c>
    </row>
    <row r="312" spans="1:16" ht="45.75" customHeight="1" x14ac:dyDescent="0.25">
      <c r="A312" s="11">
        <v>310</v>
      </c>
      <c r="B312" s="14" t="s">
        <v>27</v>
      </c>
      <c r="C312" s="11" t="s">
        <v>19</v>
      </c>
      <c r="D312" s="11" t="s">
        <v>5</v>
      </c>
      <c r="E312" s="15" t="s">
        <v>843</v>
      </c>
      <c r="F312" s="28" t="str">
        <f t="shared" si="4"/>
        <v>2014/2015 Ridge Lytton Estate, Petite Sirah</v>
      </c>
      <c r="G312" t="s">
        <v>1189</v>
      </c>
      <c r="H312" s="15" t="s">
        <v>844</v>
      </c>
      <c r="I312" s="17" t="s">
        <v>2</v>
      </c>
      <c r="J312" s="17">
        <v>6</v>
      </c>
      <c r="K312" s="22" t="s">
        <v>23</v>
      </c>
      <c r="L312" s="11" t="s">
        <v>22</v>
      </c>
      <c r="M312" s="18">
        <v>180</v>
      </c>
      <c r="N312" s="18">
        <v>240</v>
      </c>
      <c r="O312" s="24" t="s">
        <v>878</v>
      </c>
      <c r="P312" s="24"/>
    </row>
    <row r="313" spans="1:16" ht="45.75" customHeight="1" x14ac:dyDescent="0.25">
      <c r="A313" s="11">
        <v>311</v>
      </c>
      <c r="B313" s="13">
        <v>2003</v>
      </c>
      <c r="C313" s="11" t="s">
        <v>845</v>
      </c>
      <c r="D313" s="11" t="s">
        <v>5</v>
      </c>
      <c r="E313" s="20" t="s">
        <v>846</v>
      </c>
      <c r="F313" s="28" t="str">
        <f t="shared" si="4"/>
        <v>Almaviva, Puente Alto, Maipo Valley - In Bond</v>
      </c>
      <c r="G313" t="s">
        <v>1190</v>
      </c>
      <c r="H313" s="15" t="s">
        <v>847</v>
      </c>
      <c r="I313" s="17" t="s">
        <v>2</v>
      </c>
      <c r="J313" s="17">
        <v>6</v>
      </c>
      <c r="K313" s="23" t="s">
        <v>16</v>
      </c>
      <c r="L313" s="11" t="s">
        <v>0</v>
      </c>
      <c r="M313" s="18">
        <v>300</v>
      </c>
      <c r="N313" s="18">
        <v>380</v>
      </c>
      <c r="O313" s="24"/>
      <c r="P313" s="24"/>
    </row>
    <row r="314" spans="1:16" ht="45.75" customHeight="1" x14ac:dyDescent="0.25">
      <c r="A314" s="11">
        <v>312</v>
      </c>
      <c r="B314" s="13">
        <v>2003</v>
      </c>
      <c r="C314" s="11" t="s">
        <v>848</v>
      </c>
      <c r="D314" s="11" t="s">
        <v>5</v>
      </c>
      <c r="E314" s="20" t="s">
        <v>849</v>
      </c>
      <c r="F314" s="28" t="str">
        <f t="shared" si="4"/>
        <v>Clos de Los Siete, Mendoza - In Bond</v>
      </c>
      <c r="G314" t="s">
        <v>1191</v>
      </c>
      <c r="H314" s="15" t="s">
        <v>850</v>
      </c>
      <c r="I314" s="17" t="s">
        <v>2</v>
      </c>
      <c r="J314" s="17">
        <v>6</v>
      </c>
      <c r="K314" s="23" t="s">
        <v>1</v>
      </c>
      <c r="L314" s="11" t="s">
        <v>0</v>
      </c>
      <c r="M314" s="18">
        <v>100</v>
      </c>
      <c r="N314" s="18">
        <v>130</v>
      </c>
      <c r="O314" s="24"/>
      <c r="P314" s="24"/>
    </row>
  </sheetData>
  <mergeCells count="1">
    <mergeCell ref="A1:P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Concise Lot Listing</vt:lpstr>
      <vt:lpstr>Detailed Lot Listing</vt:lpstr>
      <vt:lpstr>Sheet1</vt:lpstr>
      <vt:lpstr>'Concise Lot Listing'!Print_Area</vt:lpstr>
      <vt:lpstr>'Detailed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Kathryn Mitcham</cp:lastModifiedBy>
  <cp:lastPrinted>2024-01-17T14:05:14Z</cp:lastPrinted>
  <dcterms:created xsi:type="dcterms:W3CDTF">2024-01-12T11:26:09Z</dcterms:created>
  <dcterms:modified xsi:type="dcterms:W3CDTF">2024-05-17T11:56:38Z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