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M:\2024\Auctions\240319 - Monthly Wine 14624\"/>
    </mc:Choice>
  </mc:AlternateContent>
  <xr:revisionPtr revIDLastSave="0" documentId="13_ncr:1_{893360A5-0D02-4197-9155-4CA778BB285E}" xr6:coauthVersionLast="47" xr6:coauthVersionMax="47" xr10:uidLastSave="{00000000-0000-0000-0000-000000000000}"/>
  <bookViews>
    <workbookView xWindow="-28920" yWindow="-120" windowWidth="29040" windowHeight="15840" xr2:uid="{607E0264-D341-4D63-AB4B-1EAD7184F912}"/>
  </bookViews>
  <sheets>
    <sheet name="Concise Lot Listing" sheetId="4" r:id="rId1"/>
    <sheet name="Detailed Lot Listing" sheetId="2" r:id="rId2"/>
  </sheets>
  <definedNames>
    <definedName name="_xlnm.Print_Area" localSheetId="0">'Concise Lot Listing'!$A$1:$E$405</definedName>
    <definedName name="_xlnm.Print_Area" localSheetId="1">'Detailed Lot Listing'!$A$1:$N$405</definedName>
    <definedName name="_xlnm.Print_Titles" localSheetId="0">'Concise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5" i="4" l="1"/>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E405" i="2"/>
  <c r="E404" i="2"/>
  <c r="E403" i="2"/>
  <c r="E402" i="2"/>
  <c r="E401" i="2"/>
  <c r="E400" i="2"/>
  <c r="E399" i="2"/>
  <c r="E398" i="2"/>
  <c r="E397" i="2"/>
  <c r="E396" i="2"/>
  <c r="E395" i="2"/>
  <c r="E394" i="2"/>
  <c r="E393" i="2"/>
  <c r="E392" i="2"/>
  <c r="E391" i="2"/>
  <c r="E390" i="2"/>
  <c r="E389" i="2"/>
  <c r="E388" i="2"/>
  <c r="E387" i="2"/>
  <c r="E386" i="2"/>
  <c r="E385" i="2"/>
  <c r="E384" i="2"/>
  <c r="E383" i="2"/>
  <c r="E382" i="2"/>
  <c r="E381" i="2"/>
  <c r="E380" i="2"/>
  <c r="E379" i="2"/>
  <c r="E378" i="2"/>
  <c r="E377" i="2"/>
  <c r="E376" i="2"/>
  <c r="E375" i="2"/>
  <c r="E374" i="2"/>
  <c r="E373" i="2"/>
  <c r="E372" i="2"/>
  <c r="E371" i="2"/>
  <c r="E370" i="2"/>
  <c r="E369" i="2"/>
  <c r="E368" i="2"/>
  <c r="E367" i="2"/>
  <c r="E366" i="2"/>
  <c r="E365" i="2"/>
  <c r="E364" i="2"/>
  <c r="E363" i="2"/>
  <c r="E362" i="2"/>
  <c r="E361" i="2"/>
  <c r="E360" i="2"/>
  <c r="E359" i="2"/>
  <c r="E358" i="2"/>
  <c r="E357" i="2"/>
  <c r="E356" i="2"/>
  <c r="E355" i="2"/>
  <c r="E354" i="2"/>
  <c r="E353" i="2"/>
  <c r="E352" i="2"/>
  <c r="E351" i="2"/>
  <c r="E350" i="2"/>
  <c r="E349" i="2"/>
  <c r="E348" i="2"/>
  <c r="E347" i="2"/>
  <c r="E346" i="2"/>
  <c r="E345" i="2"/>
  <c r="E344" i="2"/>
  <c r="E343" i="2"/>
  <c r="E342" i="2"/>
  <c r="E341" i="2"/>
  <c r="E340" i="2"/>
  <c r="E339" i="2"/>
  <c r="E338" i="2"/>
  <c r="E337" i="2"/>
  <c r="E336" i="2"/>
  <c r="E335" i="2"/>
  <c r="E334" i="2"/>
  <c r="E333" i="2"/>
  <c r="E332" i="2"/>
  <c r="E331" i="2"/>
  <c r="E330" i="2"/>
  <c r="E329" i="2"/>
  <c r="E328" i="2"/>
  <c r="E327" i="2"/>
  <c r="E326" i="2"/>
  <c r="E325" i="2"/>
  <c r="E324"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alcChain>
</file>

<file path=xl/sharedStrings.xml><?xml version="1.0" encoding="utf-8"?>
<sst xmlns="http://schemas.openxmlformats.org/spreadsheetml/2006/main" count="4834" uniqueCount="1035">
  <si>
    <t>Lot Number</t>
  </si>
  <si>
    <t>Vintage</t>
  </si>
  <si>
    <t>Region</t>
  </si>
  <si>
    <t>Colour</t>
  </si>
  <si>
    <t>Name</t>
  </si>
  <si>
    <t>Producer</t>
  </si>
  <si>
    <t>Volume</t>
  </si>
  <si>
    <t>Quantity in Bottles</t>
  </si>
  <si>
    <t>Packaging</t>
  </si>
  <si>
    <t>In Bond</t>
  </si>
  <si>
    <t>Low Estimate</t>
  </si>
  <si>
    <t>High Estimate</t>
  </si>
  <si>
    <t>Description</t>
  </si>
  <si>
    <t>Provenance</t>
  </si>
  <si>
    <t>Port</t>
  </si>
  <si>
    <t>Red</t>
  </si>
  <si>
    <t>75cl</t>
  </si>
  <si>
    <t>None</t>
  </si>
  <si>
    <t>N</t>
  </si>
  <si>
    <t>Graham's, Vintage Port</t>
  </si>
  <si>
    <t>Graham's</t>
  </si>
  <si>
    <t>Graham's, Vintage Port- In Bond</t>
  </si>
  <si>
    <t>Y</t>
  </si>
  <si>
    <t>OWC</t>
  </si>
  <si>
    <t/>
  </si>
  <si>
    <t>Churchill's, Quinta da Aqua Alta Vintage Port</t>
  </si>
  <si>
    <t>Churchill's</t>
  </si>
  <si>
    <t>NV</t>
  </si>
  <si>
    <t>70cl</t>
  </si>
  <si>
    <t>Champagne</t>
  </si>
  <si>
    <t>White</t>
  </si>
  <si>
    <t>Krug</t>
  </si>
  <si>
    <t>Bollinger</t>
  </si>
  <si>
    <t>Bollinger, RD</t>
  </si>
  <si>
    <t>From a private collector, stored professionally.</t>
  </si>
  <si>
    <t>Dom Perignon</t>
  </si>
  <si>
    <t>Perrier Jouet</t>
  </si>
  <si>
    <t>Rose</t>
  </si>
  <si>
    <t>OCC</t>
  </si>
  <si>
    <t>Bollinger, La Grande Annee Rose</t>
  </si>
  <si>
    <t>150cl</t>
  </si>
  <si>
    <t>Catalunya</t>
  </si>
  <si>
    <t>IN BOND</t>
  </si>
  <si>
    <t>Bordeaux</t>
  </si>
  <si>
    <t>Previously stored at Octavian.</t>
  </si>
  <si>
    <t>37.5cl</t>
  </si>
  <si>
    <t>Chateau Pontet-Canet 5eme Cru Classe, Pauillac</t>
  </si>
  <si>
    <t>Chateau Haut-Brion Premier Cru Classe, Pessac-Leognan</t>
  </si>
  <si>
    <t>Levels 2x3cm, 2x3.5cm, 1x4cm, labels damaged and badly faded/stained.</t>
  </si>
  <si>
    <t>Chateau Lafite Rothschild Premier Cru Classe, Pauillac</t>
  </si>
  <si>
    <t>Chateau Margaux Premier Cru Classe, Margaux</t>
  </si>
  <si>
    <t>Chateau Palmer 3eme Cru Classe, Margaux</t>
  </si>
  <si>
    <t>Le Dome, Saint-Emilion - In Bond</t>
  </si>
  <si>
    <t>Chateau Talbot 4eme Cru Classe, Saint-Julien</t>
  </si>
  <si>
    <t>Packed in 2x6 OWC</t>
  </si>
  <si>
    <t>Chateau Sanctus, Saint-Emilion Grand Cru - In Bond</t>
  </si>
  <si>
    <t>La Reserve de Leoville Barton, Saint-Julien</t>
  </si>
  <si>
    <t>300cl</t>
  </si>
  <si>
    <t>Chateau Batailley 5eme Cru Classe, Pauillac</t>
  </si>
  <si>
    <t>Chateau Batailley 5eme Cru Classe, Pauillac - In Bond</t>
  </si>
  <si>
    <t>Burgundy</t>
  </si>
  <si>
    <t>Domaine Georges Roumier, Chambolle-Musigny</t>
  </si>
  <si>
    <t>Domaine Georges Roumier</t>
  </si>
  <si>
    <t>Domaine Rossignol-Trapet</t>
  </si>
  <si>
    <t>Bouchard Pere et Fils</t>
  </si>
  <si>
    <t>Serafin Pere et Fils</t>
  </si>
  <si>
    <t>Domaine Arnoux-Lachaux, Vosne-Romanee</t>
  </si>
  <si>
    <t>Domaine Arnoux-Lachaux</t>
  </si>
  <si>
    <t>Domaine Arnoux-Lachaux, Bourgogne, Pinot Fin</t>
  </si>
  <si>
    <t>Domaine Charlopin Tissier, Vosne-Romanee - In Bond</t>
  </si>
  <si>
    <t>Domaine Charlopin Tissier</t>
  </si>
  <si>
    <t>Domaine de Montille, Pommard Premier Cru, Les Rugiens Bas</t>
  </si>
  <si>
    <t>Domaine de Montille</t>
  </si>
  <si>
    <t>Maison Roche de Bellene</t>
  </si>
  <si>
    <t>Benjamin Leroux</t>
  </si>
  <si>
    <t>Domaine Heresztyn-Mazzini, Gevrey-Chambertin, Les Songes Vieilles Vignes - In Bond</t>
  </si>
  <si>
    <t>Domaine Heresztyn-Mazzini</t>
  </si>
  <si>
    <t>Domaine Jean Grivot</t>
  </si>
  <si>
    <t>Domaine Coquard Loison Fleurot, Vosne-Romanee - In Bond</t>
  </si>
  <si>
    <t>Domaine Coquard Loison Fleurot</t>
  </si>
  <si>
    <t>Francois Parent, Pommard Premier Cru, Les Epenots</t>
  </si>
  <si>
    <t>Francois Parent</t>
  </si>
  <si>
    <t>Domaine Boris Champy, Bourgogne Hautes Cotes de Beaune Altitude 399 - In Bond</t>
  </si>
  <si>
    <t>Domaine Boris Champy</t>
  </si>
  <si>
    <t>Domaine Albert Bichot (Clos Frantin)</t>
  </si>
  <si>
    <t>Bongran, Vire-Clesse, EJ Thevenet Quintaine</t>
  </si>
  <si>
    <t>Bongran</t>
  </si>
  <si>
    <t>Domaine de la Vougeraie</t>
  </si>
  <si>
    <t>Pierre-Yves Colin-Morey</t>
  </si>
  <si>
    <t>Loire</t>
  </si>
  <si>
    <t>Domaine Gitton Pere et Fils, Pouilly Fume, Clos Joanne D'Orion - In Bond</t>
  </si>
  <si>
    <t>Domaine Gitton Pere et Fils</t>
  </si>
  <si>
    <t>Alsace</t>
  </si>
  <si>
    <t>Domaine Zind Humbrecht</t>
  </si>
  <si>
    <t>Rhone</t>
  </si>
  <si>
    <t>Paul Jaboulet Aine</t>
  </si>
  <si>
    <t>Paul Jaboulet Aine, Hermitage, La Chapelle Rouge</t>
  </si>
  <si>
    <t>Provence</t>
  </si>
  <si>
    <t>Languedoc Roussillon</t>
  </si>
  <si>
    <t>Piedmont</t>
  </si>
  <si>
    <t>Veneto</t>
  </si>
  <si>
    <t>Ceretto</t>
  </si>
  <si>
    <t>Tuscany</t>
  </si>
  <si>
    <t>Friuli Venezia Giulia</t>
  </si>
  <si>
    <t>Jermann, Capo Martino, Venezia Giulia IGT (Rehoboam) - In Bond</t>
  </si>
  <si>
    <t>Jermann</t>
  </si>
  <si>
    <t>450cl</t>
  </si>
  <si>
    <t>Bibi Graetz</t>
  </si>
  <si>
    <t>Bibi Graetz, Testamatta, Vigna Le Caldine, IGT (Melchior) - In Bond</t>
  </si>
  <si>
    <t>1800cl</t>
  </si>
  <si>
    <t>Ciacci Piccolomini d'Aragona, Brunello di Montalcino - In Bond</t>
  </si>
  <si>
    <t>Ciacci Piccolomini d'Aragona</t>
  </si>
  <si>
    <t>Ciacci Piccolomini d'Aragona, Brunello di Montalcino, Pianrosso - In Bond</t>
  </si>
  <si>
    <t>Bruno Giacosa, Barbaresco, Asili Falletto - In Bond</t>
  </si>
  <si>
    <t>Bruno Giacosa</t>
  </si>
  <si>
    <t>Douro</t>
  </si>
  <si>
    <t>Casa Ferreirinha</t>
  </si>
  <si>
    <t>Casa Ferreirinha, Quinta Leda, Douro - In Bond</t>
  </si>
  <si>
    <t>Rioja</t>
  </si>
  <si>
    <t>Castilla y Leon</t>
  </si>
  <si>
    <t>Aalto</t>
  </si>
  <si>
    <t>Aalto, PS, Ribera del Duero DO - In Bond</t>
  </si>
  <si>
    <t>Mauro, VS, Castilla y Leon - In Bond</t>
  </si>
  <si>
    <t>Mauro</t>
  </si>
  <si>
    <t>San Roman, Toro DO - In Bond</t>
  </si>
  <si>
    <t>San Roman</t>
  </si>
  <si>
    <t>Vega Sicilia</t>
  </si>
  <si>
    <t>Macan (Bodegas Benjamin de Rothschild and Vega Sicilia) - In Bond</t>
  </si>
  <si>
    <t>South Australia</t>
  </si>
  <si>
    <t>Penfolds</t>
  </si>
  <si>
    <t>California</t>
  </si>
  <si>
    <t>Spottswoode</t>
  </si>
  <si>
    <t xml:space="preserve">Labels slightly soiled. </t>
  </si>
  <si>
    <t>Oregon</t>
  </si>
  <si>
    <t>Domaine Serene</t>
  </si>
  <si>
    <t>Ridge, California Cabernet Sauvignon Monte Bello, Santa Cruz Mountains</t>
  </si>
  <si>
    <t>Ridge</t>
  </si>
  <si>
    <t>Domaine Serene, Recolte Grand Cru Chardonnay, Dundee Hills - In Bond</t>
  </si>
  <si>
    <t>Domaine Serene, Coeur Blanc White Pinot, Willamette Valley - In Bond</t>
  </si>
  <si>
    <t>Chateau Tour St Bonnet, Medoc - In Bond</t>
  </si>
  <si>
    <t>Herve Azo, Chablis - In Bond</t>
  </si>
  <si>
    <t>Herve Azo</t>
  </si>
  <si>
    <t>Quinta do Noval, Vintage Port</t>
  </si>
  <si>
    <t>Graham's, Vintage Port - In Bond</t>
  </si>
  <si>
    <t>Taylor's, Vintage Port</t>
  </si>
  <si>
    <t>Mixed Lot of Vintage Port</t>
  </si>
  <si>
    <t>Churchills, Vintage Port - In Bond</t>
  </si>
  <si>
    <t>1960/1970 Mixed Case of Port</t>
  </si>
  <si>
    <t>Domaines et Terroirs du Sud, Maury, Languedoc</t>
  </si>
  <si>
    <t>Harveys, Grande Champagne Cognac</t>
  </si>
  <si>
    <t>Macallan, Single Malt Sherry Oak 10YO, Speyside</t>
  </si>
  <si>
    <t>Mixed Case of Irish and Scotch Malt Whisky (Mixed Formats)</t>
  </si>
  <si>
    <t>Mixed Lot of Macallan Whisky</t>
  </si>
  <si>
    <t>Perrier Jouet, Fleur Special Reserve</t>
  </si>
  <si>
    <t>Henri Giraud, Fut de Chene, Grand Cru, Brut, Ay</t>
  </si>
  <si>
    <t>Eric Rodez, Pinot Noir Empreinte de Terroir Brut Grand Cru, Ambonnay - In Bond</t>
  </si>
  <si>
    <t>Krug, Brut</t>
  </si>
  <si>
    <t>Nyetimber, 1086 White, England</t>
  </si>
  <si>
    <t>Henri Giraud, Blanc de Blancs Brut Grand Cru, Ay - In Bond</t>
  </si>
  <si>
    <t>Henri Giraud, Fut de Chene MV15 Brut Grand Cru, Ay (Magnums) - In Bond</t>
  </si>
  <si>
    <t>1989/2003 Mixed Case of Vintage Champagne</t>
  </si>
  <si>
    <t>Charles Heidseick, Brut (Salmanazar)</t>
  </si>
  <si>
    <t>Laurent Perrier, Brut (Jeroboam)</t>
  </si>
  <si>
    <t>1997/2005 Mixed Case of Sweet Wine</t>
  </si>
  <si>
    <t>2001/2013 Mixed Case of Barsac (Halves)</t>
  </si>
  <si>
    <t>Mixed Case of Sauternes (Halves)</t>
  </si>
  <si>
    <t>Y de Yquem, Chateau d'Yquem</t>
  </si>
  <si>
    <t>Chateau Pape Clement, Blanc, Pessac-Leognan</t>
  </si>
  <si>
    <t>Blanc de Lynch-Bages - In Bond</t>
  </si>
  <si>
    <t>2005/2020 Mixed Case of Fine Dry White Bordeaux</t>
  </si>
  <si>
    <t>Chateau Belair Premier Grand Cru Classe B, Saint-Emilion Grand Cru</t>
  </si>
  <si>
    <t>Petrus, Pomerol</t>
  </si>
  <si>
    <t>Chateau Ducru-Beaucaillou 2eme Cru Classe, Saint-Julien (Jeroboam)</t>
  </si>
  <si>
    <t>Chateau Langoa Barton 3eme Cru Classe, Saint-Julien (Double Magnum)</t>
  </si>
  <si>
    <t>Chateau Angelus Premier Grand Cru Classe A, Saint-Emilion Grand Cru - In Bond</t>
  </si>
  <si>
    <t>Chateau Certan Marzelle, Pomerol</t>
  </si>
  <si>
    <t>Mixed Magnum Case from the Rothschild stable including Mouton Rothschild</t>
  </si>
  <si>
    <t>Les Tourelles de Longueville, Pauillac</t>
  </si>
  <si>
    <t>Chateau Angludet, Margaux</t>
  </si>
  <si>
    <t>Domaine de Chevalier Cru Classe, Pessac-Leognan</t>
  </si>
  <si>
    <t>Chateau Montrose 2eme Cru Classe, Saint-Estephe</t>
  </si>
  <si>
    <t>Chateau Tour St Bonnet, Medoc</t>
  </si>
  <si>
    <t>Chateau Bellevue Grand Cru Classe, Saint-Emilion Grand Cru</t>
  </si>
  <si>
    <t>Mixed Case of Bordeaux First Growths</t>
  </si>
  <si>
    <t>Chateau Phelan Segur, Saint-Estephe</t>
  </si>
  <si>
    <t>Chateau Leoville Barton 2eme Cru Classe, Saint-Julien</t>
  </si>
  <si>
    <t>Chateau Grand-Puy-Lacoste 5eme Cru Classe, Pauillac</t>
  </si>
  <si>
    <t>Chateau Ormes de Pez, Saint-Estephe</t>
  </si>
  <si>
    <t>La Dame de Montrose, Saint-Estephe</t>
  </si>
  <si>
    <t>Alter Ego, Margaux</t>
  </si>
  <si>
    <t>Chateau Marojallia, Margaux</t>
  </si>
  <si>
    <t>Chateau Beaumont, Haut-Medoc</t>
  </si>
  <si>
    <t>Madame, Chateau de Pitray, Castillon-Cotes de Bordeaux</t>
  </si>
  <si>
    <t>Chateau Beausejour Duffau-Lagarrosse Premier Grand Cru Classe B, Saint-Emilion Grand Cru</t>
  </si>
  <si>
    <t>Les Cedres de Belle Brise, Pomerol - In Bond</t>
  </si>
  <si>
    <t>Domaine de Chevalier Cru Classe, Pessac-Leognan (Imperial)</t>
  </si>
  <si>
    <t>Chateau Croix de Labrie, Saint-Emilion Grand Cru</t>
  </si>
  <si>
    <t>Chateau La Conseillante, Pomerol</t>
  </si>
  <si>
    <t>Chateau Angludet, Margaux (Magnums)</t>
  </si>
  <si>
    <t>Chateau L'Evangile, Pomerol</t>
  </si>
  <si>
    <t>Clos du Jauqueyron, Margaux</t>
  </si>
  <si>
    <t>Chateau Bonalgue, Pomerol - In Bond</t>
  </si>
  <si>
    <t>Chateau La Clotte Grand Cru Classe, Saint-Emilion Grand Cru</t>
  </si>
  <si>
    <t>Echo de Lynch Bages, Pauillac - In Bond</t>
  </si>
  <si>
    <t>Chateau Tour Saint Christophe, Saint-Emilion Grand Cru</t>
  </si>
  <si>
    <t>La Gravette de Certan, Pomerol</t>
  </si>
  <si>
    <t>Chateau Batailley 5eme Cru Classe, Pauillac (Magnums)</t>
  </si>
  <si>
    <t>Lacoste-Borie, Pauillac</t>
  </si>
  <si>
    <t>Haut-Bailly II, Pessac-Leognan</t>
  </si>
  <si>
    <t>Chateau Beaumont, Haut-Medoc (Magnums)</t>
  </si>
  <si>
    <t>Chateau Tour Saint Christophe, Saint-Emilion Grand Cru (Magnums)</t>
  </si>
  <si>
    <t>Chateau Pontet-Canet 5eme Cru Classe, Pauillac - In Bond</t>
  </si>
  <si>
    <t>Chateau Sociando-Mallet, Haut-Medoc</t>
  </si>
  <si>
    <t>Chateau Marsau, Francs-Cotes de Bordeaux</t>
  </si>
  <si>
    <t>Chateau Ausone Premier Grand Cru Classe A, Saint-Emilion Grand Cru - In Bond</t>
  </si>
  <si>
    <t>Chateau Amelisse, Saint-Emilion</t>
  </si>
  <si>
    <t>Baron de Brane, Margaux</t>
  </si>
  <si>
    <t>Mixed Case of Haut-Medoc (Magnums)</t>
  </si>
  <si>
    <t>2005/2014 Chateau La Conseillante, Pomerol</t>
  </si>
  <si>
    <t>2010/2014 Chateau Croix de Labrie, Saint-Emilion Grand Cru</t>
  </si>
  <si>
    <t>1978/1991 Mixed Case of Fine Classed Growth Mature Bordeaux</t>
  </si>
  <si>
    <t>Mixed Lot of Pontet-Canet and Lafon-Rochet</t>
  </si>
  <si>
    <t>1986/2007 Mixed Case from Saint-Julien &amp; Pauillac (Mixed Formats)</t>
  </si>
  <si>
    <t>1990/2003 Mixed Case from 4 Bordeaux Regions</t>
  </si>
  <si>
    <t>2000/2009 Mixed Bordeaux from Pauillac, Margaux and Haut-Medoc</t>
  </si>
  <si>
    <t>2005/2010 Mixed Case from Pauillac &amp; Saint-Emilion</t>
  </si>
  <si>
    <t>2010/2016 Mixed Case from Margaux &amp; Pomerol</t>
  </si>
  <si>
    <t>Domaine de la Romanee-Conti, Romanee-Saint-Vivant Grand Cru, Marey-Monge</t>
  </si>
  <si>
    <t>Domaine de la Romanee-Conti, Echezeaux Grand Cru</t>
  </si>
  <si>
    <t>Comte Armand, Pommard Premier Cru, Clos des Epeneaux - In Bond</t>
  </si>
  <si>
    <t>Domaine des Comtes Lafon, Volnay Premier Cru, Les Santenots du Milieu - In Bond</t>
  </si>
  <si>
    <t>Domaine Rossignol-Trapet, Chambertin Grand Cru</t>
  </si>
  <si>
    <t>Domaine de la Romanee-Conti, Romanee-Saint-Vivant Grand Cru, Marey-Monge – In Bond</t>
  </si>
  <si>
    <t>Thibault Liger-Belair, Richebourg Grand Cru - In Bond</t>
  </si>
  <si>
    <t>Ghislaine Barthod, Chambolle-Musigny Premier Cru, Aux Beaux Bruns - In Bond</t>
  </si>
  <si>
    <t>Domaine Bruno Clair, Chambolle-Musigny Premier Cru, Les Veroilles</t>
  </si>
  <si>
    <t>Domaine Meo Camuzet, Vosne-Romanee Premier Cru, Les Chaumes - In Bond</t>
  </si>
  <si>
    <t>Thibault Liger-Belair, Vosne-Romanee, Aux Reas - In Bond</t>
  </si>
  <si>
    <t>Domaine Robert Chevillon, Nuits-Saint-Georges Premier Cru, Les Vaucrains - In Bond</t>
  </si>
  <si>
    <t>Domaine Denis Bachelet, Gevrey-Chambertin, Vieilles Vignes - In Bond</t>
  </si>
  <si>
    <t>Domaine Louis Jadot, Savigny-les-Beaune Premier Cru, Les Lavieres</t>
  </si>
  <si>
    <t>Domaine Georges Roumier, Chambolle-Musigny Premier Cru, Les Combottes - In Bond</t>
  </si>
  <si>
    <t>Domaine Jean Grivot, Echezeaux Grand Cru - In Bond</t>
  </si>
  <si>
    <t>Sylvie Esmonin, Gevrey-Chambertin Premier Cru, Clos Saint-Jacques - In Bond</t>
  </si>
  <si>
    <t>Alain Burguet, Gevrey-Chambertin Premier Cru, Favorites Vieilles Vignes</t>
  </si>
  <si>
    <t>Ghislaine Barthod, Chambolle-Musigny Premier Cru, Les Cras - In Bond</t>
  </si>
  <si>
    <t>Benjamin Leroux, Volnay Premier Cru, Clos des Ducs - In Bond</t>
  </si>
  <si>
    <t>Domaine Marquis d'Angerville, Volnay Premier Cru, Clos des Ducs - In Bond</t>
  </si>
  <si>
    <t>Maison Leroy, Volnay - In Bond</t>
  </si>
  <si>
    <t>Bouchard Pere et Fils, Corton Grand Cru - In Bond</t>
  </si>
  <si>
    <t>Maison Leroy Village Collection</t>
  </si>
  <si>
    <t>Maume (Tawse), Gevrey-Chambertin</t>
  </si>
  <si>
    <t>Domaine des Croix, Corton Grand Cru, La Vigne au Saint - In Bond</t>
  </si>
  <si>
    <t>Alain Hudelot-Noellat, Vosne-Romanee Premier Cru, Aux Malconsorts - In Bond</t>
  </si>
  <si>
    <t>Domaine Denis Mortet, Gevrey-Chambertin, Vieilles Vignes - In Bond</t>
  </si>
  <si>
    <t>Domaine de la Vougeraie, Charmes-Chambertin Grand Cru, Les Mazoyeres - In Bond</t>
  </si>
  <si>
    <t>Domaine des Lambrays, Clos des Lambrays Grand Cru - In Bond</t>
  </si>
  <si>
    <t>Joseph Drouhin, Chambertin-Clos de Beze Grand Cru (Magnum) - In Bond</t>
  </si>
  <si>
    <t>Michele et Patrice Rion, Nuits-Saint-Georges Premier Cru, Clos des Argillieres - In Bond</t>
  </si>
  <si>
    <t>Dominique Lafon, Volnay Premier Cru, Les Lurets - In Bond</t>
  </si>
  <si>
    <t>Arnaud Ente, Volnay Premier Cru, Les Santenots du Milieu (Magnum) - In Bond</t>
  </si>
  <si>
    <t>Jean Foillard, Morgon, Cuvee 3.14 - In Bond</t>
  </si>
  <si>
    <t>Benjamin Leroux, Clos de la Roche Grand Cru (Magnums) - In Bond</t>
  </si>
  <si>
    <t>Domaine Follin Arbelet, Corton Grand Cru, Les Bressandes- In Bond</t>
  </si>
  <si>
    <t>Serafin Pere et Fils, Morey-Saint-Denis Premier Cru, Les Millandes - In Bond</t>
  </si>
  <si>
    <t>Domaine Bruno Clair, Vosne-Romanee, Les Champs Perdrix - In Bond</t>
  </si>
  <si>
    <t>Perrot-Minot, Chambolle-Musigny - In Bond</t>
  </si>
  <si>
    <t>Maison Leroy, Monthelie, Rouge - In Bond</t>
  </si>
  <si>
    <t>Serafin Pere et Fils, Charmes-Chambertin Grand Cru - In Bond</t>
  </si>
  <si>
    <t>Domaine Chandon de Briailles, Corton Grand Cru, Les Marechaudes - In Bond</t>
  </si>
  <si>
    <t>Benjamin Leroux, Volnay Premier Cru, Clos de la Cave des Ducs - In Bond</t>
  </si>
  <si>
    <t>Arnaud Ente, Volnay Premier Cru, Santenots (Magnum) - In Bond</t>
  </si>
  <si>
    <t>Domaine Bruno Clair, Vosne-Romanee, Les Champs Perdrix (Magnums) - In Bond</t>
  </si>
  <si>
    <t>Alain Hudelot-Noellat, Chambolle-Musigny - In Bond</t>
  </si>
  <si>
    <t>Ghislaine Barthod, Chambolle-Musigny - In Bond</t>
  </si>
  <si>
    <t>Benjamin Leroux, Clos Saint-Denis Grand Cru - In Bond</t>
  </si>
  <si>
    <t>Domaine Rossignol-Trapet, Gevrey-Chambertin Premier Cru, Petite Chapelle - In Bond</t>
  </si>
  <si>
    <t>Aurelien Verdet, Vosne-Romanee Premier Cru, Les Beaux Monts</t>
  </si>
  <si>
    <t>Domaine de Montille, Pommard Premier Cru, Les Grands Epenots</t>
  </si>
  <si>
    <t>Domaine de Montille, Volnay Premier Cru, Champans</t>
  </si>
  <si>
    <t>Domaine de Montille, Volnay Premier Cru, Les Mitans</t>
  </si>
  <si>
    <t>Domaine de Montille, Volnay Premier Cru, Taille Pieds</t>
  </si>
  <si>
    <t>Domaine Jean-Marc Bouley, Volnay Premier Cru, Les Caillerets - In Bond</t>
  </si>
  <si>
    <t>Benjamin Leroux, Volnay Premier Cru, Les Mitans - In Bond</t>
  </si>
  <si>
    <t>Domaine de Montille, Nuits-Saint-Georges Premier Cru, Aux Thorey</t>
  </si>
  <si>
    <t>Bouchard Pere et Fils, Beaune Premier Cru, Les Greves L'Enfant Jesus - In Bond</t>
  </si>
  <si>
    <t>Domaine des Croix, Beaune Premier Cru, Les Greves Rouge - In Bond</t>
  </si>
  <si>
    <t>Arnaud Mortet, Gevrey-Chambertin (Magnums) - In Bond</t>
  </si>
  <si>
    <t>Domaine Louis Boillot, Gevrey-Chambertin, Les Evocelles - In Bond</t>
  </si>
  <si>
    <t>Michele et Patrice Rion, Chambolle-Musigny, Vieilles Vignes - In Bond</t>
  </si>
  <si>
    <t>Domaine de la Cras (Soyard), Bourgogne Pinot Noir - In Bond</t>
  </si>
  <si>
    <t>Maison Roche de Bellene, Richebourg Grand Cru – In Bond</t>
  </si>
  <si>
    <t>Domaine Georges Roumier, Morey-Saint-Denis Premier Cru, La Bussiere</t>
  </si>
  <si>
    <t>Domaine de la Commaraine, Pommard Premier Cru, Clos de la Commaraine - In Bond</t>
  </si>
  <si>
    <t>Sylvie Esmonin, Gevrey-Chambertin, Vieillles Vignes - In Bond</t>
  </si>
  <si>
    <t>Domaine Denis Mortet, Bourgogne, Cuvee de Noble Souche Rouge - In Bond</t>
  </si>
  <si>
    <t>Koji et Jae Hwa, Bourgogne Pinot Noir, Vieilles Vignes - In Bond</t>
  </si>
  <si>
    <t>Domaine Monthelie-Douhairet Porcheret, Chambertin Grand Cru - In Bond</t>
  </si>
  <si>
    <t>Charles van Canneyt, Chambertin Grand Cru - In Bond</t>
  </si>
  <si>
    <t>Charles van Canneyt, Chambertin-Clos de Beze Grand Cru - In Bond</t>
  </si>
  <si>
    <t>Domaine Georges Roumier, Chambolle-Musigny Premier Cru, Les Cras</t>
  </si>
  <si>
    <t>Domaine des Croix, Beaune Premier Cru, Pertuisots - In Bond</t>
  </si>
  <si>
    <t>Benjamin Leroux, Blagny Premier Cru, La Piece Sous le Bois Rouge - In Bond</t>
  </si>
  <si>
    <t>Perrot-Minot, Nuits-Saint-Georges, Les Murgers des Cras, - In Bond</t>
  </si>
  <si>
    <t>Regis Bouvier, Morey-Saint-Denis, En la Rue de Vergy</t>
  </si>
  <si>
    <t>Benjamin Leroux, Vougeot, Clos du Village - In Bond</t>
  </si>
  <si>
    <t>Benjamin Leroux, Volnay - In Bond</t>
  </si>
  <si>
    <t>Dominique Lafon, Volnay - In Bond</t>
  </si>
  <si>
    <t>Jean-Marc Millot, Clos de Vougeot Grand Cru - In Bond</t>
  </si>
  <si>
    <t>Henri Rebourseau, Gevrey-Chambertin Premier Cru, Fonteny - In Bond</t>
  </si>
  <si>
    <t>Domaine Albert Bichot (Clos Frantin), Vosne-Romanee Premier Cru, Aux Malconsorts - In Bond</t>
  </si>
  <si>
    <t>Domaine Machard de Gramont, Vosne-Romanee Premier Cru, Les Gaudichots - In Bond</t>
  </si>
  <si>
    <t>Domaine Jean-Marc Bouley, Pommard Premier Cru, Les Fremiers</t>
  </si>
  <si>
    <t>2011/2014 Vertical of Domaine Arnoux-Lachaux, Nuits-Saint-Georges, Rouge</t>
  </si>
  <si>
    <t>Morey-Coffinet, Chassagne-Montrachet Premier Cru, En Remilly</t>
  </si>
  <si>
    <t>Lucien Le Moine, Pernand-Vergelesses Premier Cru,, Sous Fretille - In Bond</t>
  </si>
  <si>
    <t>Domaine Fontaine-Gagnard, Chassagne-Montrachet Premier Cru, Caillerets - In Bond</t>
  </si>
  <si>
    <t>Jean-Claude Ramonet, Puligny-Montrachet Premier Cru, Champs-Canet - In Bond</t>
  </si>
  <si>
    <t>Pierre-Yves Colin-Morey, Saint-Aubin Premier Cru, La Chateniere</t>
  </si>
  <si>
    <t>Pierre-Yves Colin-Morey, Saint-Aubin Premier Cru, En Remilly</t>
  </si>
  <si>
    <t>Guillemot Michel, Vire-Clesse, Quintaine - In Bond</t>
  </si>
  <si>
    <t>Hubert Lamy, Saint-Aubin Premier Cru, Derriere Chez Edouard, Cuvee Haute Densite - In Bond</t>
  </si>
  <si>
    <t>Domaine Rapet, Corton-Charlemagne Grand Cru (Halves)</t>
  </si>
  <si>
    <t>Domaine de la Denante, Pouilly-Fuisse</t>
  </si>
  <si>
    <t>1990/2020 Mixed Case of Red and White Burgundy</t>
  </si>
  <si>
    <t>Domaine Zind Humbrecht, Riesling Vendanges Tardives Grand Cru, Brand</t>
  </si>
  <si>
    <t>Chateau d'Esclans, Rose Garrus, Cotes de Provence (Double Magnum)</t>
  </si>
  <si>
    <t>E. Guigal, Cote Rotie, La Landonne</t>
  </si>
  <si>
    <t>Gilles Barge, Cote Rotie, Brune</t>
  </si>
  <si>
    <t>Vieux Telegraphe, Chateauneuf-du-Pape, La Crau Rouge</t>
  </si>
  <si>
    <t>Paul Jaboulet Aine, Hermitage, La Petite Chapelle</t>
  </si>
  <si>
    <t>Paul Jaboulet Aine, Hermitage, La Petite Chapelle (Magnums)</t>
  </si>
  <si>
    <t>Domaine Jean Louis Chave, Hermitage, Rouge</t>
  </si>
  <si>
    <t>Chapelle Saint Theodoric, Chateauneuf-du-Pape, Grand Pin - In Bond</t>
  </si>
  <si>
    <t>Domaine Pierre Usseglio, Chateauneuf-du-Pape, Reserve Des Freres - In Bond</t>
  </si>
  <si>
    <t>Roger Sabon, Chateauneuf-du-Pape, Le Secret des Sabon - In Bond</t>
  </si>
  <si>
    <t>Coudoulet de Beaucastel Rouge, Cotes du Rhone</t>
  </si>
  <si>
    <t>2013/2015 Mixed Case of Rhone (Mixed Formats)</t>
  </si>
  <si>
    <t>Weingut Donatsch, Pinot Noir, Passion</t>
  </si>
  <si>
    <t>Fritz Haag, Brauneberger Juffer Sonnenuhr Riesling Auslese, Mosel (Halves)</t>
  </si>
  <si>
    <t>Emrich-Schonleber, Monzinger Halenberg Riesling Auslese, Nahe - In Bond</t>
  </si>
  <si>
    <t>Emrich-Schonleber, Monzinger Halenberg Riesling Spatlese, Nahe - In Bond</t>
  </si>
  <si>
    <t>Ceretto, Barolo, Bricco Rocche Prapo (Magnums)</t>
  </si>
  <si>
    <t>Tommaso Bussola, Amarone della Valpolicella, Classico Vigneto Alto TB</t>
  </si>
  <si>
    <t>Michele Satta, Piastraia (Double Magnum)</t>
  </si>
  <si>
    <t>Castello Banfi, Brunello di Montalcino (Magnum)</t>
  </si>
  <si>
    <t>Sassicaia, Tenuta San Guido, Bolgheri</t>
  </si>
  <si>
    <t>Pietradolce, Vigna Barbagalli, Etna Rosso</t>
  </si>
  <si>
    <t>Tua Rita, Redigaffi, IGT</t>
  </si>
  <si>
    <t>Pira Figli, Barolo, Mosconi Chiara Boschis - In Bond</t>
  </si>
  <si>
    <t>Pira Figli, Barolo, Cannubi Chiara Boschis - In Bond</t>
  </si>
  <si>
    <t>Pira, Barolo, Via Nuova - In Bond</t>
  </si>
  <si>
    <t>Pira, Barolo, Via Nuova (Magnums) - In Bond</t>
  </si>
  <si>
    <t>Pio Cesare, Barolo</t>
  </si>
  <si>
    <t>Ornellaia, Ornellaia Vendemmia Artista (Solare)</t>
  </si>
  <si>
    <t>Due Terre, Merlot, Friuli Colli Orientali</t>
  </si>
  <si>
    <t>Castello di Ama, Apparita, IGT - In Bond</t>
  </si>
  <si>
    <t>Castello di Ama, Apparita, IGT (Magnums) - In Bond</t>
  </si>
  <si>
    <t>Costamagna, Barolo, Rocche Dell Annunziata</t>
  </si>
  <si>
    <t>2018/2019 Mixed Red and White Italian</t>
  </si>
  <si>
    <t>Siurana, Clos l'Obac, Priorat DOC</t>
  </si>
  <si>
    <t>Vega Sicilia, Unico Reserva Especial, Ribera del Duero DO - In Bond</t>
  </si>
  <si>
    <t>Vega Sicilia, Valbuena 5.°, Ribera del Duero DO – In Bond</t>
  </si>
  <si>
    <t>Lagar da Condesa, 'O Fillo da Condesa' Albarino, Rias Baixas</t>
  </si>
  <si>
    <t>Chateau Musar, Red</t>
  </si>
  <si>
    <t>Kershaw, Clonal Selection Chardonnay, Elgin</t>
  </si>
  <si>
    <t>Yalumba, The Reserve, South Australia</t>
  </si>
  <si>
    <t>Penfolds, Bin 707 Cabernet Sauvignon, South Australia</t>
  </si>
  <si>
    <t>Mitolo, Reiver Shiraz, McLaren Vale</t>
  </si>
  <si>
    <t>d'Arenberg, The Dead Arm Shiraz, McLaren Vale (Magnums)</t>
  </si>
  <si>
    <t>Two Hands, Ares, Barossa Valley</t>
  </si>
  <si>
    <t>Mitolo, G.A.M. Shiraz, McLaren Vale (Double Magnum)</t>
  </si>
  <si>
    <t>Ben Glaetzer, Anaperenna, Barossa Valley</t>
  </si>
  <si>
    <t>Kumeu River, Hunting Hill Chardonnay, Kumeu</t>
  </si>
  <si>
    <t>Kumeu River, Mate's Vineyard Chardonnay, Kumeu</t>
  </si>
  <si>
    <t>Kumeu River, Coddington Chardonnay, Kumeu</t>
  </si>
  <si>
    <t>Peter Michael, Ma Danseuse, Fort Ross-Seaview (Magnum)</t>
  </si>
  <si>
    <t>Realm Cellars, The Absurd, Napa Valley (Magnum) - In Bond</t>
  </si>
  <si>
    <t>The Mascot, Cabernet Sauvignon, Napa Valley - In Bond</t>
  </si>
  <si>
    <t>Peter Michael, Clos du Ciel Pinot Noir, Fort Ross-Seaview</t>
  </si>
  <si>
    <t>Hundred Acre, Wraith, Napa Valley - In Bond</t>
  </si>
  <si>
    <t>Bryant Family Vineyard, Cabernet Sauvignon, Napa Valley - In Bond</t>
  </si>
  <si>
    <t>Lail Vineyards, J Daniel Cuvee Cabernet Sauvignon, Napa Valley - In Bond</t>
  </si>
  <si>
    <t>Spottswoode, Cabernet Sauvignon, Napa Valley (Magnums) - In Bond</t>
  </si>
  <si>
    <t>Casa Lapostolle, Clos Apalta, Colchagua Valley</t>
  </si>
  <si>
    <t>Catena, Nicolas Catena Zapata, Mendoza</t>
  </si>
  <si>
    <t>Catena, Adrianna Vineyard Malbec, Mendoza</t>
  </si>
  <si>
    <t>Catena Zapata, Malbec Nicasia, Mendoza</t>
  </si>
  <si>
    <t>Catena, Adrianna River Stones Malbec, Tupungato Mendoza</t>
  </si>
  <si>
    <t>Ao Yun - In Bond</t>
  </si>
  <si>
    <t>Cognac</t>
  </si>
  <si>
    <t>England</t>
  </si>
  <si>
    <t>Graubunden</t>
  </si>
  <si>
    <t>Mosel</t>
  </si>
  <si>
    <t>Sicily</t>
  </si>
  <si>
    <t>Galicia</t>
  </si>
  <si>
    <t>Bekaa Valley</t>
  </si>
  <si>
    <t>Cape South Coast</t>
  </si>
  <si>
    <t>Kumeu</t>
  </si>
  <si>
    <t>Rapel Valley</t>
  </si>
  <si>
    <t>Mendoza</t>
  </si>
  <si>
    <t>Yunnan</t>
  </si>
  <si>
    <t>Mixed</t>
  </si>
  <si>
    <t>Quinto do Noval</t>
  </si>
  <si>
    <t>Taylor's</t>
  </si>
  <si>
    <t>Domaine et Terroirs du Sud</t>
  </si>
  <si>
    <t>Harveys</t>
  </si>
  <si>
    <t>Macallan</t>
  </si>
  <si>
    <t>Henri Giraud</t>
  </si>
  <si>
    <t>Eric Rodez</t>
  </si>
  <si>
    <t>Nyetimber</t>
  </si>
  <si>
    <t>Charles Heidseick</t>
  </si>
  <si>
    <t>Laurent Perrier</t>
  </si>
  <si>
    <t>Chateau Yquem</t>
  </si>
  <si>
    <t>Domaine de la Romanee-Conti</t>
  </si>
  <si>
    <t>Comte Armand</t>
  </si>
  <si>
    <t>Domaine des Comtes Lafon</t>
  </si>
  <si>
    <t>Thibault Liger-Belair</t>
  </si>
  <si>
    <t>Ghislaine Barthod</t>
  </si>
  <si>
    <t>Domaine Bruno Clair</t>
  </si>
  <si>
    <t>Domaine Meo Camuzet</t>
  </si>
  <si>
    <t>Domaine Robert Chevillon</t>
  </si>
  <si>
    <t>Domaine Denis Bachelet</t>
  </si>
  <si>
    <t>Domaine Louis Jadot</t>
  </si>
  <si>
    <t>Sylvie Esmonin</t>
  </si>
  <si>
    <t>Alain Burguet</t>
  </si>
  <si>
    <t>Domaine Marquis d'Angerville</t>
  </si>
  <si>
    <t>Maison Leroy</t>
  </si>
  <si>
    <t>Maume (Tawse)</t>
  </si>
  <si>
    <t>Domaine des Croix</t>
  </si>
  <si>
    <t>Alain Hudelot-Noellat</t>
  </si>
  <si>
    <t>Domaine Denis Mortet</t>
  </si>
  <si>
    <t>Domaine des Lambrays</t>
  </si>
  <si>
    <t>Joseph Drouhin</t>
  </si>
  <si>
    <t>Michele et Patrice Rion</t>
  </si>
  <si>
    <t>Dominique Lafon</t>
  </si>
  <si>
    <t>Arnaud Ente</t>
  </si>
  <si>
    <t>Jean Foillard</t>
  </si>
  <si>
    <t>Domaine Follin Arbelet</t>
  </si>
  <si>
    <t>Perrot-Minot</t>
  </si>
  <si>
    <t>Domaine Chandon de Briailles</t>
  </si>
  <si>
    <t>Aurelien Verdet</t>
  </si>
  <si>
    <t>Domaine Jean-Marc Bouley</t>
  </si>
  <si>
    <t>Arnaud Mortet</t>
  </si>
  <si>
    <t>Domaine Louis Boillot</t>
  </si>
  <si>
    <t>Domaine de la Cras (Soyard)</t>
  </si>
  <si>
    <t>Domaine de la Commaraine</t>
  </si>
  <si>
    <t>Koji et Jae Hwa</t>
  </si>
  <si>
    <t>Domaine Monthelie-Douhairet Porcheret</t>
  </si>
  <si>
    <t>Charles van Canneyt</t>
  </si>
  <si>
    <t>Regis Bouvier</t>
  </si>
  <si>
    <t>Jean-Marc Millot</t>
  </si>
  <si>
    <t>Henri Rebourseau</t>
  </si>
  <si>
    <t>Domaine Machard de Gramont</t>
  </si>
  <si>
    <t>Morey-Coffinet</t>
  </si>
  <si>
    <t>Lucien de Moine</t>
  </si>
  <si>
    <t>Domaine d, Chassagneontaine-Gagnard</t>
  </si>
  <si>
    <t>Jean-Claude Ramonet</t>
  </si>
  <si>
    <t>Guillemot Michel</t>
  </si>
  <si>
    <t>Hubert Lamy</t>
  </si>
  <si>
    <t>Domaine Rapet</t>
  </si>
  <si>
    <t>Domaine de la Denante</t>
  </si>
  <si>
    <t>Chateau d'Esclans</t>
  </si>
  <si>
    <t>E. Guigal</t>
  </si>
  <si>
    <t>Gilles Barge</t>
  </si>
  <si>
    <t>Vieux Telegraphe</t>
  </si>
  <si>
    <t>Domaine Jean Louis Chave</t>
  </si>
  <si>
    <t>Chapelle Saint Theodoric</t>
  </si>
  <si>
    <t>Domaine Pierre Usseglio</t>
  </si>
  <si>
    <t>Roger Sabon</t>
  </si>
  <si>
    <t>Coudoulet de Beaucastel Rouge</t>
  </si>
  <si>
    <t>Weingut Donatsch</t>
  </si>
  <si>
    <t>Fritz Haag</t>
  </si>
  <si>
    <t>Emrich-Schonleber</t>
  </si>
  <si>
    <t>Tommaso Bussola</t>
  </si>
  <si>
    <t>Michele Satta</t>
  </si>
  <si>
    <t>Castello Banfi</t>
  </si>
  <si>
    <t>Sassicaia</t>
  </si>
  <si>
    <t>Pietradolce</t>
  </si>
  <si>
    <t>Tua Rita</t>
  </si>
  <si>
    <t>Pira Figli</t>
  </si>
  <si>
    <t>Pira</t>
  </si>
  <si>
    <t>Pio Cesare</t>
  </si>
  <si>
    <t>Ornellaia</t>
  </si>
  <si>
    <t>Due Terre</t>
  </si>
  <si>
    <t>Castello di Ama</t>
  </si>
  <si>
    <t>Costamagna</t>
  </si>
  <si>
    <t>Grattamacco</t>
  </si>
  <si>
    <t>Siurana</t>
  </si>
  <si>
    <t>Macan (Bodegas Benjamin de Rothschild and Vega Sicilia)</t>
  </si>
  <si>
    <t>Lagar da Condesa</t>
  </si>
  <si>
    <t>Chateau Musar</t>
  </si>
  <si>
    <t>Kershaw</t>
  </si>
  <si>
    <t>Yalumba</t>
  </si>
  <si>
    <t>Mitolo</t>
  </si>
  <si>
    <t>Arenberg</t>
  </si>
  <si>
    <t>Two Hands</t>
  </si>
  <si>
    <t>Ben Glaetzer</t>
  </si>
  <si>
    <t>Kumeu River</t>
  </si>
  <si>
    <t>Peter Michael</t>
  </si>
  <si>
    <t>Realm Cellars</t>
  </si>
  <si>
    <t>The Mascot</t>
  </si>
  <si>
    <t>Hundred Acre</t>
  </si>
  <si>
    <t>Bryant Family Vineyard</t>
  </si>
  <si>
    <t>Lail Vineyards</t>
  </si>
  <si>
    <t>Casa Lapostolle</t>
  </si>
  <si>
    <t>Catena</t>
  </si>
  <si>
    <t>Catena Zapata</t>
  </si>
  <si>
    <t>Ao Yun</t>
  </si>
  <si>
    <t>900cl</t>
  </si>
  <si>
    <t>500cl</t>
  </si>
  <si>
    <t>600cl</t>
  </si>
  <si>
    <t>Presentation box</t>
  </si>
  <si>
    <t>Vintage confirmed from capsule.</t>
  </si>
  <si>
    <t>Label soiled and slightly peeling, capsule showing signs of corrosion.</t>
  </si>
  <si>
    <t>Labels damaged/missing.</t>
  </si>
  <si>
    <t>Label stained.</t>
  </si>
  <si>
    <t>Taylor's, Vintage Port 
Label slightly soiled 
1x75cl 
 Fonseca, Vintage Port 
1 neck seal stained 
2x75cl 
Total 3x75cl</t>
  </si>
  <si>
    <t>OWC damaged.
This is incredibly rare vintage port since few declarations were made in . Quinta do Noval declared both for their vintage and fabled Nacional port. A house of this prestige and with one of the most important pieces of land on earth would not do so without good cause. Coming up to 40 years old, this will now be in a perfect place and for the next 15+ years. This is an exciting opportunity that comes up very rarely.</t>
  </si>
  <si>
    <t>This is incredibly rare vintage port since few declarations were made in 1987. Quinta do Noval declared both for their vintage and fabled Nacional port. A house of this prestige and with one of the most important pieces of land on earth would not do so without good cause. Coming up to 40 years old, this will now be in a perfect place and for the next 15+ years. This is an exciting opportunity that comes up very rarely.</t>
  </si>
  <si>
    <t>Labels damaged/stained, OWC damaged.</t>
  </si>
  <si>
    <t>1960 Quinta do Noval 
Bottled by The Wine Society 
1x75cl 
1963 Warre's Vintage Port 
Bottled by Berry Bros. &amp; Rudd
3x75cl 
1970 Graham's Vintage Port 
1x75cl 
Total 5x75cl 
Damaged labels</t>
  </si>
  <si>
    <t xml:space="preserve">Landed in 1957 &amp; bottled in 1973 
70% proof, 1x24fl.oz 
Imported &amp; bottled by John Harvey &amp; Sons Limited, Bristol
Label slight ly damaged.
</t>
  </si>
  <si>
    <t>Bottled in 2005 (embossed number on bottle 05/452), packed in slightly stained original gift box.</t>
  </si>
  <si>
    <t>Bushmills, 10 Year Single Malt Irish Whisky 
1x1L 
1992 Knappogue Castle, Single Malt Irish Whisky 
Distilled in 1992 
Damaged label 
1x70cl 
Arberlour 10 Year Single Malt Scotch Whisky 
1x70cl 
Chivas Regal, 12 Year 
1x70cl 
Johnnie Walker, 12 Year 
1x75cl 
The Balvenie, 12 Year, Signature Single Malt Scotch Whisky 
Batch #4 
Slight label damage 
1x70cl 
Lagavulin 16 Year, Single Scotch Whisky 
1x70cl 
McWarden 11 Year, Bald Eagle, Tobermory Single Malt Scotch Whisky 
Cask 7/Cask 72.1996 
Damaged label 
1x70cl 
Glengoyne 17 Year, Single Malt Scotch Whisky 
1x70cl 
Dalwhinnie, The Distillers Edition Single Malt Scotch Whisky 
Distilled in 2004 and bottled in 2019 
1x70cl 
Total 1x1L, 1x75cl and 8x70cl</t>
  </si>
  <si>
    <t>The Macallan Select Oak, Single Malt Scotch Whisky
1x1L 
2005 Gordon &amp; Macphail, Speymalt from Macallan Distillery 
Distilled in 2005 and bottled in 2019 
1x70cl 
Total 1x70cl and 1x1L</t>
  </si>
  <si>
    <t>Wrapped in original cellophane packaging.</t>
  </si>
  <si>
    <t xml:space="preserve">1 label slightly worn. </t>
  </si>
  <si>
    <t>IN BOND 
Packed 1x3 OWC</t>
  </si>
  <si>
    <t>Presented in original gift box.</t>
  </si>
  <si>
    <t>1086 is Nyetimber's prestige cuvee made only in the best vintage years.
Packed in 2x3 presentation boxes.</t>
  </si>
  <si>
    <t>IN BOND 
Packed in 1x3 OWC</t>
  </si>
  <si>
    <t>1989 Pommery, Cuvee Louise 
1x75cl 
1999 Pol Roger, Brut Reserve 
1x75cl 
2002 Taittinger, Brut 
1x75cl 
2003 Moet &amp; Chandon 
2x75cl 
Total 5x75cl</t>
  </si>
  <si>
    <t>Circa 1980s - 1990s Bottling
 OWC damaged lid.</t>
  </si>
  <si>
    <t>1995-2010 Bottling</t>
  </si>
  <si>
    <t>1997 Chateau Climens Premier Cru Classe, Barsac 
1x75cl 
2001 Chateau Climens Premier Cru Classe, Barsac 
2x75cl 
2001 Chateau Rieussec Premier Cru Classe, Sauternes 
2x75cl 
2005 Chateau Rieussec Premier Cru Classe, Sauternes 
3x75cl 
Total 8x75cl</t>
  </si>
  <si>
    <t>2001 Chateau Nairac 2eme Cru Classe, Barsac 
4x37.5cl 
2009 Chateau Nairac 2eme Cru Classe, Barsac 
4x37.5cl 
2013 Chateau Climens Premier Cru Classe, Barsac 
4x37.5cl 
Total 12x37.5cl</t>
  </si>
  <si>
    <t>Chateau Suduiraut Premier Cru Classe, Sauternes 
4x37.5cl 
 Chateau Guiraud Premier Cru Classe, Sauternes 
4x37.5cl 
Total 8x37.5cl</t>
  </si>
  <si>
    <t>OWC lid damaged.</t>
  </si>
  <si>
    <t>2005 Chateau Larrivet Haut-Brion, Blanc, Pessac-Leognan 
1x75cl 
2014 Alto de Cantenac Brown 
1x75cl 
2015 Chateau Guiraud Sec 
1x75cl 
2016 Chateau Langlet, Blanc, Graves 
4x75cl 
2019 Chateau Latour-Martillac, Blanc Cru Classe, Pessac-Leognan 
1x75cl 
2020 Chateau Carbonnieux, Blanc Cru Classe, Pessac-Leognan 
3x75cl 
Total 11x75cl</t>
  </si>
  <si>
    <t xml:space="preserve">Level H/MS, label slightly damaged. </t>
  </si>
  <si>
    <t xml:space="preserve">1 label badly damaged, 1 John Harvey and Sons slip label, 2 with remnants only. </t>
  </si>
  <si>
    <t xml:space="preserve">MS, label stained, capsule damaged, signs of seepage on top. </t>
  </si>
  <si>
    <t xml:space="preserve">BN, label slightly soiled, capsule creased. </t>
  </si>
  <si>
    <t>VTS, label slightly damaged, capsule corroded and damaged.</t>
  </si>
  <si>
    <t>TS, label faded and slightly soiled, US slip label (Lion Imports, San Francisco), capsule damaged.</t>
  </si>
  <si>
    <t>Slight damaged to capsule.</t>
  </si>
  <si>
    <t>TS</t>
  </si>
  <si>
    <t>Damaged wax capsule.</t>
  </si>
  <si>
    <t>Chateau Mouton Rothschild Premier Cru Classe, Pauillac 
1x150cl 
 Chateau Clerc Milon 5eme Cru Classe, Pauillac 
1x150cl 
 Chateau d'Armailhac 5eme Cru Classe, Pauillac 
1x150cl 
Total 3x150cl</t>
  </si>
  <si>
    <t>Wine Society slip labels.</t>
  </si>
  <si>
    <t>Chateau Mouton Rothschild Premier Cru Classe, Pauillac 
3x75cl 
Chateau Margaux Premier Cru Classe, Margaux 
3x75cl 
Chateau Lafite Rothschild Premier Cru Classe, Pauillac 
3x75cl 
Chateau Haut-Brion Premier Cru Classe, Pessac-Leognan 
3x75cl 
Total 12x75cl</t>
  </si>
  <si>
    <t>1 label slightly stained.</t>
  </si>
  <si>
    <t>IN BOND 
Packed in 2x6 OWC</t>
  </si>
  <si>
    <t xml:space="preserve">Packed in 2x6 OWC </t>
  </si>
  <si>
    <t xml:space="preserve">Packed in 2x3 OCC </t>
  </si>
  <si>
    <t xml:space="preserve">Packed in 2x6 OCC </t>
  </si>
  <si>
    <t>Chateau Beaumont, Haut-Medoc
3x150cl 
 Chateau Caronne Ste Gemme, Haut-Medoc
3x150cl 
Total 6x150cl</t>
  </si>
  <si>
    <t>2005 Chateau La Conseillante, Pomerol 
2x75cl 
2012 Chateau La Conseillante, Pomerol 
5x75cl 
2014 Chateau La Conseillante, Pomerol 
5x75cl 
Total 12x75cl</t>
  </si>
  <si>
    <t>2010 Chateau Croix de Labrie, Saint-Emilion Grand Cru 
6x75cl 
2014 Chateau Croix de Labrie, Saint-Emilion Grand Cru 
6x75cl 
Total 12x75cl</t>
  </si>
  <si>
    <t>1978 Chateau Talbot 4eme Cru Classe, Saint-Julien Damaged label 
1x75cl 
1982 Chateau Pontet-Canet 5eme Cru Classe, Pauillac 
1x75cl 
1982 Chateau Durfort-Vivens 2eme Cru Classe, Margaux 
2x75cl 
1988 Chateau Gazin, Pomerol 
2x75cl 
1986 Chateau Gruaud Larose 2eme Cru Classe, Saint-Julien 
1 label damaged
2x75cl 
1991 Chateau Valandraud Premier Grand Cru Classe B, Saint-Emilion Grand Cru 
1x75cl 
Total 9x75cl</t>
  </si>
  <si>
    <t>Chateau Pontet-Canet 5eme Cru Classe, Pauillac 
2 BN, 2 labels badly stained, 1 badly damaged - this bottle capsule with signs of corrosion on top
3x75cl 
 Chateau Lafon-Rochet 4eme Cru Classe, Saint-Estephe 
1 BN, 1 VTS, labels slightly soiled and slightly scuffed, 1 capsule with signs of corrosion on top 
3x75cl 
Total 6x75cl</t>
  </si>
  <si>
    <t>1986 Chateau Leoville Barton 2eme Cru Classe, Saint-Julien 
1x75cl 
1989 Chateau Grand-Puy Ducasse 5eme Cru Classe, Pauillac 
Label damaged
1x75cl 
2007 Chateau Leoville Barton 2eme Cru Classe, Saint-Julien 
1x150cl 
Total 2x75cl and 1x150cl</t>
  </si>
  <si>
    <t>1990 Chateau Pontet-Canet 5eme Cru Classe, Pauillac 
1x75cl 
1996 Chateau Pichon Longueville Comtesse de Lalande 2eme Cru Classe, Pauillac 
1x75cl 
1996 Chateau Montrose 2eme Cru Classe, Saint-Estephe 
1x75cl 
1996 Chateau Suduiraut Premier Cru Classe, Sauternes 
3x75cl 
2003 Chateau La Conseillante, Pomerol 
1x75cl 
Total 7x75cl 
Some label damage</t>
  </si>
  <si>
    <t>2000 Chateau Grand-Puy-Lacoste 5eme Cru Classe, Pauillac 
1x75cl 
2009 Cantemerle, Haut-Medoc 
1x75 
2009 Chateau Dauzac 5eme Cru Classe, Margaux 
Label slightly damaged
1x75cl 
Total 3x75cl</t>
  </si>
  <si>
    <t>2005 Chateau Haut-Bages Liberal 5eme Cru Classe, Pauillac 
Label slightly damaged
3x75cl 
2005 Chateau La Dominique Grand Cru Classe, Saint-Emilion Grand Cru 
2x75cl 
2010 Reserve de la Comtesse, Pauillac 
Label slightly damaged
4x75cl 
Total 9x75cl</t>
  </si>
  <si>
    <t>2010 Chateau Bel Air-Marquis d'Aligre, Margaux 
3x75cl x
2016 Chateau Beauregard, Pomerol 
4x75cl 
Total 7x75cl</t>
  </si>
  <si>
    <t>u. 4cm, label slightly soiled, bottle no. 011127.</t>
  </si>
  <si>
    <t xml:space="preserve">Consecutive bottle numbers, 4 labels slightly damp stained, 2 with remnants of straw wrappers attached, OWC damp affected, metal band cut by vendor (image available upon request).  </t>
  </si>
  <si>
    <t xml:space="preserve">OCC damp affected. </t>
  </si>
  <si>
    <t>IN BOND 
2019 Release</t>
  </si>
  <si>
    <t xml:space="preserve">1 vintage neck label missing. </t>
  </si>
  <si>
    <t>IN BOND 
Signs of old seepage around capsules.</t>
  </si>
  <si>
    <t>IN BOND 
Packed in 2x6 OCC</t>
  </si>
  <si>
    <t>IN BOND 
1 label slightly stained, 1 wax capsule chipped. 
This iconic super rare wine is perhaps the greatest wine of Beaujolais. Foillard's 3.14 is a remarkable wine made from 100+ year old vines on the volcanic hillside of Cote du Py, and is only made in the very best vintages. In the last decade this was only released in 2013, &amp; 2016, 2017, 2018. Immensely age worthy and a privilege to offer this peerless case that may not be on everyone's radar</t>
  </si>
  <si>
    <t>IN BOND
Packed in 2x6 OCC</t>
  </si>
  <si>
    <t>IN BOND
2018 Release</t>
  </si>
  <si>
    <t>IN BOND
Packed in 2x3 OCC</t>
  </si>
  <si>
    <t>IN BOND
1 wax capsule slightly chipped.</t>
  </si>
  <si>
    <t>IN BOND
Only 3000 bottles made from this rare offering.</t>
  </si>
  <si>
    <t>IN BOND
Packed in 3x1 OWC</t>
  </si>
  <si>
    <t>IN BOND
Packed in 2x6 OCC, damaged</t>
  </si>
  <si>
    <t>2011 Domaine Arnoux-Lachaux, Nuits-Saint-Georges, Rouge 
3x75cl 
2014 Domaine Arnoux-Lachaux, Nuits-Saint-Georges, Rouge 
1x75cl 
Total 4x75cl</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</si>
  <si>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</si>
  <si>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IN BOND
Packed in 2x6 OCC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</si>
  <si>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</si>
  <si>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Slight label damage.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</si>
  <si>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IN BOND
Packed in 2x3 OCC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</si>
  <si>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1990 Pierre Andre, Savigny-les-Beaune Premier Cru, aux Clos 
1x75cl 
1995 Domaine Maillard Pere &amp; Fils, Chorey-les-Beaune 
1x75cl 
1997 Domaine Louis Jadot, Chambolle-Musigny Premier Cru, Les Feusselottes 
1x75cl 
2001 Domaine Jean Boillot, Puligny-Montrachet Premier Cru, Clos de la Mouchere 
1x75cl 
2004 Roux Pere et Fils, Puligny-Montrachet, Les Enseignieres 
1x75cl 
2020 Domaine Mia, Rully, Les Plantenays 
1x75cl 
Total 7x75cl 
Labels damaged</t>
  </si>
  <si>
    <t>Packed in 2x1 OWC</t>
  </si>
  <si>
    <t>Wine Society labels, labels slightly soiled and slightly scuffed, several neck labels coming loose.</t>
  </si>
  <si>
    <t>The Cote Rotie La Landonne is a perfect wine ... at least for my palate. Its saturated black/purple color is accompanied by an extraordinary nose of smoke, incense, tapenade, creosote, blackberry, and currant aromas. It is densely packed with blackberry, truffle, chocolate, and leather-like flavors. The wine possesses high tannin, but perfect harmony, impeccable balance, and gorgeous integration of acidity, alcohol, and tannin. It is a tour de force in winemaking. 100 Points Robert Parker - 2002</t>
  </si>
  <si>
    <t xml:space="preserve">1 label soiled and damaged, 1 slightly soiled, damp affected. </t>
  </si>
  <si>
    <t xml:space="preserve">Packed in 4x3 OWC, damp affected. </t>
  </si>
  <si>
    <t xml:space="preserve">3 labels damp affected, packed in 2x6 OWC </t>
  </si>
  <si>
    <t>2013 Chapoutier, Cotes du Roussillon, Cotes Roussillion Villages Bila Haut 
4x75cl 
2015 Paul Jaboulet Aine, Crozes-Hermitage, Domaine de Thalabert 
3x150cl 
Total 4x75cl and 3x150cl</t>
  </si>
  <si>
    <t>OWC damaged.</t>
  </si>
  <si>
    <t>IN BOND
Packed in 3x1 OCC</t>
  </si>
  <si>
    <t>Every year since 2006, Ornellaia commissions a contemporary artist to illustrate a special edition label for a limited number of bottles and large formats. Argentine artist Tomas Saraceno was chosen for the vintage. Entitled 'Solare', he explored the theme of our actions upon the planet in a visually striking label. One bottle in the case bears his 'Solare' label.</t>
  </si>
  <si>
    <t>2018 Grattamacco, Bolgheri, Rosso 
4x75cl 
2019 La Bioca, Langhe, Chardonnay Bussia 
5x75cl 
Total 9x75cl</t>
  </si>
  <si>
    <t>IN BOND
1 label slightly nicked. Bodegas Mauro was established in 1980 by Mariano Garcia whilst still winemaker at Vega Sicilia. VS, or select harvest, is the top cuvee, which sees 100% organically grown, old vine Tempranillo aged in French and American oak for long-term cellaring.</t>
  </si>
  <si>
    <t>IN BOND
Bodegas Mauro was established in 1980 by Mariano Garcia whilst still winemaker at Vega Sicilia. VS, or select harvest, is the top cuvee, which sees 100% organically grown, old vine Tempranillo aged in French and American oak for long-term cellaring.</t>
  </si>
  <si>
    <t>IN BOND
Packed in 2x6 OCC 
In the 1990s, Mariano Garcia of Vega Sicilia fame, set up his second winery in Toro. San Roman is made from Tinta de Toro, a variant of Tempranillo which has adapted to the local climate and epitomises the bold and expressive varietal character. This vintage was awarded 96 points by The Wine Advocate.</t>
  </si>
  <si>
    <t>IN BOND
Bodegas Aalto was established in 1999 by Mariano Garcia and Javier Zaccagnini with Mariano bringing 30 years of wine-making expertise at Vega Sicilia to the fore. Both Aalto and Aalto PS are made from very old Tinto Fino (Tempranillo) vines aged between 40 and 100 years. PS, or pagos seleccionados, hails from specific plots where strict selection produces a complex and cellar-worthy wine which is only released in the best vintages.</t>
  </si>
  <si>
    <t xml:space="preserve">Labels slightly soiled and scuffed. </t>
  </si>
  <si>
    <t xml:space="preserve">Several labels scuffed.
Packed in 1x6 OCC and 1x6 non-original cardboard case. </t>
  </si>
  <si>
    <t>1 vintage neck label missing.
Packed in 2x6 OCC</t>
  </si>
  <si>
    <t>Label slightly damaged.</t>
  </si>
  <si>
    <t>IN BOND
Words from the Estate Récolte, the French word for "harvest", is a hand harvested, barrel-fermented Chardonnay made from the finest selection of Domaine Serene Estate fruit. The pinnacle of our Chardonnay program, we combine the right clones, meticulous pruning, and dry farmed vineyards on Jory soil to coax this noble grape into producing a wine of elegance, brilliance and poise</t>
  </si>
  <si>
    <t>IN BOND
Récolte, the French word for "harvest", is a hand harvested, barrel-fermented Chardonnay made from the finest selection of Domaine Serene Estate fruit. The pinnacle of our Chardonnay program, we combine the right clones, meticulous pruning, and dry farmed vineyards on Jory soil to coax this noble grape into producing a wine of elegance, brilliance and poise.</t>
  </si>
  <si>
    <t>IN BOND
Words from the Estate Récolte, the French word for "harvest", is a hand harvested, barrel-fermented Chardonnay made from the finest selection of Domaine Serene Estate fruit. The pinnacle of our Chardonnay program, we combine the right clones, meticulous pruning, and dry farmed vineyards on Jory soil to coax this noble grape into producing a wine of elegance, brilliance and poise.</t>
  </si>
  <si>
    <t>IN BOND
Words from the Estate White Pinot Noir - The Coeur Blanc offers alluring aromas of white flowers, white stone fruit and lemon-lime. Electric acidity gives way to a rich mid-palate that showcases layers of deeply complex flavors of peach and exotic notes of lychee. A soft, linen-like minerality leads to a long, beautiful finish.</t>
  </si>
  <si>
    <t>IN BOND
Owned by LVMH and managed by Jean-Guillaume Prats (formerly of Cos d'Estournel), Ao Yun is made in one of the most remote locations in the world for wine. Translated as "flying above the clouds", the vineyards lie 2500 metres above sea level, a five hour drive from the town of Shangri-La. The winery has been built in the village of Adong, where they have had to install their own road access and electricity on arrival. The vineyards, planted with 95% Cabernet and 5% Merlot, are farmed organically and worked by hand and yak - they are too remote for tractors to reach. The high altitude allows for the grapes to ripen in very high UV levels over a long period given the dry weather. Total production is 2000 cases with half of that going directly to the Chinese market, leaving just 1000 cases for the rest of the world.</t>
  </si>
  <si>
    <t>IN BOND
A first for Dreweatts offering this wine. Owned by LVMH and managed by Jean-Guillaume Prats (formerly of Cos d'Estournel), Ao Yun is made in one of the most remote locations in the world for wine. Translated as "flying above the clouds", the vineyards lie 2500 metres above sea level, a five hour drive from the town of Shangri-La. The winery has been built in the village of Adong, where they have had to install their own road access and electricity on arrival. The vineyards, planted with 95% Cabernet and 5% Merlot, are farmed organically and worked by hand and yak - they are too remote for tractors to reach. The high altitude allows for the grapes to ripen in very high UV levels over a long period given the dry weather. Total production is 2000 cases with half of that going directly to the Chinese market, leaving just 1000 cases for the rest of the world.</t>
  </si>
  <si>
    <t>Stored in a fine Hampshire Cellar.</t>
  </si>
  <si>
    <t>Previously owned by a member of the Symington family and stored at EHD, Fonthill, before transfer to LCB Eton Park.</t>
  </si>
  <si>
    <t>Previously stored in a perfect Cotswold cellar since release.</t>
  </si>
  <si>
    <t>Previously stored in a temperature controlled cellar in Hampshire.</t>
  </si>
  <si>
    <t>Previously stored in a a fine historic house in Hampshire</t>
  </si>
  <si>
    <t>The bottle has been kept in temperature controlled conditions since acquired in the mid nineties.</t>
  </si>
  <si>
    <t>Purchased through and stored at The Wine Society until transfer for this sale.</t>
  </si>
  <si>
    <t>Previously stored with Berry Bros. &amp; Rudd.</t>
  </si>
  <si>
    <t>Stored in a bonded warehouse since first release and moved to a private temperature controlled cellar in Lincolnshire two years ago.</t>
  </si>
  <si>
    <t>Purchased through The Wine Society and subsequently kept in a private Hampshire cellar.</t>
  </si>
  <si>
    <t>Purchased in 1995 from a retiring restauranteur and stored at a constant temperature in a EuroCave ever since.</t>
  </si>
  <si>
    <t>Acquired through Corney &amp; Barrow and subsequently stored in country cellar.</t>
  </si>
  <si>
    <t>Previously stored with Justerini &amp; Brooks.</t>
  </si>
  <si>
    <t>Acquired through The Wine Society and subsequently kept in a country house cellar.</t>
  </si>
  <si>
    <t>Purchased through and stored with Lay &amp; Wheeler until recent transfer to a purpose-built, underground cellar.</t>
  </si>
  <si>
    <t>Acquired from The Wine Society.</t>
  </si>
  <si>
    <r>
      <t xml:space="preserve">Dreweatts | Fine Wine, Champagne, Vintage Port and Spirits (Sale 14624)
Live Online Auction taking place at Forum Auctions | 19 March 2024 | 10.30am GMT
</t>
    </r>
    <r>
      <rPr>
        <b/>
        <i/>
        <sz val="11"/>
        <rFont val="Calibri"/>
        <family val="2"/>
      </rPr>
      <t>DISCLAIMER: This document is provided for information only and is non-binding.  
Bidders should refer to the lot details in the online catalogue on dreweatts.com prior to placing any bids.</t>
    </r>
  </si>
  <si>
    <t>Primary Item URL</t>
  </si>
  <si>
    <t>https://auctions.dreweatts.com/auctions/8847/drewea1-10440/lot-details/0abf3e75-17f5-4496-9de2-b12b00b26f38</t>
  </si>
  <si>
    <t>https://auctions.dreweatts.com/auctions/8847/drewea1-10440/lot-details/ed3bd7bd-eb8e-42f4-ab82-b12b00b270fa</t>
  </si>
  <si>
    <t>https://auctions.dreweatts.com/auctions/8847/drewea1-10440/lot-details/e974fecc-6ea4-44c3-be58-b12b00b27234</t>
  </si>
  <si>
    <t>https://auctions.dreweatts.com/auctions/8847/drewea1-10440/lot-details/31e13f41-f024-42d7-aa51-b12b00b274d3</t>
  </si>
  <si>
    <t>https://auctions.dreweatts.com/auctions/8847/drewea1-10440/lot-details/c3ee5901-eb2a-4230-8564-b12b00b2774d</t>
  </si>
  <si>
    <t>https://auctions.dreweatts.com/auctions/8847/drewea1-10440/lot-details/00287fde-e6b2-4d6c-a01e-b12b00b278f4</t>
  </si>
  <si>
    <t>https://auctions.dreweatts.com/auctions/8847/drewea1-10440/lot-details/d67ee4b6-fa69-4943-94a1-b12b00b27a73</t>
  </si>
  <si>
    <t>https://auctions.dreweatts.com/auctions/8847/drewea1-10440/lot-details/ab7ce823-ce6a-4c96-b21e-b12b00b27c06</t>
  </si>
  <si>
    <t>https://auctions.dreweatts.com/auctions/8847/drewea1-10440/lot-details/82f3673d-17b7-41ae-a264-b12b00b27da9</t>
  </si>
  <si>
    <t>https://auctions.dreweatts.com/auctions/8847/drewea1-10440/lot-details/64e329e6-30a0-4523-ae7f-b12b00b27f1e</t>
  </si>
  <si>
    <t>https://auctions.dreweatts.com/auctions/8847/drewea1-10440/lot-details/5c902b4d-c0ae-4f1e-969f-b12b00b280d7</t>
  </si>
  <si>
    <t>https://auctions.dreweatts.com/auctions/8847/drewea1-10440/lot-details/ab5c3d6e-158e-4f2d-937f-b12b00b2827e</t>
  </si>
  <si>
    <t>https://auctions.dreweatts.com/auctions/8847/drewea1-10440/lot-details/32365ab9-8821-4149-b581-b12b00b28410</t>
  </si>
  <si>
    <t>https://auctions.dreweatts.com/auctions/8847/drewea1-10440/lot-details/b640f2b1-7209-40ca-816f-b12b00b285b1</t>
  </si>
  <si>
    <t>https://auctions.dreweatts.com/auctions/8847/drewea1-10440/lot-details/fcf2bca2-9057-4900-bb33-b12b00b28798</t>
  </si>
  <si>
    <t>https://auctions.dreweatts.com/auctions/8847/drewea1-10440/lot-details/71889834-192e-47e3-ba9a-b12b00b28949</t>
  </si>
  <si>
    <t>https://auctions.dreweatts.com/auctions/8847/drewea1-10440/lot-details/4169942b-c3dc-44b0-9e4a-b12b00b28af2</t>
  </si>
  <si>
    <t>https://auctions.dreweatts.com/auctions/8847/drewea1-10440/lot-details/64c07fa4-3e6a-44ee-9672-b12b00b28cb5</t>
  </si>
  <si>
    <t>https://auctions.dreweatts.com/auctions/8847/drewea1-10440/lot-details/b4c50116-9dfd-43bb-8f55-b12b00b28e57</t>
  </si>
  <si>
    <t>https://auctions.dreweatts.com/auctions/8847/drewea1-10440/lot-details/d7c7b748-ce32-4c06-95f2-b12b00b28f87</t>
  </si>
  <si>
    <t>https://auctions.dreweatts.com/auctions/8847/drewea1-10440/lot-details/65141bba-be9e-4229-8641-b12b00b290ca</t>
  </si>
  <si>
    <t>https://auctions.dreweatts.com/auctions/8847/drewea1-10440/lot-details/826610d5-96a7-41ad-8b14-b12b00b2925e</t>
  </si>
  <si>
    <t>https://auctions.dreweatts.com/auctions/8847/drewea1-10440/lot-details/02e40141-c178-411a-a65e-b12b00b293b7</t>
  </si>
  <si>
    <t>https://auctions.dreweatts.com/auctions/8847/drewea1-10440/lot-details/8aa2d093-7088-447f-a18b-b12b00b29500</t>
  </si>
  <si>
    <t>https://auctions.dreweatts.com/auctions/8847/drewea1-10440/lot-details/97da8c1c-3671-45ba-9060-b12b00b29665</t>
  </si>
  <si>
    <t>https://auctions.dreweatts.com/auctions/8847/drewea1-10440/lot-details/d36f2ece-8e62-4233-9f2c-b12b00b2977d</t>
  </si>
  <si>
    <t>https://auctions.dreweatts.com/auctions/8847/drewea1-10440/lot-details/3c6121ed-bdbe-45e5-b1a3-b12b00b29969</t>
  </si>
  <si>
    <t>https://auctions.dreweatts.com/auctions/8847/drewea1-10440/lot-details/29c6f83a-e446-4b0c-9fed-b12b00b29ac4</t>
  </si>
  <si>
    <t>https://auctions.dreweatts.com/auctions/8847/drewea1-10440/lot-details/f52798eb-b288-489b-bc27-b12b00b29c1d</t>
  </si>
  <si>
    <t>https://auctions.dreweatts.com/auctions/8847/drewea1-10440/lot-details/3451b340-e413-4252-a54b-b12b00b29df8</t>
  </si>
  <si>
    <t>https://auctions.dreweatts.com/auctions/8847/drewea1-10440/lot-details/05fb6986-2c4c-40af-8ea7-b12b00b29f66</t>
  </si>
  <si>
    <t>https://auctions.dreweatts.com/auctions/8847/drewea1-10440/lot-details/6b46045b-8aeb-45fb-af7e-b12b00b2a0a8</t>
  </si>
  <si>
    <t>https://auctions.dreweatts.com/auctions/8847/drewea1-10440/lot-details/622395fe-bf37-4383-a962-b12b00b2a21e</t>
  </si>
  <si>
    <t>https://auctions.dreweatts.com/auctions/8847/drewea1-10440/lot-details/70e97993-16bb-49df-88f5-b12b00b2a3bd</t>
  </si>
  <si>
    <t>https://auctions.dreweatts.com/auctions/8847/drewea1-10440/lot-details/c3b461ca-9f77-40ca-9972-b12b00b2a511</t>
  </si>
  <si>
    <t>https://auctions.dreweatts.com/auctions/8847/drewea1-10440/lot-details/c985dff3-901d-4e54-a207-b12b00b2a641</t>
  </si>
  <si>
    <t>https://auctions.dreweatts.com/auctions/8847/drewea1-10440/lot-details/6a3dba2f-aff1-4e0a-8c9c-b12b00b2a87b</t>
  </si>
  <si>
    <t>https://auctions.dreweatts.com/auctions/8847/drewea1-10440/lot-details/b02a866e-0d09-4508-af42-b12b00b2aac3</t>
  </si>
  <si>
    <t>https://auctions.dreweatts.com/auctions/8847/drewea1-10440/lot-details/dd3a6974-eda3-4393-87f0-b12b00b2ac92</t>
  </si>
  <si>
    <t>https://auctions.dreweatts.com/auctions/8847/drewea1-10440/lot-details/cc06ef0e-4629-4e91-9f3e-b12b00b2ae52</t>
  </si>
  <si>
    <t>https://auctions.dreweatts.com/auctions/8847/drewea1-10440/lot-details/12950568-4273-43bc-8376-b12b00b2b06b</t>
  </si>
  <si>
    <t>https://auctions.dreweatts.com/auctions/8847/drewea1-10440/lot-details/e693d81f-55bb-4996-9185-b12b00b2b2b9</t>
  </si>
  <si>
    <t>https://auctions.dreweatts.com/auctions/8847/drewea1-10440/lot-details/bda9f3f0-82f1-4414-93f9-b12b00b2b49a</t>
  </si>
  <si>
    <t>https://auctions.dreweatts.com/auctions/8847/drewea1-10440/lot-details/e305c2b1-a1e3-47eb-ae9b-b12b00b2b5dc</t>
  </si>
  <si>
    <t>https://auctions.dreweatts.com/auctions/8847/drewea1-10440/lot-details/804219e2-8b22-4188-b73b-b12b00b2b760</t>
  </si>
  <si>
    <t>https://auctions.dreweatts.com/auctions/8847/drewea1-10440/lot-details/26a183b6-649c-4c5f-b5b7-b12b00b2b92e</t>
  </si>
  <si>
    <t>https://auctions.dreweatts.com/auctions/8847/drewea1-10440/lot-details/b1c1a8b6-0043-40c2-8eca-b12b00b2ba70</t>
  </si>
  <si>
    <t>https://auctions.dreweatts.com/auctions/8847/drewea1-10440/lot-details/656fd9c6-cac0-4a89-af45-b12b00b2bc93</t>
  </si>
  <si>
    <t>https://auctions.dreweatts.com/auctions/8847/drewea1-10440/lot-details/121a2ad9-9c6c-4628-9139-b12b00b2be3c</t>
  </si>
  <si>
    <t>https://auctions.dreweatts.com/auctions/8847/drewea1-10440/lot-details/146eb949-13c4-4597-ac50-b12b00b2c031</t>
  </si>
  <si>
    <t>https://auctions.dreweatts.com/auctions/8847/drewea1-10440/lot-details/51789e59-fb3f-4c80-9955-b12b00b2c222</t>
  </si>
  <si>
    <t>https://auctions.dreweatts.com/auctions/8847/drewea1-10440/lot-details/9c19eb4a-481c-4e27-9d6c-b12b00b2c3fe</t>
  </si>
  <si>
    <t>https://auctions.dreweatts.com/auctions/8847/drewea1-10440/lot-details/b43ad0ac-4d42-4046-a69f-b12b00b2c5bc</t>
  </si>
  <si>
    <t>https://auctions.dreweatts.com/auctions/8847/drewea1-10440/lot-details/03f04671-a9a5-468f-aed8-b12b00b2c787</t>
  </si>
  <si>
    <t>https://auctions.dreweatts.com/auctions/8847/drewea1-10440/lot-details/ff024f06-5007-404b-a26c-b12b00b2c92d</t>
  </si>
  <si>
    <t>https://auctions.dreweatts.com/auctions/8847/drewea1-10440/lot-details/dc2b1f9d-f353-4c84-b113-b12b00b2cb0f</t>
  </si>
  <si>
    <t>https://auctions.dreweatts.com/auctions/8847/drewea1-10440/lot-details/1396c25b-3d40-4e7d-bef2-b12b00b2cd00</t>
  </si>
  <si>
    <t>https://auctions.dreweatts.com/auctions/8847/drewea1-10440/lot-details/d482ce87-0193-40d2-871c-b12b00b2ce79</t>
  </si>
  <si>
    <t>https://auctions.dreweatts.com/auctions/8847/drewea1-10440/lot-details/79d34512-b17a-4a01-96dc-b12b00b2d069</t>
  </si>
  <si>
    <t>https://auctions.dreweatts.com/auctions/8847/drewea1-10440/lot-details/1011ac38-ed2f-434a-a712-b12b00b2d20e</t>
  </si>
  <si>
    <t>https://auctions.dreweatts.com/auctions/8847/drewea1-10440/lot-details/5052cb7c-35e9-40e0-91a6-b12b00b2d3de</t>
  </si>
  <si>
    <t>https://auctions.dreweatts.com/auctions/8847/drewea1-10440/lot-details/621cb196-f291-4730-9bfb-b12b00b2d597</t>
  </si>
  <si>
    <t>https://auctions.dreweatts.com/auctions/8847/drewea1-10440/lot-details/a961017c-6bf0-46a5-8343-b12b00b2d770</t>
  </si>
  <si>
    <t>https://auctions.dreweatts.com/auctions/8847/drewea1-10440/lot-details/e8d629e1-f6bd-4d4d-9ffc-b12b00b2d932</t>
  </si>
  <si>
    <t>https://auctions.dreweatts.com/auctions/8847/drewea1-10440/lot-details/82532eed-e038-4032-b5cf-b12b00b2db07</t>
  </si>
  <si>
    <t>https://auctions.dreweatts.com/auctions/8847/drewea1-10440/lot-details/4c97775e-079b-4986-9a85-b12b00b2dcb4</t>
  </si>
  <si>
    <t>https://auctions.dreweatts.com/auctions/8847/drewea1-10440/lot-details/6c8c9f50-67ba-4323-81bd-b12b00b2de0d</t>
  </si>
  <si>
    <t>https://auctions.dreweatts.com/auctions/8847/drewea1-10440/lot-details/c25a24a3-a4a2-4243-a6b5-b12b00b2dfbb</t>
  </si>
  <si>
    <t>https://auctions.dreweatts.com/auctions/8847/drewea1-10440/lot-details/41560450-b14f-4c13-b82d-b12b00b2e172</t>
  </si>
  <si>
    <t>https://auctions.dreweatts.com/auctions/8847/drewea1-10440/lot-details/655314a8-52db-47ef-8c12-b12b00b2e33d</t>
  </si>
  <si>
    <t>https://auctions.dreweatts.com/auctions/8847/drewea1-10440/lot-details/08ed262b-ea99-4f98-95fe-b12b00b2e55f</t>
  </si>
  <si>
    <t>https://auctions.dreweatts.com/auctions/8847/drewea1-10440/lot-details/4a4f175b-e94c-4fb2-8f78-b12b00b2e6f1</t>
  </si>
  <si>
    <t>https://auctions.dreweatts.com/auctions/8847/drewea1-10440/lot-details/2b9513de-b97c-4961-b0e8-b12b00b2e8b2</t>
  </si>
  <si>
    <t>https://auctions.dreweatts.com/auctions/8847/drewea1-10440/lot-details/9cc57618-893f-44af-b419-b12b00b2ea7d</t>
  </si>
  <si>
    <t>https://auctions.dreweatts.com/auctions/8847/drewea1-10440/lot-details/dad02941-c33d-4616-b6f8-b12b00b2ec41</t>
  </si>
  <si>
    <t>https://auctions.dreweatts.com/auctions/8847/drewea1-10440/lot-details/db25b4cb-2e26-4183-866e-b12b00b2edef</t>
  </si>
  <si>
    <t>https://auctions.dreweatts.com/auctions/8847/drewea1-10440/lot-details/0f5116b7-7c0f-4b98-abd8-b12b00b2efb5</t>
  </si>
  <si>
    <t>https://auctions.dreweatts.com/auctions/8847/drewea1-10440/lot-details/f569fb0c-a777-4e7e-b2d2-b12b00b2f153</t>
  </si>
  <si>
    <t>https://auctions.dreweatts.com/auctions/8847/drewea1-10440/lot-details/8b073182-2d19-4789-a3e8-b12b00b2f2f8</t>
  </si>
  <si>
    <t>https://auctions.dreweatts.com/auctions/8847/drewea1-10440/lot-details/a4d42812-6a3b-4c4f-a592-b12b00b2f4ba</t>
  </si>
  <si>
    <t>https://auctions.dreweatts.com/auctions/8847/drewea1-10440/lot-details/6f07f960-7ce8-4a85-9986-b12b00b2f695</t>
  </si>
  <si>
    <t>https://auctions.dreweatts.com/auctions/8847/drewea1-10440/lot-details/b30142c6-0eef-462b-8cdb-b12b00b2f84c</t>
  </si>
  <si>
    <t>https://auctions.dreweatts.com/auctions/8847/drewea1-10440/lot-details/ef65488b-a8ed-4471-bebb-b12b00b2f9f2</t>
  </si>
  <si>
    <t>https://auctions.dreweatts.com/auctions/8847/drewea1-10440/lot-details/b916a96c-83cd-423d-adad-b12b00b2fc42</t>
  </si>
  <si>
    <t>https://auctions.dreweatts.com/auctions/8847/drewea1-10440/lot-details/2c5e2778-319d-4571-9370-b12b00b2fdeb</t>
  </si>
  <si>
    <t>https://auctions.dreweatts.com/auctions/8847/drewea1-10440/lot-details/0bfc21be-a4c7-47b8-a2e9-b12b00b2ffbb</t>
  </si>
  <si>
    <t>https://auctions.dreweatts.com/auctions/8847/drewea1-10440/lot-details/2726dace-2744-4cf3-bf3c-b12b00b3016c</t>
  </si>
  <si>
    <t>https://auctions.dreweatts.com/auctions/8847/drewea1-10440/lot-details/237b1b63-c91d-459d-b703-b12b00b30315</t>
  </si>
  <si>
    <t>https://auctions.dreweatts.com/auctions/8847/drewea1-10440/lot-details/b2b80fdd-1adb-4388-809e-b12b00b304c4</t>
  </si>
  <si>
    <t>https://auctions.dreweatts.com/auctions/8847/drewea1-10440/lot-details/5c3582a2-99f9-4c48-baef-b12b00b306d2</t>
  </si>
  <si>
    <t>https://auctions.dreweatts.com/auctions/8847/drewea1-10440/lot-details/951ad770-8bcc-4eeb-8361-b12b00b3086e</t>
  </si>
  <si>
    <t>https://auctions.dreweatts.com/auctions/8847/drewea1-10440/lot-details/50c2fcac-a934-486e-b75e-b12b00b30a18</t>
  </si>
  <si>
    <t>https://auctions.dreweatts.com/auctions/8847/drewea1-10440/lot-details/48e003df-93f1-4b2a-9892-b12b00b30bad</t>
  </si>
  <si>
    <t>https://auctions.dreweatts.com/auctions/8847/drewea1-10440/lot-details/4813ed96-c014-4508-a53a-b12b00b30d80</t>
  </si>
  <si>
    <t>https://auctions.dreweatts.com/auctions/8847/drewea1-10440/lot-details/3d4904ac-dad6-45ce-b3eb-b12b00b30ea7</t>
  </si>
  <si>
    <t>https://auctions.dreweatts.com/auctions/8847/drewea1-10440/lot-details/9ae3b1e5-70cd-4b78-a11b-b12b00b31066</t>
  </si>
  <si>
    <t>https://auctions.dreweatts.com/auctions/8847/drewea1-10440/lot-details/7b50c11a-9080-4d33-a2ff-b12b00b31219</t>
  </si>
  <si>
    <t>https://auctions.dreweatts.com/auctions/8847/drewea1-10440/lot-details/0c72ad8a-f759-46ca-868e-b12b00b31413</t>
  </si>
  <si>
    <t>https://auctions.dreweatts.com/auctions/8847/drewea1-10440/lot-details/b31a97d2-63c7-4f0c-a104-b12b00b31578</t>
  </si>
  <si>
    <t>https://auctions.dreweatts.com/auctions/8847/drewea1-10440/lot-details/d4bf609a-81a6-4de3-a23e-b12b00b3173e</t>
  </si>
  <si>
    <t>https://auctions.dreweatts.com/auctions/8847/drewea1-10440/lot-details/8f1a4df7-f7f3-4918-bc25-b12b00b31900</t>
  </si>
  <si>
    <t>https://auctions.dreweatts.com/auctions/8847/drewea1-10440/lot-details/1ef1aecc-a3f4-492b-83e0-b12b00b31ae0</t>
  </si>
  <si>
    <t>https://auctions.dreweatts.com/auctions/8847/drewea1-10440/lot-details/ae6a8b0e-94c7-4bda-b316-b12b00b31ccb</t>
  </si>
  <si>
    <t>https://auctions.dreweatts.com/auctions/8847/drewea1-10440/lot-details/61e8be6b-1d8a-49f8-9318-b12b00b31e6b</t>
  </si>
  <si>
    <t>https://auctions.dreweatts.com/auctions/8847/drewea1-10440/lot-details/bc0af8d6-f89a-4a9c-b115-b12b00b3201c</t>
  </si>
  <si>
    <t>https://auctions.dreweatts.com/auctions/8847/drewea1-10440/lot-details/9d032352-a9ce-41a4-a91d-b12b00b321fa</t>
  </si>
  <si>
    <t>https://auctions.dreweatts.com/auctions/8847/drewea1-10440/lot-details/4d9c76d7-aa28-4ddc-b338-b12b00b3239b</t>
  </si>
  <si>
    <t>https://auctions.dreweatts.com/auctions/8847/drewea1-10440/lot-details/1ca5ee2d-d0d1-435c-8732-b12b00b3259f</t>
  </si>
  <si>
    <t>https://auctions.dreweatts.com/auctions/8847/drewea1-10440/lot-details/425e25d2-2948-4d6f-bf3f-b12b00b3272c</t>
  </si>
  <si>
    <t>https://auctions.dreweatts.com/auctions/8847/drewea1-10440/lot-details/fa2b03e9-8285-47c1-b54d-b12b00b328e1</t>
  </si>
  <si>
    <t>https://auctions.dreweatts.com/auctions/8847/drewea1-10440/lot-details/290f0ddc-7e1b-4c1a-a3c5-b12b00b6b3a2</t>
  </si>
  <si>
    <t>https://auctions.dreweatts.com/auctions/8847/drewea1-10440/lot-details/a89260af-97e6-4b32-8fb7-b12b00b32aa3</t>
  </si>
  <si>
    <t>https://auctions.dreweatts.com/auctions/8847/drewea1-10440/lot-details/f0afc5ec-a39f-42f5-b6a3-b12b00b32c78</t>
  </si>
  <si>
    <t>https://auctions.dreweatts.com/auctions/8847/drewea1-10440/lot-details/ae444d31-f60c-4db4-9284-b12b00b32dc0</t>
  </si>
  <si>
    <t>https://auctions.dreweatts.com/auctions/8847/drewea1-10440/lot-details/06389270-e48b-4ea0-bd1f-b12b00b32f77</t>
  </si>
  <si>
    <t>https://auctions.dreweatts.com/auctions/8847/drewea1-10440/lot-details/47994f95-2292-4c24-8727-b12b00b33112</t>
  </si>
  <si>
    <t>https://auctions.dreweatts.com/auctions/8847/drewea1-10440/lot-details/ca162c26-8d61-4a81-9178-b12b00b332ce</t>
  </si>
  <si>
    <t>https://auctions.dreweatts.com/auctions/8847/drewea1-10440/lot-details/ba9c8858-716a-453e-99c9-b12b00b33459</t>
  </si>
  <si>
    <t>https://auctions.dreweatts.com/auctions/8847/drewea1-10440/lot-details/538c7ee6-23ec-48fa-b954-b12b00b33620</t>
  </si>
  <si>
    <t>https://auctions.dreweatts.com/auctions/8847/drewea1-10440/lot-details/f3245d62-cabc-42a6-b3d0-b12b00b337e9</t>
  </si>
  <si>
    <t>https://auctions.dreweatts.com/auctions/8847/drewea1-10440/lot-details/71e808ec-492d-4e9f-955a-b12b00b339c8</t>
  </si>
  <si>
    <t>https://auctions.dreweatts.com/auctions/8847/drewea1-10440/lot-details/f26e4ca5-e86e-4eb7-856a-b12b00b33b51</t>
  </si>
  <si>
    <t>https://auctions.dreweatts.com/auctions/8847/drewea1-10440/lot-details/83d11728-de50-4e48-a39b-b12b00b33ceb</t>
  </si>
  <si>
    <t>https://auctions.dreweatts.com/auctions/8847/drewea1-10440/lot-details/e8e0a47e-d102-426e-bfa0-b12b00b33e54</t>
  </si>
  <si>
    <t>https://auctions.dreweatts.com/auctions/8847/drewea1-10440/lot-details/d389f3f4-b1d5-4cbe-b686-b12b00b34006</t>
  </si>
  <si>
    <t>https://auctions.dreweatts.com/auctions/8847/drewea1-10440/lot-details/08a92d39-db54-4909-951a-b12b00b34188</t>
  </si>
  <si>
    <t>https://auctions.dreweatts.com/auctions/8847/drewea1-10440/lot-details/2632a404-061f-465d-b94d-b12b00b3433c</t>
  </si>
  <si>
    <t>https://auctions.dreweatts.com/auctions/8847/drewea1-10440/lot-details/8a3d3c54-1761-4d72-afb3-b12b00b344e0</t>
  </si>
  <si>
    <t>https://auctions.dreweatts.com/auctions/8847/drewea1-10440/lot-details/67618531-45fa-4c59-abe4-b12b00b346c5</t>
  </si>
  <si>
    <t>https://auctions.dreweatts.com/auctions/8847/drewea1-10440/lot-details/548159a5-3bd5-468c-9280-b12b00b34870</t>
  </si>
  <si>
    <t>https://auctions.dreweatts.com/auctions/8847/drewea1-10440/lot-details/c12d00e0-7d58-499c-b6a1-b12b00b34a0f</t>
  </si>
  <si>
    <t>https://auctions.dreweatts.com/auctions/8847/drewea1-10440/lot-details/abec6ebe-331a-40df-b8e4-b12b00b34c6d</t>
  </si>
  <si>
    <t>https://auctions.dreweatts.com/auctions/8847/drewea1-10440/lot-details/76fcb53a-9601-4abf-9b97-b12b00b34e63</t>
  </si>
  <si>
    <t>https://auctions.dreweatts.com/auctions/8847/drewea1-10440/lot-details/a41654f7-365a-48de-aed7-b12b00b35017</t>
  </si>
  <si>
    <t>https://auctions.dreweatts.com/auctions/8847/drewea1-10440/lot-details/fd4965de-1fea-45b7-b4f8-b12b00b3521b</t>
  </si>
  <si>
    <t>https://auctions.dreweatts.com/auctions/8847/drewea1-10440/lot-details/80586f04-ab66-4e0b-8cc5-b12b00b353ae</t>
  </si>
  <si>
    <t>https://auctions.dreweatts.com/auctions/8847/drewea1-10440/lot-details/a5689137-6070-4354-8bfa-b12b00b3554d</t>
  </si>
  <si>
    <t>https://auctions.dreweatts.com/auctions/8847/drewea1-10440/lot-details/e4a56c9b-e809-4976-874a-b12b00b35761</t>
  </si>
  <si>
    <t>https://auctions.dreweatts.com/auctions/8847/drewea1-10440/lot-details/a0b1a73b-fec2-40f8-a318-b12b00b35919</t>
  </si>
  <si>
    <t>https://auctions.dreweatts.com/auctions/8847/drewea1-10440/lot-details/4ccd6183-a0d4-4c90-88bc-b12b00b35b42</t>
  </si>
  <si>
    <t>https://auctions.dreweatts.com/auctions/8847/drewea1-10440/lot-details/23ae4f69-faf8-4041-acd4-b12b00b35d62</t>
  </si>
  <si>
    <t>https://auctions.dreweatts.com/auctions/8847/drewea1-10440/lot-details/0598e276-59d0-48c2-a32b-b12b00b35f51</t>
  </si>
  <si>
    <t>https://auctions.dreweatts.com/auctions/8847/drewea1-10440/lot-details/d3d731de-064c-4678-af76-b12b00b36155</t>
  </si>
  <si>
    <t>https://auctions.dreweatts.com/auctions/8847/drewea1-10440/lot-details/47a3c492-1a92-4a8f-984f-b12b00b362dc</t>
  </si>
  <si>
    <t>https://auctions.dreweatts.com/auctions/8847/drewea1-10440/lot-details/066c815f-fc9b-4fe7-870b-b12b00b36478</t>
  </si>
  <si>
    <t>https://auctions.dreweatts.com/auctions/8847/drewea1-10440/lot-details/6ea04285-70d2-448b-b857-b12b00b366d9</t>
  </si>
  <si>
    <t>https://auctions.dreweatts.com/auctions/8847/drewea1-10440/lot-details/27c46cf5-022d-4108-a2a6-b12b00b3691f</t>
  </si>
  <si>
    <t>https://auctions.dreweatts.com/auctions/8847/drewea1-10440/lot-details/96ad69c0-25c8-4287-ad6b-b12b00b36af2</t>
  </si>
  <si>
    <t>https://auctions.dreweatts.com/auctions/8847/drewea1-10440/lot-details/7a7fd230-7555-46a5-aff3-b12b00b36cd0</t>
  </si>
  <si>
    <t>https://auctions.dreweatts.com/auctions/8847/drewea1-10440/lot-details/7ebce7f5-a5f6-45ad-9b9c-b12b00b36ecc</t>
  </si>
  <si>
    <t>https://auctions.dreweatts.com/auctions/8847/drewea1-10440/lot-details/3d283a2b-a0a3-4e37-94a4-b12b00b370e3</t>
  </si>
  <si>
    <t>https://auctions.dreweatts.com/auctions/8847/drewea1-10440/lot-details/6d7fc966-68cf-4b71-be13-b12b00b372b3</t>
  </si>
  <si>
    <t>https://auctions.dreweatts.com/auctions/8847/drewea1-10440/lot-details/abd2af13-b717-4d34-8d63-b12b00b374c9</t>
  </si>
  <si>
    <t>https://auctions.dreweatts.com/auctions/8847/drewea1-10440/lot-details/b3a8e337-1c78-4e6d-abe8-b12b00b37686</t>
  </si>
  <si>
    <t>https://auctions.dreweatts.com/auctions/8847/drewea1-10440/lot-details/72ea04fd-af1b-42d2-bf66-b12b00b3787e</t>
  </si>
  <si>
    <t>https://auctions.dreweatts.com/auctions/8847/drewea1-10440/lot-details/3b0da47e-9b46-4288-9d7d-b12b00b37a8b</t>
  </si>
  <si>
    <t>https://auctions.dreweatts.com/auctions/8847/drewea1-10440/lot-details/a130141e-c98b-47b8-a674-b12b00b37cce</t>
  </si>
  <si>
    <t>https://auctions.dreweatts.com/auctions/8847/drewea1-10440/lot-details/ce77557a-e26b-4bc2-93bd-b12b00b37eb6</t>
  </si>
  <si>
    <t>https://auctions.dreweatts.com/auctions/8847/drewea1-10440/lot-details/04f54aff-612e-4114-af15-b12b00b380d8</t>
  </si>
  <si>
    <t>https://auctions.dreweatts.com/auctions/8847/drewea1-10440/lot-details/8d148a7c-07e5-4f3e-b11d-b12b00b382c6</t>
  </si>
  <si>
    <t>https://auctions.dreweatts.com/auctions/8847/drewea1-10440/lot-details/a248390b-c0e5-40bd-8962-b12b00b38436</t>
  </si>
  <si>
    <t>https://auctions.dreweatts.com/auctions/8847/drewea1-10440/lot-details/0c06bb2a-1613-4037-bdd3-b12b00b3864f</t>
  </si>
  <si>
    <t>https://auctions.dreweatts.com/auctions/8847/drewea1-10440/lot-details/53874f5b-bebf-41f8-8c58-b12b00b38828</t>
  </si>
  <si>
    <t>https://auctions.dreweatts.com/auctions/8847/drewea1-10440/lot-details/9046562c-fb59-4cea-a880-b12b00b389e3</t>
  </si>
  <si>
    <t>https://auctions.dreweatts.com/auctions/8847/drewea1-10440/lot-details/1d3807b1-936d-4351-83c5-b12b00b38b62</t>
  </si>
  <si>
    <t>https://auctions.dreweatts.com/auctions/8847/drewea1-10440/lot-details/02ad93ea-9cf2-4d64-b8e8-b12b00b38d1a</t>
  </si>
  <si>
    <t>https://auctions.dreweatts.com/auctions/8847/drewea1-10440/lot-details/6d3d9322-a6c6-40c7-82a0-b12b00b38f0d</t>
  </si>
  <si>
    <t>https://auctions.dreweatts.com/auctions/8847/drewea1-10440/lot-details/98d9bbcc-0ef4-40ee-b9f0-b12b00b390e9</t>
  </si>
  <si>
    <t>https://auctions.dreweatts.com/auctions/8847/drewea1-10440/lot-details/1b019841-9c1d-4167-a60f-b12b00b39294</t>
  </si>
  <si>
    <t>https://auctions.dreweatts.com/auctions/8847/drewea1-10440/lot-details/65168815-2fff-481c-a324-b12b00b39466</t>
  </si>
  <si>
    <t>https://auctions.dreweatts.com/auctions/8847/drewea1-10440/lot-details/144cbdce-6a7c-4ea7-87fc-b12b00b3963d</t>
  </si>
  <si>
    <t>https://auctions.dreweatts.com/auctions/8847/drewea1-10440/lot-details/bd468a1c-a588-4638-9601-b12b00b39820</t>
  </si>
  <si>
    <t>https://auctions.dreweatts.com/auctions/8847/drewea1-10440/lot-details/52837d05-9a80-439b-9eeb-b12b00b39a36</t>
  </si>
  <si>
    <t>https://auctions.dreweatts.com/auctions/8847/drewea1-10440/lot-details/84a6d22e-2a44-4404-b244-b12b00b39c3a</t>
  </si>
  <si>
    <t>https://auctions.dreweatts.com/auctions/8847/drewea1-10440/lot-details/c76bec5c-d02f-46af-a322-b12b00b39e50</t>
  </si>
  <si>
    <t>https://auctions.dreweatts.com/auctions/8847/drewea1-10440/lot-details/0454c65f-02fd-4217-b48d-b12b00b39ff6</t>
  </si>
  <si>
    <t>https://auctions.dreweatts.com/auctions/8847/drewea1-10440/lot-details/b03f370b-3ba9-4867-919a-b12b00b3a1b4</t>
  </si>
  <si>
    <t>https://auctions.dreweatts.com/auctions/8847/drewea1-10440/lot-details/d19f7b47-4e4e-49b7-a154-b12b00b3a347</t>
  </si>
  <si>
    <t>https://auctions.dreweatts.com/auctions/8847/drewea1-10440/lot-details/27bd29d2-6fe1-4f6f-a70f-b12b00b3a4ff</t>
  </si>
  <si>
    <t>https://auctions.dreweatts.com/auctions/8847/drewea1-10440/lot-details/12b48a2b-6d57-4d24-9428-b12b00b3a620</t>
  </si>
  <si>
    <t>https://auctions.dreweatts.com/auctions/8847/drewea1-10440/lot-details/6b5c78b9-1cc7-4930-80db-b12b00b3a803</t>
  </si>
  <si>
    <t>https://auctions.dreweatts.com/auctions/8847/drewea1-10440/lot-details/dfd83196-2382-4a9b-b18c-b12b00b3aa14</t>
  </si>
  <si>
    <t>https://auctions.dreweatts.com/auctions/8847/drewea1-10440/lot-details/a0322823-3fd4-458d-9e9e-b12b00b3aba7</t>
  </si>
  <si>
    <t>https://auctions.dreweatts.com/auctions/8847/drewea1-10440/lot-details/d486e488-063d-4119-826c-b12b00b3ad73</t>
  </si>
  <si>
    <t>https://auctions.dreweatts.com/auctions/8847/drewea1-10440/lot-details/a68a43b9-2cde-4145-895d-b12b00b3aead</t>
  </si>
  <si>
    <t>https://auctions.dreweatts.com/auctions/8847/drewea1-10440/lot-details/2566b687-fb1c-4f59-91ee-b12b00b3b117</t>
  </si>
  <si>
    <t>https://auctions.dreweatts.com/auctions/8847/drewea1-10440/lot-details/4ea9df89-2319-44fd-a38d-b12b00b3b352</t>
  </si>
  <si>
    <t>https://auctions.dreweatts.com/auctions/8847/drewea1-10440/lot-details/a1466dd1-43f8-4f14-8571-b12b00b3b4df</t>
  </si>
  <si>
    <t>https://auctions.dreweatts.com/auctions/8847/drewea1-10440/lot-details/0aebef27-35a2-4c45-a17a-b12b00b3b6db</t>
  </si>
  <si>
    <t>https://auctions.dreweatts.com/auctions/8847/drewea1-10440/lot-details/7580d09a-7e84-4ef9-b49b-b12b00b3b8aa</t>
  </si>
  <si>
    <t>https://auctions.dreweatts.com/auctions/8847/drewea1-10440/lot-details/389acb11-79f7-4271-a1ce-b12b00b3ba9b</t>
  </si>
  <si>
    <t>https://auctions.dreweatts.com/auctions/8847/drewea1-10440/lot-details/564c3819-9650-416f-863e-b12b00b3bc6b</t>
  </si>
  <si>
    <t>https://auctions.dreweatts.com/auctions/8847/drewea1-10440/lot-details/d488e69d-d7e8-4b93-981c-b12b00b3be3c</t>
  </si>
  <si>
    <t>https://auctions.dreweatts.com/auctions/8847/drewea1-10440/lot-details/322bc32f-b2cf-4a15-984b-b12b00b3c05e</t>
  </si>
  <si>
    <t>https://auctions.dreweatts.com/auctions/8847/drewea1-10440/lot-details/31a6ad49-6bc4-4dd4-b838-b12b00b3c256</t>
  </si>
  <si>
    <t>https://auctions.dreweatts.com/auctions/8847/drewea1-10440/lot-details/2d6bd77c-c019-4de5-ab35-b12b00b3c421</t>
  </si>
  <si>
    <t>https://auctions.dreweatts.com/auctions/8847/drewea1-10440/lot-details/31b47b2c-94ac-4280-8471-b12b00b3c64f</t>
  </si>
  <si>
    <t>https://auctions.dreweatts.com/auctions/8847/drewea1-10440/lot-details/8e4179be-54d3-4a02-a6a4-b12b00b3c7fe</t>
  </si>
  <si>
    <t>https://auctions.dreweatts.com/auctions/8847/drewea1-10440/lot-details/c33f0fca-b0ef-4879-a413-b12b00b3c959</t>
  </si>
  <si>
    <t>https://auctions.dreweatts.com/auctions/8847/drewea1-10440/lot-details/1811da53-167e-4ff3-996d-b12b00b3cac7</t>
  </si>
  <si>
    <t>https://auctions.dreweatts.com/auctions/8847/drewea1-10440/lot-details/47a899d5-20ac-40ed-9be9-b12b00b3cc84</t>
  </si>
  <si>
    <t>https://auctions.dreweatts.com/auctions/8847/drewea1-10440/lot-details/dfdb558f-1bf5-4a00-89b8-b12b00b3ceae</t>
  </si>
  <si>
    <t>https://auctions.dreweatts.com/auctions/8847/drewea1-10440/lot-details/ebb83c12-5d89-4ab3-8941-b12b00b3d0b7</t>
  </si>
  <si>
    <t>https://auctions.dreweatts.com/auctions/8847/drewea1-10440/lot-details/a829f143-f5c6-4e7f-9c5c-b12b00b3d2b6</t>
  </si>
  <si>
    <t>https://auctions.dreweatts.com/auctions/8847/drewea1-10440/lot-details/05dfda2f-c0ad-464f-a3ab-b12b00b3d4de</t>
  </si>
  <si>
    <t>https://auctions.dreweatts.com/auctions/8847/drewea1-10440/lot-details/15853745-4640-4a2f-9804-b12b00b3d6dd</t>
  </si>
  <si>
    <t>https://auctions.dreweatts.com/auctions/8847/drewea1-10440/lot-details/2022d64c-6dda-44d6-93ba-b12b00b3d889</t>
  </si>
  <si>
    <t>https://auctions.dreweatts.com/auctions/8847/drewea1-10440/lot-details/0379968a-06a0-4ff3-a0eb-b12b00b70a28</t>
  </si>
  <si>
    <t>https://auctions.dreweatts.com/auctions/8847/drewea1-10440/lot-details/ed452ba1-6f87-4b25-bef6-b12b00b3da20</t>
  </si>
  <si>
    <t>https://auctions.dreweatts.com/auctions/8847/drewea1-10440/lot-details/0c0eecf8-24a2-4f46-9b80-b12b00b3dc2d</t>
  </si>
  <si>
    <t>https://auctions.dreweatts.com/auctions/8847/drewea1-10440/lot-details/480419ff-b64e-4b5c-82ad-b12b00b3de28</t>
  </si>
  <si>
    <t>https://auctions.dreweatts.com/auctions/8847/drewea1-10440/lot-details/d0035926-8d73-4c7a-ac73-b12b00b3e001</t>
  </si>
  <si>
    <t>https://auctions.dreweatts.com/auctions/8847/drewea1-10440/lot-details/6ce059d9-a36d-48f5-922e-b12b00b3e205</t>
  </si>
  <si>
    <t>https://auctions.dreweatts.com/auctions/8847/drewea1-10440/lot-details/3e721966-3c9e-45a5-b08c-b12b00b3e3af</t>
  </si>
  <si>
    <t>https://auctions.dreweatts.com/auctions/8847/drewea1-10440/lot-details/39cb432b-9e26-4581-86b9-b12b00b3e554</t>
  </si>
  <si>
    <t>https://auctions.dreweatts.com/auctions/8847/drewea1-10440/lot-details/f5c508bc-8840-44cf-9c7e-b12b00b3e74f</t>
  </si>
  <si>
    <t>https://auctions.dreweatts.com/auctions/8847/drewea1-10440/lot-details/e2ac4204-3b9b-47ca-b234-b12b00b3e91a</t>
  </si>
  <si>
    <t>https://auctions.dreweatts.com/auctions/8847/drewea1-10440/lot-details/ecfc14ba-0518-4604-abda-b12b00b3eaf4</t>
  </si>
  <si>
    <t>https://auctions.dreweatts.com/auctions/8847/drewea1-10440/lot-details/7cfbe8ba-89d3-4c93-9a72-b12b00b3ecb6</t>
  </si>
  <si>
    <t>https://auctions.dreweatts.com/auctions/8847/drewea1-10440/lot-details/17b3430d-f0ab-40b3-9629-b12b00b3ee86</t>
  </si>
  <si>
    <t>https://auctions.dreweatts.com/auctions/8847/drewea1-10440/lot-details/e4b30d12-65f9-4751-8b73-b12b00b3f056</t>
  </si>
  <si>
    <t>https://auctions.dreweatts.com/auctions/8847/drewea1-10440/lot-details/19091ea2-fae0-442b-a794-b12b00b3f369</t>
  </si>
  <si>
    <t>https://auctions.dreweatts.com/auctions/8847/drewea1-10440/lot-details/a34c0782-5711-42cb-bef6-b12b00b3f5bc</t>
  </si>
  <si>
    <t>https://auctions.dreweatts.com/auctions/8847/drewea1-10440/lot-details/a961356e-0dfb-4673-b236-b12b00b3f6f7</t>
  </si>
  <si>
    <t>https://auctions.dreweatts.com/auctions/8847/drewea1-10440/lot-details/23fa74cf-da75-4ad0-b2b5-b12b00b3f8cc</t>
  </si>
  <si>
    <t>https://auctions.dreweatts.com/auctions/8847/drewea1-10440/lot-details/5da70e61-526d-4911-b035-b12b00b3fac2</t>
  </si>
  <si>
    <t>https://auctions.dreweatts.com/auctions/8847/drewea1-10440/lot-details/fc314e41-2739-419d-acb3-b12b00b3fcd8</t>
  </si>
  <si>
    <t>https://auctions.dreweatts.com/auctions/8847/drewea1-10440/lot-details/3b0b6633-b3c6-47e2-8591-b12b00b3fe01</t>
  </si>
  <si>
    <t>https://auctions.dreweatts.com/auctions/8847/drewea1-10440/lot-details/129ca45b-bc6e-493c-be2e-b12b00b3ff99</t>
  </si>
  <si>
    <t>https://auctions.dreweatts.com/auctions/8847/drewea1-10440/lot-details/5f932626-1a15-49d7-b563-b12b00b4013f</t>
  </si>
  <si>
    <t>https://auctions.dreweatts.com/auctions/8847/drewea1-10440/lot-details/84be2b8b-7e51-470a-b0ce-b12b00b4030c</t>
  </si>
  <si>
    <t>https://auctions.dreweatts.com/auctions/8847/drewea1-10440/lot-details/11f2d6fb-4daf-4698-8364-b12b00b404a5</t>
  </si>
  <si>
    <t>https://auctions.dreweatts.com/auctions/8847/drewea1-10440/lot-details/c5155193-ee1c-404a-b6f0-b12b00b405f3</t>
  </si>
  <si>
    <t>https://auctions.dreweatts.com/auctions/8847/drewea1-10440/lot-details/18907723-073d-4175-a237-b12b00b40753</t>
  </si>
  <si>
    <t>https://auctions.dreweatts.com/auctions/8847/drewea1-10440/lot-details/8da177d6-b0e1-4c6a-9245-b12b00b408c2</t>
  </si>
  <si>
    <t>https://auctions.dreweatts.com/auctions/8847/drewea1-10440/lot-details/6b5297dd-1f7e-40b1-8f3b-b12b00b40a54</t>
  </si>
  <si>
    <t>https://auctions.dreweatts.com/auctions/8847/drewea1-10440/lot-details/a6a28c08-8b8f-417c-af79-b12b00b40dd3</t>
  </si>
  <si>
    <t>https://auctions.dreweatts.com/auctions/8847/drewea1-10440/lot-details/384a31a5-d5f7-4e75-8d7a-b12b00b40ef6</t>
  </si>
  <si>
    <t>https://auctions.dreweatts.com/auctions/8847/drewea1-10440/lot-details/3d034aac-ee31-4276-a685-b12b00b410e2</t>
  </si>
  <si>
    <t>https://auctions.dreweatts.com/auctions/8847/drewea1-10440/lot-details/121c28b5-f17e-4a51-bc03-b12b00b412b2</t>
  </si>
  <si>
    <t>https://auctions.dreweatts.com/auctions/8847/drewea1-10440/lot-details/32a6a8be-4ed2-4753-86c6-b12b00b41499</t>
  </si>
  <si>
    <t>https://auctions.dreweatts.com/auctions/8847/drewea1-10440/lot-details/a6951783-3941-4286-90e6-b12b00b41681</t>
  </si>
  <si>
    <t>https://auctions.dreweatts.com/auctions/8847/drewea1-10440/lot-details/6625989a-7a4b-418d-9e63-b12b00b41868</t>
  </si>
  <si>
    <t>https://auctions.dreweatts.com/auctions/8847/drewea1-10440/lot-details/62fca25c-7a5a-410f-ae1f-b12b00b41a34</t>
  </si>
  <si>
    <t>https://auctions.dreweatts.com/auctions/8847/drewea1-10440/lot-details/8f5d83a8-ec49-4eec-93ef-b12b00b41c4c</t>
  </si>
  <si>
    <t>https://auctions.dreweatts.com/auctions/8847/drewea1-10440/lot-details/8f11ae70-3c32-4204-bdc1-b12b00b41e24</t>
  </si>
  <si>
    <t>https://auctions.dreweatts.com/auctions/8847/drewea1-10440/lot-details/9c124914-0a26-4b8a-a382-b12b00b41fea</t>
  </si>
  <si>
    <t>https://auctions.dreweatts.com/auctions/8847/drewea1-10440/lot-details/dc0206df-bc37-44c7-939a-b12b00b421f2</t>
  </si>
  <si>
    <t>https://auctions.dreweatts.com/auctions/8847/drewea1-10440/lot-details/15a5c7bf-b6f7-45a0-a2e5-b12b00b423fb</t>
  </si>
  <si>
    <t>https://auctions.dreweatts.com/auctions/8847/drewea1-10440/lot-details/e752d93b-f60d-49e6-ad9d-b12b00b4260c</t>
  </si>
  <si>
    <t>https://auctions.dreweatts.com/auctions/8847/drewea1-10440/lot-details/4dd08e00-f741-45e8-b345-b12b00b428ff</t>
  </si>
  <si>
    <t>https://auctions.dreweatts.com/auctions/8847/drewea1-10440/lot-details/a1b5d82a-d184-4787-82b2-b12b00b75267</t>
  </si>
  <si>
    <t>https://auctions.dreweatts.com/auctions/8847/drewea1-10440/lot-details/26091124-49f3-4753-a583-b12b00b42b08</t>
  </si>
  <si>
    <t>https://auctions.dreweatts.com/auctions/8847/drewea1-10440/lot-details/6b009abc-0f1a-4bbb-9703-b12b00b42cce</t>
  </si>
  <si>
    <t>https://auctions.dreweatts.com/auctions/8847/drewea1-10440/lot-details/072a7117-e10b-40e1-912e-b12b00b42f68</t>
  </si>
  <si>
    <t>https://auctions.dreweatts.com/auctions/8847/drewea1-10440/lot-details/71fa36c4-cc9e-4296-8c2e-b12b00b43125</t>
  </si>
  <si>
    <t>https://auctions.dreweatts.com/auctions/8847/drewea1-10440/lot-details/01b55fcd-0586-4d6f-a27f-b12b00b432e7</t>
  </si>
  <si>
    <t>https://auctions.dreweatts.com/auctions/8847/drewea1-10440/lot-details/b2d60ebb-112f-485f-9e2d-b12b00b43413</t>
  </si>
  <si>
    <t>https://auctions.dreweatts.com/auctions/8847/drewea1-10440/lot-details/2e236323-2d07-4e31-9322-b12b00b435da</t>
  </si>
  <si>
    <t>https://auctions.dreweatts.com/auctions/8847/drewea1-10440/lot-details/75895ab2-ca79-4bd8-bce9-b12b00b43797</t>
  </si>
  <si>
    <t>https://auctions.dreweatts.com/auctions/8847/drewea1-10440/lot-details/b8186597-6321-4c7f-ba50-b12b00b439df</t>
  </si>
  <si>
    <t>https://auctions.dreweatts.com/auctions/8847/drewea1-10440/lot-details/8a5c84ae-7732-4a4c-b6f9-b12b00b43c0a</t>
  </si>
  <si>
    <t>https://auctions.dreweatts.com/auctions/8847/drewea1-10440/lot-details/4d3f5a63-0839-4c60-9b41-b12b00b43dc3</t>
  </si>
  <si>
    <t>https://auctions.dreweatts.com/auctions/8847/drewea1-10440/lot-details/98ab472e-3869-4d6d-98ff-b12b00b43f43</t>
  </si>
  <si>
    <t>https://auctions.dreweatts.com/auctions/8847/drewea1-10440/lot-details/48832443-ed7e-42f9-ba04-b12b00b44176</t>
  </si>
  <si>
    <t>https://auctions.dreweatts.com/auctions/8847/drewea1-10440/lot-details/6640f381-1f6e-4b70-8b75-b12b00b443c2</t>
  </si>
  <si>
    <t>https://auctions.dreweatts.com/auctions/8847/drewea1-10440/lot-details/c7c91c47-00e1-4e55-92a0-b12b00b44566</t>
  </si>
  <si>
    <t>https://auctions.dreweatts.com/auctions/8847/drewea1-10440/lot-details/aa1a517d-69d4-49f4-b0d9-b12b00b44777</t>
  </si>
  <si>
    <t>https://auctions.dreweatts.com/auctions/8847/drewea1-10440/lot-details/2853bad2-63ab-4acc-a1d1-b12b00b44968</t>
  </si>
  <si>
    <t>https://auctions.dreweatts.com/auctions/8847/drewea1-10440/lot-details/b0830572-7183-4eee-a7a1-b12b00b44b4d</t>
  </si>
  <si>
    <t>https://auctions.dreweatts.com/auctions/8847/drewea1-10440/lot-details/d37945a9-1794-4d79-b7be-b12b00b44cb0</t>
  </si>
  <si>
    <t>https://auctions.dreweatts.com/auctions/8847/drewea1-10440/lot-details/30b3bbf3-40e1-46f0-ba89-b12b00b44e99</t>
  </si>
  <si>
    <t>https://auctions.dreweatts.com/auctions/8847/drewea1-10440/lot-details/00d0ac33-9f1d-4ca2-a2cf-b12b00b4506d</t>
  </si>
  <si>
    <t>https://auctions.dreweatts.com/auctions/8847/drewea1-10440/lot-details/caeb2b29-fbd3-4762-b53a-b12b00b45217</t>
  </si>
  <si>
    <t>https://auctions.dreweatts.com/auctions/8847/drewea1-10440/lot-details/9675e000-bc71-4af1-976f-b12b00b45415</t>
  </si>
  <si>
    <t>https://auctions.dreweatts.com/auctions/8847/drewea1-10440/lot-details/6a487833-ac32-424a-b811-b12b00b4557b</t>
  </si>
  <si>
    <t>https://auctions.dreweatts.com/auctions/8847/drewea1-10440/lot-details/291850c0-439f-4b0f-9299-b12b00b45709</t>
  </si>
  <si>
    <t>https://auctions.dreweatts.com/auctions/8847/drewea1-10440/lot-details/ebc6b3b7-ce16-4daa-9144-b12b00b45889</t>
  </si>
  <si>
    <t>https://auctions.dreweatts.com/auctions/8847/drewea1-10440/lot-details/2dbdf694-c1cb-422b-b363-b12b00b45aa8</t>
  </si>
  <si>
    <t>https://auctions.dreweatts.com/auctions/8847/drewea1-10440/lot-details/87131eee-4a93-464b-bb0e-b12b00b45c61</t>
  </si>
  <si>
    <t>https://auctions.dreweatts.com/auctions/8847/drewea1-10440/lot-details/c1c8138a-9bff-48fd-838b-b12b00b45e07</t>
  </si>
  <si>
    <t>https://auctions.dreweatts.com/auctions/8847/drewea1-10440/lot-details/8431905c-d47c-46b3-9e38-b12b00b45f67</t>
  </si>
  <si>
    <t>https://auctions.dreweatts.com/auctions/8847/drewea1-10440/lot-details/4e066855-a482-4993-8f7d-b12b00b77249</t>
  </si>
  <si>
    <t>https://auctions.dreweatts.com/auctions/8847/drewea1-10440/lot-details/4868e3c9-ced4-480c-9e15-b12b00b4615c</t>
  </si>
  <si>
    <t>https://auctions.dreweatts.com/auctions/8847/drewea1-10440/lot-details/9dbe6b0e-a745-4fa2-a379-b12b00b46324</t>
  </si>
  <si>
    <t>https://auctions.dreweatts.com/auctions/8847/drewea1-10440/lot-details/433c15f3-41af-4a5c-80db-b12b00b464ef</t>
  </si>
  <si>
    <t>https://auctions.dreweatts.com/auctions/8847/drewea1-10440/lot-details/83da16ce-532a-44b3-b23c-b12b00b466b0</t>
  </si>
  <si>
    <t>https://auctions.dreweatts.com/auctions/8847/drewea1-10440/lot-details/592396e4-e56a-48f3-b1f8-b12b00b46886</t>
  </si>
  <si>
    <t>https://auctions.dreweatts.com/auctions/8847/drewea1-10440/lot-details/1397f1c6-916f-4b0c-911a-b12b00b46a4c</t>
  </si>
  <si>
    <t>https://auctions.dreweatts.com/auctions/8847/drewea1-10440/lot-details/6d0c3fb9-b875-4d87-995b-b12b00b46bab</t>
  </si>
  <si>
    <t>https://auctions.dreweatts.com/auctions/8847/drewea1-10440/lot-details/e90532c1-745f-458d-a277-b12b00b46d0b</t>
  </si>
  <si>
    <t>https://auctions.dreweatts.com/auctions/8847/drewea1-10440/lot-details/e0939574-2e88-43a9-b8c6-b12b00b46f4c</t>
  </si>
  <si>
    <t>https://auctions.dreweatts.com/auctions/8847/drewea1-10440/lot-details/75b38b61-f6f6-4f71-b013-b12b00b4714a</t>
  </si>
  <si>
    <t>https://auctions.dreweatts.com/auctions/8847/drewea1-10440/lot-details/79739a66-4152-45e9-abb4-b12b00b47358</t>
  </si>
  <si>
    <t>https://auctions.dreweatts.com/auctions/8847/drewea1-10440/lot-details/72bfc7df-c9f0-43c3-adfe-b12b00b4752c</t>
  </si>
  <si>
    <t>https://auctions.dreweatts.com/auctions/8847/drewea1-10440/lot-details/c7a6af04-508c-4263-89b0-b12b00b47700</t>
  </si>
  <si>
    <t>https://auctions.dreweatts.com/auctions/8847/drewea1-10440/lot-details/bb0e4c59-853c-4ec9-9ff1-b12b00b478f2</t>
  </si>
  <si>
    <t>https://auctions.dreweatts.com/auctions/8847/drewea1-10440/lot-details/c18b57bd-f203-4963-87ba-b12b00b47b82</t>
  </si>
  <si>
    <t>https://auctions.dreweatts.com/auctions/8847/drewea1-10440/lot-details/9a3b42e1-17bf-4940-8dae-b12b00b47dbf</t>
  </si>
  <si>
    <t>https://auctions.dreweatts.com/auctions/8847/drewea1-10440/lot-details/2666204d-1486-43d4-ad5f-b12b00b47fe8</t>
  </si>
  <si>
    <t>https://auctions.dreweatts.com/auctions/8847/drewea1-10440/lot-details/a2bd9a5b-0660-4507-bc56-b12b00b48317</t>
  </si>
  <si>
    <t>https://auctions.dreweatts.com/auctions/8847/drewea1-10440/lot-details/db728b5f-f858-4043-9d83-b12b00b48659</t>
  </si>
  <si>
    <t>https://auctions.dreweatts.com/auctions/8847/drewea1-10440/lot-details/74edfdd5-44fa-4717-b706-b12b00b488ee</t>
  </si>
  <si>
    <t>https://auctions.dreweatts.com/auctions/8847/drewea1-10440/lot-details/05bf67ee-b0d4-4474-bab5-b12b00b48b05</t>
  </si>
  <si>
    <t>https://auctions.dreweatts.com/auctions/8847/drewea1-10440/lot-details/2c6786f9-02a0-402b-a5c5-b12b00b48d17</t>
  </si>
  <si>
    <t>https://auctions.dreweatts.com/auctions/8847/drewea1-10440/lot-details/a73a0098-ad5a-41fc-956b-b12b00b48f65</t>
  </si>
  <si>
    <t>https://auctions.dreweatts.com/auctions/8847/drewea1-10440/lot-details/1ae0d272-674b-422d-9ac7-b12b00b4916e</t>
  </si>
  <si>
    <t>https://auctions.dreweatts.com/auctions/8847/drewea1-10440/lot-details/751cd10f-4d8c-48a5-b6da-b12b00b49350</t>
  </si>
  <si>
    <t>https://auctions.dreweatts.com/auctions/8847/drewea1-10440/lot-details/1b2e0b1a-fb48-477f-a239-b12b00b494a2</t>
  </si>
  <si>
    <t>https://auctions.dreweatts.com/auctions/8847/drewea1-10440/lot-details/57386aba-bbc6-4bcd-b33f-b12b00b4968e</t>
  </si>
  <si>
    <t>https://auctions.dreweatts.com/auctions/8847/drewea1-10440/lot-details/b9162e66-2fbc-4bc1-99f4-b12b00b49846</t>
  </si>
  <si>
    <t>https://auctions.dreweatts.com/auctions/8847/drewea1-10440/lot-details/52bf2660-ded8-4b05-b4e8-b12b00b49aac</t>
  </si>
  <si>
    <t>https://auctions.dreweatts.com/auctions/8847/drewea1-10440/lot-details/09839ac7-8d5c-4922-bbee-b12b00b49c2f</t>
  </si>
  <si>
    <t>https://auctions.dreweatts.com/auctions/8847/drewea1-10440/lot-details/6e7f1615-44eb-48c0-a6da-b12b00b49e85</t>
  </si>
  <si>
    <t>https://auctions.dreweatts.com/auctions/8847/drewea1-10440/lot-details/b27dcb07-8932-493e-8207-b12b00b4a092</t>
  </si>
  <si>
    <t>https://auctions.dreweatts.com/auctions/8847/drewea1-10440/lot-details/a323d657-18e8-446b-a666-b12b00b4a23f</t>
  </si>
  <si>
    <t>https://auctions.dreweatts.com/auctions/8847/drewea1-10440/lot-details/b5ed508b-2b0b-4f13-9e60-b12b00b4a3a6</t>
  </si>
  <si>
    <t>https://auctions.dreweatts.com/auctions/8847/drewea1-10440/lot-details/7bc91d14-da33-4e96-a8e5-b12b00b4a57a</t>
  </si>
  <si>
    <t>https://auctions.dreweatts.com/auctions/8847/drewea1-10440/lot-details/44c8fc42-76c7-46d6-8e7b-b12b00b4a710</t>
  </si>
  <si>
    <t>https://auctions.dreweatts.com/auctions/8847/drewea1-10440/lot-details/216b5ac3-7daf-421b-bfac-b12b00b4a8f0</t>
  </si>
  <si>
    <t>https://auctions.dreweatts.com/auctions/8847/drewea1-10440/lot-details/67b47323-055d-4061-97cf-b12b00b4aac9</t>
  </si>
  <si>
    <t>https://auctions.dreweatts.com/auctions/8847/drewea1-10440/lot-details/9a0eb351-a56a-40e4-8819-b12b00b4acd4</t>
  </si>
  <si>
    <t>https://auctions.dreweatts.com/auctions/8847/drewea1-10440/lot-details/9f50e412-97e1-4c76-a68d-b12b00b4ae8b</t>
  </si>
  <si>
    <t>https://auctions.dreweatts.com/auctions/8847/drewea1-10440/lot-details/e3c934a4-3103-4135-9e1e-b12b00b4b068</t>
  </si>
  <si>
    <t>https://auctions.dreweatts.com/auctions/8847/drewea1-10440/lot-details/bec8d062-bc64-4722-befe-b12b00b4b236</t>
  </si>
  <si>
    <t>https://auctions.dreweatts.com/auctions/8847/drewea1-10440/lot-details/579c3f41-1aca-4817-ab84-b12b00b4b608</t>
  </si>
  <si>
    <t>https://auctions.dreweatts.com/auctions/8847/drewea1-10440/lot-details/3242ba5c-1d8c-4f0a-826b-b12b00b4b8af</t>
  </si>
  <si>
    <t>https://auctions.dreweatts.com/auctions/8847/drewea1-10440/lot-details/f83880e2-4c43-47ce-ac64-b12b00b4bb84</t>
  </si>
  <si>
    <t>https://auctions.dreweatts.com/auctions/8847/drewea1-10440/lot-details/e3ffa257-8ce6-4ec8-a71c-b12b00b4bd74</t>
  </si>
  <si>
    <t>https://auctions.dreweatts.com/auctions/8847/drewea1-10440/lot-details/8c7eb205-b8b5-4206-b5ed-b12b00b4c091</t>
  </si>
  <si>
    <t>https://auctions.dreweatts.com/auctions/8847/drewea1-10440/lot-details/847a9eed-7810-40a3-857a-b12b00b4e26a</t>
  </si>
  <si>
    <t>https://auctions.dreweatts.com/auctions/8847/drewea1-10440/lot-details/b4d10a43-899b-4166-beb6-b12b00b4e4ce</t>
  </si>
  <si>
    <t>https://auctions.dreweatts.com/auctions/8847/drewea1-10440/lot-details/8e3bfaa9-a227-4a9e-b737-b12b00b4e6ac</t>
  </si>
  <si>
    <t>https://auctions.dreweatts.com/auctions/8847/drewea1-10440/lot-details/079981c6-1e14-4659-881e-b12b00b4e93b</t>
  </si>
  <si>
    <t>https://auctions.dreweatts.com/auctions/8847/drewea1-10440/lot-details/fa8eaded-72fd-4e30-a53e-b12b00b7914e</t>
  </si>
  <si>
    <t>https://auctions.dreweatts.com/auctions/8847/drewea1-10440/lot-details/77a4b38a-bbd9-43c5-92cd-b12b00b7b4c3</t>
  </si>
  <si>
    <t>https://auctions.dreweatts.com/auctions/8847/drewea1-10440/lot-details/a7d5cf82-84bb-4ca5-b7c0-b12b00b4ec00</t>
  </si>
  <si>
    <t>https://auctions.dreweatts.com/auctions/8847/drewea1-10440/lot-details/88946484-8d70-4989-b258-b12b00b4ee6e</t>
  </si>
  <si>
    <t>https://auctions.dreweatts.com/auctions/8847/drewea1-10440/lot-details/6caff99b-6b06-4ee9-9397-b12b00b4f03d</t>
  </si>
  <si>
    <t>https://auctions.dreweatts.com/auctions/8847/drewea1-10440/lot-details/9c37124a-1ea9-4123-b49e-b12b00b4f266</t>
  </si>
  <si>
    <t>https://auctions.dreweatts.com/auctions/8847/drewea1-10440/lot-details/d79c35a0-1fc4-49d6-869a-b12b00b4f4e6</t>
  </si>
  <si>
    <t>https://auctions.dreweatts.com/auctions/8847/drewea1-10440/lot-details/85ac834f-84e2-4880-8160-b12b00b4f73e</t>
  </si>
  <si>
    <t>https://auctions.dreweatts.com/auctions/8847/drewea1-10440/lot-details/c466c693-4214-426f-b1d0-b12b00b4f959</t>
  </si>
  <si>
    <t>https://auctions.dreweatts.com/auctions/8847/drewea1-10440/lot-details/58404e91-e1d0-4207-8c37-b12b00b4fb8a</t>
  </si>
  <si>
    <t>https://auctions.dreweatts.com/auctions/8847/drewea1-10440/lot-details/5b603a42-cae6-491e-9051-b12b00b4fd9c</t>
  </si>
  <si>
    <t>https://auctions.dreweatts.com/auctions/8847/drewea1-10440/lot-details/7ab7cf3e-deb0-4c37-97e4-b12b00b5003e</t>
  </si>
  <si>
    <t>https://auctions.dreweatts.com/auctions/8847/drewea1-10440/lot-details/6396a8d4-94b5-4011-b958-b12b00b7d0aa</t>
  </si>
  <si>
    <t>https://auctions.dreweatts.com/auctions/8847/drewea1-10440/lot-details/fc5a1897-d51d-4326-a67c-b12b00b5030b</t>
  </si>
  <si>
    <t>https://auctions.dreweatts.com/auctions/8847/drewea1-10440/lot-details/cae0df9f-8c79-467a-9465-b12b00b504cb</t>
  </si>
  <si>
    <t>https://auctions.dreweatts.com/auctions/8847/drewea1-10440/lot-details/decef965-3148-44f3-bbd0-b12b00b506b2</t>
  </si>
  <si>
    <t>https://auctions.dreweatts.com/auctions/8847/drewea1-10440/lot-details/77ff8814-a17d-4187-a230-b12b00b5087e</t>
  </si>
  <si>
    <t>https://auctions.dreweatts.com/auctions/8847/drewea1-10440/lot-details/d838f6ea-bb04-4a07-8bae-b12b00b50b34</t>
  </si>
  <si>
    <t>https://auctions.dreweatts.com/auctions/8847/drewea1-10440/lot-details/f41cc1a1-8cce-4a3d-9f75-b12b00b50cde</t>
  </si>
  <si>
    <t>https://auctions.dreweatts.com/auctions/8847/drewea1-10440/lot-details/f01d82a7-a133-4ae3-9267-b12b00b50f49</t>
  </si>
  <si>
    <t>https://auctions.dreweatts.com/auctions/8847/drewea1-10440/lot-details/4f083601-e2ff-4da0-a150-b12b00b51207</t>
  </si>
  <si>
    <t>https://auctions.dreweatts.com/auctions/8847/drewea1-10440/lot-details/463f371b-5ee3-405c-bdd8-b12b00b51430</t>
  </si>
  <si>
    <t>https://auctions.dreweatts.com/auctions/8847/drewea1-10440/lot-details/a96f0540-0e8b-4af7-b3b2-b12b00b5164a</t>
  </si>
  <si>
    <t>https://auctions.dreweatts.com/auctions/8847/drewea1-10440/lot-details/9de16964-3e5d-4e10-8bfa-b12b00b51854</t>
  </si>
  <si>
    <t>https://auctions.dreweatts.com/auctions/8847/drewea1-10440/lot-details/dafffefa-494c-4ef4-b3ab-b12b00b51a86</t>
  </si>
  <si>
    <t>https://auctions.dreweatts.com/auctions/8847/drewea1-10440/lot-details/865d51ea-eae5-4409-85b0-b12b00b51ce1</t>
  </si>
  <si>
    <t>https://auctions.dreweatts.com/auctions/8847/drewea1-10440/lot-details/74d5e500-1714-4843-a662-b12b00b51f56</t>
  </si>
  <si>
    <t>https://auctions.dreweatts.com/auctions/8847/drewea1-10440/lot-details/8aeaa538-a03f-4ef1-a778-b12b00b521bd</t>
  </si>
  <si>
    <t>https://auctions.dreweatts.com/auctions/8847/drewea1-10440/lot-details/64adca56-3c50-4c37-8075-b12b00b52497</t>
  </si>
  <si>
    <t>https://auctions.dreweatts.com/auctions/8847/drewea1-10440/lot-details/9f923200-d56c-49aa-aa13-b12b00b526a4</t>
  </si>
  <si>
    <t>https://auctions.dreweatts.com/auctions/8847/drewea1-10440/lot-details/0842f049-0854-4c1d-b220-b12b00b52886</t>
  </si>
  <si>
    <t>https://auctions.dreweatts.com/auctions/8847/drewea1-10440/lot-details/e1857fa3-a535-44be-9827-b12b00b52a58</t>
  </si>
  <si>
    <t>https://auctions.dreweatts.com/auctions/8847/drewea1-10440/lot-details/915e6f96-9ed9-4e72-928c-b12b00b52e26</t>
  </si>
  <si>
    <t>https://auctions.dreweatts.com/auctions/8847/drewea1-10440/lot-details/28d714c5-eb84-4aae-aee6-b12b00b530e9</t>
  </si>
  <si>
    <t>https://auctions.dreweatts.com/auctions/8847/drewea1-10440/lot-details/910d6b6e-2398-4ad6-9bdd-b12b00b5335a</t>
  </si>
  <si>
    <t>https://auctions.dreweatts.com/auctions/8847/drewea1-10440/lot-details/1954ea88-5c83-44c3-ad5c-b12b00b5367b</t>
  </si>
  <si>
    <t>https://auctions.dreweatts.com/auctions/8847/drewea1-10440/lot-details/4ccc85de-e411-4e47-860a-b12b00b53890</t>
  </si>
  <si>
    <t>https://auctions.dreweatts.com/auctions/8847/drewea1-10440/lot-details/1507214d-d6bc-4c0b-a95b-b12b00b53ac7</t>
  </si>
  <si>
    <t>https://auctions.dreweatts.com/auctions/8847/drewea1-10440/lot-details/3e87e651-58ea-48b5-9439-b12b00b53cc6</t>
  </si>
  <si>
    <t>https://auctions.dreweatts.com/auctions/8847/drewea1-10440/lot-details/04771419-b9a9-4776-8718-b12b00b53dfc</t>
  </si>
  <si>
    <t>https://auctions.dreweatts.com/auctions/8847/drewea1-10440/lot-details/80d010a1-d461-4c42-bcfb-b12b00b54070</t>
  </si>
  <si>
    <t>https://auctions.dreweatts.com/auctions/8847/drewea1-10440/lot-details/0ae87448-bfd8-4153-a6a6-b12b00b54257</t>
  </si>
  <si>
    <t>https://auctions.dreweatts.com/auctions/8847/drewea1-10440/lot-details/4955150b-782f-4ea2-9d1b-b12b00b5444e</t>
  </si>
  <si>
    <t>https://auctions.dreweatts.com/auctions/8847/drewea1-10440/lot-details/c2effc1d-d85f-4280-bfff-b12b00b5469d</t>
  </si>
  <si>
    <t>https://auctions.dreweatts.com/auctions/8847/drewea1-10440/lot-details/dc620cc3-b933-4c04-93c8-b12b00b54868</t>
  </si>
  <si>
    <t>https://auctions.dreweatts.com/auctions/8847/drewea1-10440/lot-details/f8a3e7ae-7ccc-40bc-b1d3-b12b00b54a54</t>
  </si>
  <si>
    <t>https://auctions.dreweatts.com/auctions/8847/drewea1-10440/lot-details/cac1dc44-d324-4a5e-8fc0-b12b00b54b93</t>
  </si>
  <si>
    <t>https://auctions.dreweatts.com/auctions/8847/drewea1-10440/lot-details/7fd7c2ef-17b6-41ce-ab8d-b12b00b54d7f</t>
  </si>
  <si>
    <t>https://auctions.dreweatts.com/auctions/8847/drewea1-10440/lot-details/b0c00bd8-503b-4e9b-80b1-b12b00b54f33</t>
  </si>
  <si>
    <t>https://auctions.dreweatts.com/auctions/8847/drewea1-10440/lot-details/53efce18-fd9e-4ba0-b375-b12b00b5513b</t>
  </si>
  <si>
    <t>https://auctions.dreweatts.com/auctions/8847/drewea1-10440/lot-details/31a756a1-74e6-4cda-9d07-b12b00b55328</t>
  </si>
  <si>
    <t>https://auctions.dreweatts.com/auctions/8847/drewea1-10440/lot-details/36996175-9cd5-491d-886a-b12b00b55494</t>
  </si>
  <si>
    <t>https://auctions.dreweatts.com/auctions/8847/drewea1-10440/lot-details/307b5fbe-4cce-48fb-826b-b12b00b555f0</t>
  </si>
  <si>
    <t>https://auctions.dreweatts.com/auctions/8847/drewea1-10440/lot-details/dee628f6-25cd-4c99-b3fd-b12b00b557ae</t>
  </si>
  <si>
    <t>https://auctions.dreweatts.com/auctions/8847/drewea1-10440/lot-details/a8eea3b1-493c-4d9d-ad13-b12b00b55902</t>
  </si>
  <si>
    <t>https://auctions.dreweatts.com/auctions/8847/drewea1-10440/lot-details/45b45a7c-54cd-4607-ad13-b12b00b55b5c</t>
  </si>
  <si>
    <t>https://auctions.dreweatts.com/auctions/8847/drewea1-10440/lot-details/0938b9b8-c9ae-45b7-b858-b12b00b564bc</t>
  </si>
  <si>
    <t>https://auctions.dreweatts.com/auctions/8847/drewea1-10440/lot-details/c79357c1-e67f-4274-8897-b12b00b56747</t>
  </si>
  <si>
    <t>https://auctions.dreweatts.com/auctions/8847/drewea1-10440/lot-details/b0a956a8-d172-45b4-a715-b12b00b56938</t>
  </si>
  <si>
    <t>https://auctions.dreweatts.com/auctions/8847/drewea1-10440/lot-details/0eca9073-8d14-4f2b-b9d1-b12b00b56b16</t>
  </si>
  <si>
    <t>https://auctions.dreweatts.com/auctions/8847/drewea1-10440/lot-details/eab3c1ea-073e-4dcb-9f6b-b12b00b56cb0</t>
  </si>
  <si>
    <t>https://auctions.dreweatts.com/auctions/8847/drewea1-10440/lot-details/2d1370e5-a584-4c82-899a-b12b00b56e7b</t>
  </si>
  <si>
    <t>https://auctions.dreweatts.com/auctions/8847/drewea1-10440/lot-details/14666edd-6c81-42fa-b8d4-b12b00b5706c</t>
  </si>
  <si>
    <t>https://auctions.dreweatts.com/auctions/8847/drewea1-10440/lot-details/35f7c252-657a-4258-9233-b12b00b57245</t>
  </si>
  <si>
    <t>https://auctions.dreweatts.com/auctions/8847/drewea1-10440/lot-details/44a03c9e-12e7-4766-bfa6-b12b00b574d6</t>
  </si>
  <si>
    <t>https://auctions.dreweatts.com/auctions/8847/drewea1-10440/lot-details/f20cfcc9-7300-4721-947d-b12b00b576af</t>
  </si>
  <si>
    <t>https://auctions.dreweatts.com/auctions/8847/drewea1-10440/lot-details/f1db2013-b966-48a1-91c6-b12b00b5783d</t>
  </si>
  <si>
    <t>https://auctions.dreweatts.com/auctions/8847/drewea1-10440/lot-details/cf935543-87a2-4fb2-9b3c-b12b00b57a25</t>
  </si>
  <si>
    <t>https://auctions.dreweatts.com/auctions/8847/drewea1-10440/lot-details/836f968e-7d7a-457b-b057-b12b00b7f91c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</si>
</sst>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809]* #,##0.00_-;\-[$£-809]* #,##0.00_-;_-[$£-809]* &quot;-&quot;??_-;_-@_-"/>
  </numFmts>
  <fonts count="11" x14ac:knownFonts="1">
    <font>
      <sz val="11"/>
      <color theme="1"/>
      <name val="Aptos Narrow"/>
      <family val="2"/>
      <scheme val="minor"/>
    </font>
    <font>
      <sz val="11"/>
      <color theme="1"/>
      <name val="Aptos Narrow"/>
      <family val="2"/>
      <scheme val="minor"/>
    </font>
    <font>
      <sz val="10"/>
      <name val="Arial"/>
      <family val="2"/>
    </font>
    <font>
      <sz val="11"/>
      <color indexed="8"/>
      <name val="Aptos Narrow"/>
      <family val="2"/>
    </font>
    <font>
      <b/>
      <sz val="11"/>
      <name val="Calibri"/>
      <family val="2"/>
    </font>
    <font>
      <sz val="11"/>
      <name val="Calibri"/>
      <family val="2"/>
    </font>
    <font>
      <b/>
      <i/>
      <sz val="11"/>
      <name val="Calibri"/>
      <family val="2"/>
    </font>
    <font>
      <sz val="11"/>
      <color theme="1"/>
      <name val="Calibri"/>
      <family val="2"/>
    </font>
    <font>
      <sz val="8"/>
      <name val="Aptos Narrow"/>
      <family val="2"/>
      <scheme val="minor"/>
    </font>
    <font>
      <sz val="11"/>
      <name val="Aptos Narrow"/>
      <family val="2"/>
      <scheme val="minor"/>
    </font>
    <font>
      <u/>
      <sz val="11"/>
      <color theme="10"/>
      <name val="Aptos Narrow"/>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83CCEE"/>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5">
    <xf numFmtId="0" fontId="0" fillId="0" borderId="0"/>
    <xf numFmtId="0" fontId="2" fillId="0" borderId="0"/>
    <xf numFmtId="0" fontId="1" fillId="0" borderId="0"/>
    <xf numFmtId="0" fontId="3" fillId="0" borderId="0"/>
    <xf numFmtId="0" fontId="10" fillId="0" borderId="0" applyNumberFormat="0" applyFill="0" applyBorder="0" applyAlignment="0" applyProtection="0"/>
  </cellStyleXfs>
  <cellXfs count="31">
    <xf numFmtId="0" fontId="0" fillId="0" borderId="0" xfId="0"/>
    <xf numFmtId="0" fontId="4" fillId="3" borderId="5" xfId="3" applyFont="1" applyFill="1" applyBorder="1" applyAlignment="1">
      <alignment horizontal="center" vertical="center"/>
    </xf>
    <xf numFmtId="0" fontId="4" fillId="3" borderId="6" xfId="3" applyFont="1" applyFill="1" applyBorder="1" applyAlignment="1">
      <alignment horizontal="center" vertical="center"/>
    </xf>
    <xf numFmtId="0" fontId="4" fillId="3" borderId="6" xfId="3" applyFont="1" applyFill="1" applyBorder="1" applyAlignment="1">
      <alignment horizontal="center" vertical="center" wrapText="1"/>
    </xf>
    <xf numFmtId="0" fontId="4" fillId="3" borderId="6" xfId="3" applyFont="1" applyFill="1" applyBorder="1" applyAlignment="1">
      <alignment horizontal="left" vertical="center" indent="1"/>
    </xf>
    <xf numFmtId="165" fontId="4" fillId="3" borderId="6" xfId="3" applyNumberFormat="1" applyFont="1" applyFill="1" applyBorder="1" applyAlignment="1">
      <alignment horizontal="center" vertical="center"/>
    </xf>
    <xf numFmtId="0" fontId="4" fillId="2" borderId="2" xfId="1" applyFont="1" applyFill="1" applyBorder="1" applyAlignment="1">
      <alignment horizontal="left" vertical="center" wrapText="1" indent="1"/>
    </xf>
    <xf numFmtId="0" fontId="4" fillId="2" borderId="3" xfId="1" applyFont="1" applyFill="1" applyBorder="1" applyAlignment="1">
      <alignment horizontal="left" vertical="center" wrapText="1" indent="1"/>
    </xf>
    <xf numFmtId="0" fontId="4" fillId="2" borderId="4" xfId="1" applyFont="1" applyFill="1" applyBorder="1" applyAlignment="1">
      <alignment horizontal="left" vertical="center" wrapText="1" indent="1"/>
    </xf>
    <xf numFmtId="0" fontId="1" fillId="0" borderId="0" xfId="0" applyFont="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7" fillId="0" borderId="0" xfId="0" applyFont="1" applyAlignme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64" fontId="5" fillId="0" borderId="9" xfId="0" applyNumberFormat="1" applyFont="1" applyBorder="1" applyAlignment="1">
      <alignment horizontal="center" vertical="center"/>
    </xf>
    <xf numFmtId="0" fontId="9" fillId="0" borderId="0" xfId="0" applyFont="1" applyAlignment="1">
      <alignment vertical="center"/>
    </xf>
    <xf numFmtId="0" fontId="5" fillId="0" borderId="1" xfId="0" applyFont="1" applyBorder="1" applyAlignment="1">
      <alignment horizontal="left" vertical="center" indent="1"/>
    </xf>
    <xf numFmtId="0" fontId="5" fillId="0" borderId="9" xfId="0" applyFont="1" applyBorder="1" applyAlignment="1">
      <alignment horizontal="left" vertical="center" indent="1"/>
    </xf>
    <xf numFmtId="0" fontId="1" fillId="0" borderId="0" xfId="0" applyFont="1" applyAlignment="1">
      <alignment horizontal="left" vertical="center" indent="1"/>
    </xf>
    <xf numFmtId="0" fontId="5" fillId="0" borderId="1" xfId="0" applyFont="1" applyBorder="1" applyAlignment="1">
      <alignment horizontal="left" vertical="center" wrapText="1" indent="1"/>
    </xf>
    <xf numFmtId="0" fontId="5" fillId="0" borderId="9" xfId="0" applyFont="1" applyBorder="1" applyAlignment="1">
      <alignment horizontal="left" vertical="center" wrapText="1" indent="1"/>
    </xf>
    <xf numFmtId="0" fontId="4" fillId="3" borderId="7" xfId="3" applyFont="1" applyFill="1" applyBorder="1" applyAlignment="1">
      <alignment horizontal="left" vertical="center" indent="1"/>
    </xf>
    <xf numFmtId="0" fontId="5" fillId="0" borderId="2" xfId="0" applyFont="1" applyBorder="1" applyAlignment="1">
      <alignment horizontal="left" vertical="center" indent="1"/>
    </xf>
    <xf numFmtId="0" fontId="5" fillId="0" borderId="10" xfId="0" applyFont="1" applyBorder="1" applyAlignment="1">
      <alignment horizontal="left" vertical="center" indent="1"/>
    </xf>
    <xf numFmtId="0" fontId="10" fillId="0" borderId="1" xfId="4" applyBorder="1" applyAlignment="1">
      <alignment horizontal="left" vertical="center" indent="1"/>
    </xf>
    <xf numFmtId="0" fontId="4" fillId="2" borderId="1" xfId="1" applyFont="1" applyFill="1" applyBorder="1" applyAlignment="1">
      <alignment horizontal="left" vertical="center" wrapText="1" indent="1"/>
    </xf>
    <xf numFmtId="0" fontId="4" fillId="3" borderId="1" xfId="3" applyFont="1" applyFill="1" applyBorder="1" applyAlignment="1">
      <alignment horizontal="center" vertical="center"/>
    </xf>
    <xf numFmtId="0" fontId="4" fillId="3" borderId="1" xfId="3" applyFont="1" applyFill="1" applyBorder="1" applyAlignment="1">
      <alignment horizontal="left" vertical="center" indent="1"/>
    </xf>
    <xf numFmtId="165" fontId="4" fillId="3" borderId="1" xfId="3" applyNumberFormat="1" applyFont="1" applyFill="1" applyBorder="1" applyAlignment="1">
      <alignment horizontal="center" vertical="center"/>
    </xf>
  </cellXfs>
  <cellStyles count="5">
    <cellStyle name="Hyperlink" xfId="4" builtinId="8"/>
    <cellStyle name="Normal" xfId="0" builtinId="0"/>
    <cellStyle name="Normal 2" xfId="1" xr:uid="{795C8A20-4BDD-46E3-9713-E55CE2CC49D9}"/>
    <cellStyle name="Normal 3" xfId="3" xr:uid="{8D3413B3-0087-4EBF-9EAC-D601C530FCEF}"/>
    <cellStyle name="Normal 5" xfId="2" xr:uid="{83E1752A-3BA5-44F7-B31E-D0B6A7546F28}"/>
  </cellStyles>
  <dxfs count="29">
    <dxf>
      <alignment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numFmt numFmtId="164" formatCode="&quot;£&quot;#,##0"/>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numFmt numFmtId="164" formatCode="&quot;£&quot;#,##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left" vertical="center" textRotation="0" wrapText="0" indent="1"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alignment vertical="center" textRotation="0" indent="0" justifyLastLine="0" shrinkToFit="0" readingOrder="0"/>
    </dxf>
    <dxf>
      <font>
        <b val="0"/>
        <i val="0"/>
        <strike val="0"/>
        <condense val="0"/>
        <extend val="0"/>
        <outline val="0"/>
        <shadow val="0"/>
        <u val="none"/>
        <vertAlign val="baseline"/>
        <sz val="11"/>
        <color auto="1"/>
        <name val="Calibri"/>
        <family val="2"/>
        <scheme val="none"/>
      </font>
      <alignment horizontal="left" vertical="center" textRotation="0" wrapText="0" indent="1"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left" vertical="center" textRotation="0" wrapText="1"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left" vertical="center" textRotation="0" wrapText="0" inden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left" vertical="center" textRotation="0" wrapText="0" indent="1" justifyLastLine="0" shrinkToFit="0" readingOrder="0"/>
      <border diagonalUp="0" diagonalDown="0">
        <left style="thin">
          <color auto="1"/>
        </left>
        <right style="thin">
          <color auto="1"/>
        </right>
        <top style="thin">
          <color auto="1"/>
        </top>
        <bottom style="thin">
          <color auto="1"/>
        </bottom>
      </border>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auto="1"/>
        <name val="Calibri"/>
        <family val="2"/>
        <scheme val="none"/>
      </font>
      <numFmt numFmtId="164" formatCode="&quot;£&quot;#,##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numFmt numFmtId="164" formatCode="&quot;£&quot;#,##0"/>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none"/>
      </font>
      <alignment horizontal="center" vertical="center" textRotation="0" wrapText="0"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7F3146-E410-4E20-B168-C032F4A5E9F8}" name="Table42" displayName="Table42" ref="A2:E405" totalsRowShown="0" headerRowDxfId="0" dataDxfId="9" headerRowBorderDxfId="7" tableBorderDxfId="8" totalsRowBorderDxfId="6">
  <autoFilter ref="A2:E405" xr:uid="{AE5E13C1-A4EA-457A-B354-13F3EE07D356}"/>
  <tableColumns count="5">
    <tableColumn id="1" xr3:uid="{5AFEB914-C55E-41A8-BE16-357E0F9E39D2}" name="Lot Number" dataDxfId="5"/>
    <tableColumn id="2" xr3:uid="{BBA7D007-8949-4466-B9E6-E0F8FA659A46}" name="Vintage" dataDxfId="4"/>
    <tableColumn id="5" xr3:uid="{8C51297E-95C9-42BD-8814-D4FE8490192F}" name="Name" dataDxfId="3">
      <calculatedColumnFormula>HYPERLINK(S3,R3)</calculatedColumnFormula>
    </tableColumn>
    <tableColumn id="11" xr3:uid="{0807EE59-89C5-45B1-B429-A5595D547A26}" name="Low Estimate" dataDxfId="2"/>
    <tableColumn id="12" xr3:uid="{3B187EF2-AA4F-493B-A7BB-5B71393858EC}" name="High Estimate"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5E13C1-A4EA-457A-B354-13F3EE07D356}" name="Table4" displayName="Table4" ref="A2:N405" totalsRowShown="0" headerRowDxfId="15" dataDxfId="14" headerRowBorderDxfId="28" tableBorderDxfId="27" totalsRowBorderDxfId="26">
  <autoFilter ref="A2:N405" xr:uid="{AE5E13C1-A4EA-457A-B354-13F3EE07D356}"/>
  <tableColumns count="14">
    <tableColumn id="1" xr3:uid="{5972B2BF-0776-46ED-8F1D-4BA58FD52DB1}" name="Lot Number" dataDxfId="25"/>
    <tableColumn id="2" xr3:uid="{D97B6970-5388-4CDF-B5E9-C986CDC13C2B}" name="Vintage" dataDxfId="24"/>
    <tableColumn id="3" xr3:uid="{90356E37-3F09-4C4A-AB2E-53EC7F8D7815}" name="Region" dataDxfId="23"/>
    <tableColumn id="4" xr3:uid="{ACED8176-D60F-42F4-B0C6-4F64E4F87A1D}" name="Colour" dataDxfId="22"/>
    <tableColumn id="5" xr3:uid="{A4C56AFB-C2EA-4ECB-B59B-C6F21532E440}" name="Name" dataDxfId="13"/>
    <tableColumn id="6" xr3:uid="{2682025F-DE58-44FA-AA85-048883C34F4B}" name="Producer" dataDxfId="12"/>
    <tableColumn id="7" xr3:uid="{07FDE060-402D-4667-AF83-B711935D761B}" name="Volume" dataDxfId="21"/>
    <tableColumn id="8" xr3:uid="{D4DF6779-154A-4EF0-894A-2A2544C5A529}" name="Quantity in Bottles" dataDxfId="20"/>
    <tableColumn id="9" xr3:uid="{9D595B53-DBC3-44B2-8E55-46B2F6AB299B}" name="Packaging" dataDxfId="19"/>
    <tableColumn id="10" xr3:uid="{752FA4F8-7B44-4CC3-8C0F-1F5070260302}" name="In Bond" dataDxfId="18"/>
    <tableColumn id="11" xr3:uid="{CB73E5E7-F11A-4A90-8660-CC4028CEB1F7}" name="Low Estimate" dataDxfId="17"/>
    <tableColumn id="12" xr3:uid="{75F37426-C7C2-4D65-B0B3-F3A131F47256}" name="High Estimate" dataDxfId="16"/>
    <tableColumn id="13" xr3:uid="{F1987115-C83E-4FC1-ACB0-C87FC2866184}" name="Description" dataDxfId="11"/>
    <tableColumn id="14" xr3:uid="{84D9807A-A046-48C5-92F4-0865BD4EB88E}" name="Provenance" dataDxfId="10"/>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806FA-C453-4A74-BF24-5097586A199C}">
  <sheetPr>
    <pageSetUpPr fitToPage="1"/>
  </sheetPr>
  <dimension ref="A1:S405"/>
  <sheetViews>
    <sheetView tabSelected="1" workbookViewId="0">
      <pane ySplit="2" topLeftCell="A3" activePane="bottomLeft" state="frozen"/>
      <selection pane="bottomLeft" activeCell="A2" sqref="A2"/>
    </sheetView>
  </sheetViews>
  <sheetFormatPr defaultRowHeight="15" x14ac:dyDescent="0.25"/>
  <cols>
    <col min="1" max="1" width="15.140625" style="9" customWidth="1"/>
    <col min="2" max="2" width="11.28515625" style="9" customWidth="1"/>
    <col min="3" max="3" width="83.140625" style="20" customWidth="1"/>
    <col min="4" max="4" width="16.28515625" style="9" customWidth="1"/>
    <col min="5" max="5" width="17.28515625" style="9" customWidth="1"/>
    <col min="6" max="17" width="9.140625" style="9"/>
    <col min="18" max="18" width="83.140625" style="20" hidden="1" customWidth="1"/>
    <col min="19" max="19" width="0" hidden="1" customWidth="1"/>
    <col min="20" max="16384" width="9.140625" style="9"/>
  </cols>
  <sheetData>
    <row r="1" spans="1:19" ht="84" customHeight="1" x14ac:dyDescent="0.25">
      <c r="A1" s="27" t="s">
        <v>630</v>
      </c>
      <c r="B1" s="27"/>
      <c r="C1" s="27"/>
      <c r="D1" s="27"/>
      <c r="E1" s="27"/>
      <c r="R1" s="9"/>
    </row>
    <row r="2" spans="1:19" ht="39" customHeight="1" x14ac:dyDescent="0.25">
      <c r="A2" s="28" t="s">
        <v>0</v>
      </c>
      <c r="B2" s="28" t="s">
        <v>1</v>
      </c>
      <c r="C2" s="29" t="s">
        <v>4</v>
      </c>
      <c r="D2" s="30" t="s">
        <v>10</v>
      </c>
      <c r="E2" s="30" t="s">
        <v>11</v>
      </c>
      <c r="R2" s="4" t="s">
        <v>4</v>
      </c>
      <c r="S2" s="4" t="s">
        <v>631</v>
      </c>
    </row>
    <row r="3" spans="1:19" s="13" customFormat="1" ht="30" customHeight="1" x14ac:dyDescent="0.25">
      <c r="A3" s="11">
        <v>1</v>
      </c>
      <c r="B3" s="11">
        <v>1955</v>
      </c>
      <c r="C3" s="26" t="str">
        <f>HYPERLINK(S3,R3)</f>
        <v>Graham's, Vintage Port</v>
      </c>
      <c r="D3" s="12">
        <v>180</v>
      </c>
      <c r="E3" s="12">
        <v>280</v>
      </c>
      <c r="R3" s="18" t="s">
        <v>19</v>
      </c>
      <c r="S3" t="s">
        <v>632</v>
      </c>
    </row>
    <row r="4" spans="1:19" s="13" customFormat="1" ht="30" customHeight="1" x14ac:dyDescent="0.25">
      <c r="A4" s="11">
        <v>2</v>
      </c>
      <c r="B4" s="11">
        <v>1963</v>
      </c>
      <c r="C4" s="26" t="str">
        <f t="shared" ref="C4:C67" si="0">HYPERLINK(S4,R4)</f>
        <v>Quinta do Noval, Vintage Port</v>
      </c>
      <c r="D4" s="12">
        <v>120</v>
      </c>
      <c r="E4" s="12">
        <v>150</v>
      </c>
      <c r="R4" s="18" t="s">
        <v>142</v>
      </c>
      <c r="S4" t="s">
        <v>633</v>
      </c>
    </row>
    <row r="5" spans="1:19" s="13" customFormat="1" ht="30" customHeight="1" x14ac:dyDescent="0.25">
      <c r="A5" s="11">
        <v>3</v>
      </c>
      <c r="B5" s="11">
        <v>1970</v>
      </c>
      <c r="C5" s="26" t="str">
        <f t="shared" si="0"/>
        <v>Graham's, Vintage Port - In Bond</v>
      </c>
      <c r="D5" s="12">
        <v>900</v>
      </c>
      <c r="E5" s="12">
        <v>1400</v>
      </c>
      <c r="R5" s="18" t="s">
        <v>143</v>
      </c>
      <c r="S5" t="s">
        <v>634</v>
      </c>
    </row>
    <row r="6" spans="1:19" s="13" customFormat="1" ht="30" customHeight="1" x14ac:dyDescent="0.25">
      <c r="A6" s="11">
        <v>4</v>
      </c>
      <c r="B6" s="11">
        <v>1970</v>
      </c>
      <c r="C6" s="26" t="str">
        <f t="shared" si="0"/>
        <v>Graham's, Vintage Port- In Bond</v>
      </c>
      <c r="D6" s="12">
        <v>900</v>
      </c>
      <c r="E6" s="12">
        <v>1400</v>
      </c>
      <c r="R6" s="18" t="s">
        <v>21</v>
      </c>
      <c r="S6" t="s">
        <v>635</v>
      </c>
    </row>
    <row r="7" spans="1:19" s="13" customFormat="1" ht="30" customHeight="1" x14ac:dyDescent="0.25">
      <c r="A7" s="11">
        <v>5</v>
      </c>
      <c r="B7" s="11">
        <v>1977</v>
      </c>
      <c r="C7" s="26" t="str">
        <f t="shared" si="0"/>
        <v>Taylor's, Vintage Port</v>
      </c>
      <c r="D7" s="12">
        <v>600</v>
      </c>
      <c r="E7" s="12">
        <v>900</v>
      </c>
      <c r="R7" s="18" t="s">
        <v>144</v>
      </c>
      <c r="S7" t="s">
        <v>636</v>
      </c>
    </row>
    <row r="8" spans="1:19" s="13" customFormat="1" ht="30" customHeight="1" x14ac:dyDescent="0.25">
      <c r="A8" s="11">
        <v>6</v>
      </c>
      <c r="B8" s="11">
        <v>1985</v>
      </c>
      <c r="C8" s="26" t="str">
        <f t="shared" si="0"/>
        <v>Graham's, Vintage Port</v>
      </c>
      <c r="D8" s="12">
        <v>440</v>
      </c>
      <c r="E8" s="12">
        <v>550</v>
      </c>
      <c r="R8" s="18" t="s">
        <v>19</v>
      </c>
      <c r="S8" t="s">
        <v>637</v>
      </c>
    </row>
    <row r="9" spans="1:19" s="13" customFormat="1" ht="30" customHeight="1" x14ac:dyDescent="0.25">
      <c r="A9" s="11">
        <v>7</v>
      </c>
      <c r="B9" s="11">
        <v>1985</v>
      </c>
      <c r="C9" s="26" t="str">
        <f t="shared" si="0"/>
        <v>Taylor's, Vintage Port</v>
      </c>
      <c r="D9" s="12">
        <v>400</v>
      </c>
      <c r="E9" s="12">
        <v>600</v>
      </c>
      <c r="R9" s="18" t="s">
        <v>144</v>
      </c>
      <c r="S9" t="s">
        <v>638</v>
      </c>
    </row>
    <row r="10" spans="1:19" s="13" customFormat="1" ht="30" customHeight="1" x14ac:dyDescent="0.25">
      <c r="A10" s="11">
        <v>8</v>
      </c>
      <c r="B10" s="11">
        <v>1985</v>
      </c>
      <c r="C10" s="26" t="str">
        <f t="shared" si="0"/>
        <v>Taylor's, Vintage Port</v>
      </c>
      <c r="D10" s="12">
        <v>400</v>
      </c>
      <c r="E10" s="12">
        <v>600</v>
      </c>
      <c r="R10" s="18" t="s">
        <v>144</v>
      </c>
      <c r="S10" t="s">
        <v>639</v>
      </c>
    </row>
    <row r="11" spans="1:19" s="13" customFormat="1" ht="30" customHeight="1" x14ac:dyDescent="0.25">
      <c r="A11" s="11">
        <v>9</v>
      </c>
      <c r="B11" s="11">
        <v>1985</v>
      </c>
      <c r="C11" s="26" t="str">
        <f t="shared" si="0"/>
        <v>Mixed Lot of Vintage Port</v>
      </c>
      <c r="D11" s="12">
        <v>120</v>
      </c>
      <c r="E11" s="12">
        <v>150</v>
      </c>
      <c r="R11" s="18" t="s">
        <v>145</v>
      </c>
      <c r="S11" t="s">
        <v>640</v>
      </c>
    </row>
    <row r="12" spans="1:19" s="13" customFormat="1" ht="30" customHeight="1" x14ac:dyDescent="0.25">
      <c r="A12" s="11">
        <v>10</v>
      </c>
      <c r="B12" s="11">
        <v>1987</v>
      </c>
      <c r="C12" s="26" t="str">
        <f t="shared" si="0"/>
        <v>Quinta do Noval, Vintage Port</v>
      </c>
      <c r="D12" s="12">
        <v>700</v>
      </c>
      <c r="E12" s="12">
        <v>1100</v>
      </c>
      <c r="R12" s="18" t="s">
        <v>142</v>
      </c>
      <c r="S12" t="s">
        <v>641</v>
      </c>
    </row>
    <row r="13" spans="1:19" s="13" customFormat="1" ht="30" customHeight="1" x14ac:dyDescent="0.25">
      <c r="A13" s="11">
        <v>11</v>
      </c>
      <c r="B13" s="11">
        <v>1987</v>
      </c>
      <c r="C13" s="26" t="str">
        <f t="shared" si="0"/>
        <v>Quinta do Noval, Vintage Port</v>
      </c>
      <c r="D13" s="12">
        <v>700</v>
      </c>
      <c r="E13" s="12">
        <v>1100</v>
      </c>
      <c r="R13" s="18" t="s">
        <v>142</v>
      </c>
      <c r="S13" t="s">
        <v>642</v>
      </c>
    </row>
    <row r="14" spans="1:19" s="13" customFormat="1" ht="30" customHeight="1" x14ac:dyDescent="0.25">
      <c r="A14" s="11">
        <v>12</v>
      </c>
      <c r="B14" s="11">
        <v>1987</v>
      </c>
      <c r="C14" s="26" t="str">
        <f t="shared" si="0"/>
        <v>Quinta do Noval, Vintage Port</v>
      </c>
      <c r="D14" s="12">
        <v>700</v>
      </c>
      <c r="E14" s="12">
        <v>1100</v>
      </c>
      <c r="R14" s="18" t="s">
        <v>142</v>
      </c>
      <c r="S14" t="s">
        <v>643</v>
      </c>
    </row>
    <row r="15" spans="1:19" s="13" customFormat="1" ht="30" customHeight="1" x14ac:dyDescent="0.25">
      <c r="A15" s="11">
        <v>13</v>
      </c>
      <c r="B15" s="11">
        <v>1987</v>
      </c>
      <c r="C15" s="26" t="str">
        <f t="shared" si="0"/>
        <v>Quinta do Noval, Vintage Port</v>
      </c>
      <c r="D15" s="12">
        <v>700</v>
      </c>
      <c r="E15" s="12">
        <v>1100</v>
      </c>
      <c r="R15" s="18" t="s">
        <v>142</v>
      </c>
      <c r="S15" t="s">
        <v>644</v>
      </c>
    </row>
    <row r="16" spans="1:19" s="13" customFormat="1" ht="30" customHeight="1" x14ac:dyDescent="0.25">
      <c r="A16" s="11">
        <v>14</v>
      </c>
      <c r="B16" s="11">
        <v>1995</v>
      </c>
      <c r="C16" s="26" t="str">
        <f t="shared" si="0"/>
        <v>Churchill's, Quinta da Aqua Alta Vintage Port</v>
      </c>
      <c r="D16" s="12">
        <v>300</v>
      </c>
      <c r="E16" s="12">
        <v>400</v>
      </c>
      <c r="R16" s="18" t="s">
        <v>25</v>
      </c>
      <c r="S16" t="s">
        <v>645</v>
      </c>
    </row>
    <row r="17" spans="1:19" s="13" customFormat="1" ht="30" customHeight="1" x14ac:dyDescent="0.25">
      <c r="A17" s="11">
        <v>15</v>
      </c>
      <c r="B17" s="11">
        <v>1997</v>
      </c>
      <c r="C17" s="26" t="str">
        <f t="shared" si="0"/>
        <v>Churchills, Vintage Port - In Bond</v>
      </c>
      <c r="D17" s="12">
        <v>200</v>
      </c>
      <c r="E17" s="12">
        <v>300</v>
      </c>
      <c r="R17" s="18" t="s">
        <v>146</v>
      </c>
      <c r="S17" t="s">
        <v>646</v>
      </c>
    </row>
    <row r="18" spans="1:19" s="13" customFormat="1" ht="30" customHeight="1" x14ac:dyDescent="0.25">
      <c r="A18" s="11">
        <v>16</v>
      </c>
      <c r="B18" s="11">
        <v>1997</v>
      </c>
      <c r="C18" s="26" t="str">
        <f t="shared" si="0"/>
        <v>Churchills, Vintage Port - In Bond</v>
      </c>
      <c r="D18" s="12">
        <v>200</v>
      </c>
      <c r="E18" s="12">
        <v>300</v>
      </c>
      <c r="R18" s="18" t="s">
        <v>146</v>
      </c>
      <c r="S18" t="s">
        <v>647</v>
      </c>
    </row>
    <row r="19" spans="1:19" s="13" customFormat="1" ht="30" customHeight="1" x14ac:dyDescent="0.25">
      <c r="A19" s="11">
        <v>17</v>
      </c>
      <c r="B19" s="11" t="s">
        <v>27</v>
      </c>
      <c r="C19" s="26" t="str">
        <f t="shared" si="0"/>
        <v>1960/1970 Mixed Case of Port</v>
      </c>
      <c r="D19" s="12">
        <v>280</v>
      </c>
      <c r="E19" s="12">
        <v>380</v>
      </c>
      <c r="R19" s="18" t="s">
        <v>147</v>
      </c>
      <c r="S19" t="s">
        <v>648</v>
      </c>
    </row>
    <row r="20" spans="1:19" s="13" customFormat="1" ht="30" customHeight="1" x14ac:dyDescent="0.25">
      <c r="A20" s="11">
        <v>18</v>
      </c>
      <c r="B20" s="11">
        <v>1937</v>
      </c>
      <c r="C20" s="26" t="str">
        <f t="shared" si="0"/>
        <v>Domaines et Terroirs du Sud, Maury, Languedoc</v>
      </c>
      <c r="D20" s="12">
        <v>200</v>
      </c>
      <c r="E20" s="12">
        <v>300</v>
      </c>
      <c r="R20" s="18" t="s">
        <v>148</v>
      </c>
      <c r="S20" t="s">
        <v>649</v>
      </c>
    </row>
    <row r="21" spans="1:19" s="13" customFormat="1" ht="30" customHeight="1" x14ac:dyDescent="0.25">
      <c r="A21" s="11">
        <v>19</v>
      </c>
      <c r="B21" s="11">
        <v>1945</v>
      </c>
      <c r="C21" s="26" t="str">
        <f t="shared" si="0"/>
        <v>Harveys, Grande Champagne Cognac</v>
      </c>
      <c r="D21" s="12">
        <v>200</v>
      </c>
      <c r="E21" s="12">
        <v>400</v>
      </c>
      <c r="R21" s="18" t="s">
        <v>149</v>
      </c>
      <c r="S21" t="s">
        <v>650</v>
      </c>
    </row>
    <row r="22" spans="1:19" s="13" customFormat="1" ht="30" customHeight="1" x14ac:dyDescent="0.25">
      <c r="A22" s="11">
        <v>20</v>
      </c>
      <c r="B22" s="11" t="s">
        <v>27</v>
      </c>
      <c r="C22" s="26" t="str">
        <f t="shared" si="0"/>
        <v>Macallan, Single Malt Sherry Oak 10YO, Speyside</v>
      </c>
      <c r="D22" s="12">
        <v>300</v>
      </c>
      <c r="E22" s="12">
        <v>500</v>
      </c>
      <c r="R22" s="18" t="s">
        <v>150</v>
      </c>
      <c r="S22" t="s">
        <v>651</v>
      </c>
    </row>
    <row r="23" spans="1:19" s="13" customFormat="1" ht="30" customHeight="1" x14ac:dyDescent="0.25">
      <c r="A23" s="11">
        <v>21</v>
      </c>
      <c r="B23" s="11" t="s">
        <v>27</v>
      </c>
      <c r="C23" s="26" t="str">
        <f t="shared" si="0"/>
        <v>Mixed Case of Irish and Scotch Malt Whisky (Mixed Formats)</v>
      </c>
      <c r="D23" s="12">
        <v>200</v>
      </c>
      <c r="E23" s="12">
        <v>300</v>
      </c>
      <c r="R23" s="18" t="s">
        <v>151</v>
      </c>
      <c r="S23" t="s">
        <v>652</v>
      </c>
    </row>
    <row r="24" spans="1:19" s="13" customFormat="1" ht="30" customHeight="1" x14ac:dyDescent="0.25">
      <c r="A24" s="11">
        <v>22</v>
      </c>
      <c r="B24" s="11" t="s">
        <v>27</v>
      </c>
      <c r="C24" s="26" t="str">
        <f t="shared" si="0"/>
        <v>Mixed Lot of Macallan Whisky</v>
      </c>
      <c r="D24" s="12">
        <v>150</v>
      </c>
      <c r="E24" s="12">
        <v>250</v>
      </c>
      <c r="R24" s="18" t="s">
        <v>152</v>
      </c>
      <c r="S24" t="s">
        <v>653</v>
      </c>
    </row>
    <row r="25" spans="1:19" s="13" customFormat="1" ht="30" customHeight="1" x14ac:dyDescent="0.25">
      <c r="A25" s="11">
        <v>23</v>
      </c>
      <c r="B25" s="11">
        <v>1976</v>
      </c>
      <c r="C25" s="26" t="str">
        <f t="shared" si="0"/>
        <v>Perrier Jouet, Fleur Special Reserve</v>
      </c>
      <c r="D25" s="12">
        <v>100</v>
      </c>
      <c r="E25" s="12">
        <v>200</v>
      </c>
      <c r="R25" s="18" t="s">
        <v>153</v>
      </c>
      <c r="S25" t="s">
        <v>654</v>
      </c>
    </row>
    <row r="26" spans="1:19" s="13" customFormat="1" ht="30" customHeight="1" x14ac:dyDescent="0.25">
      <c r="A26" s="11">
        <v>24</v>
      </c>
      <c r="B26" s="11">
        <v>1982</v>
      </c>
      <c r="C26" s="26" t="str">
        <f t="shared" si="0"/>
        <v>Bollinger, RD</v>
      </c>
      <c r="D26" s="12">
        <v>250</v>
      </c>
      <c r="E26" s="12">
        <v>350</v>
      </c>
      <c r="R26" s="18" t="s">
        <v>33</v>
      </c>
      <c r="S26" t="s">
        <v>655</v>
      </c>
    </row>
    <row r="27" spans="1:19" s="13" customFormat="1" ht="30" customHeight="1" x14ac:dyDescent="0.25">
      <c r="A27" s="11">
        <v>25</v>
      </c>
      <c r="B27" s="11">
        <v>1993</v>
      </c>
      <c r="C27" s="26" t="str">
        <f t="shared" si="0"/>
        <v>Henri Giraud, Fut de Chene, Grand Cru, Brut, Ay</v>
      </c>
      <c r="D27" s="12">
        <v>100</v>
      </c>
      <c r="E27" s="12">
        <v>150</v>
      </c>
      <c r="R27" s="18" t="s">
        <v>154</v>
      </c>
      <c r="S27" t="s">
        <v>656</v>
      </c>
    </row>
    <row r="28" spans="1:19" s="13" customFormat="1" ht="30" customHeight="1" x14ac:dyDescent="0.25">
      <c r="A28" s="11">
        <v>26</v>
      </c>
      <c r="B28" s="11">
        <v>1995</v>
      </c>
      <c r="C28" s="26" t="str">
        <f t="shared" si="0"/>
        <v>Bollinger, La Grande Annee Rose</v>
      </c>
      <c r="D28" s="12">
        <v>250</v>
      </c>
      <c r="E28" s="12">
        <v>300</v>
      </c>
      <c r="R28" s="18" t="s">
        <v>39</v>
      </c>
      <c r="S28" t="s">
        <v>657</v>
      </c>
    </row>
    <row r="29" spans="1:19" s="13" customFormat="1" ht="30" customHeight="1" x14ac:dyDescent="0.25">
      <c r="A29" s="11">
        <v>27</v>
      </c>
      <c r="B29" s="11">
        <v>2004</v>
      </c>
      <c r="C29" s="26" t="str">
        <f t="shared" si="0"/>
        <v>Eric Rodez, Pinot Noir Empreinte de Terroir Brut Grand Cru, Ambonnay - In Bond</v>
      </c>
      <c r="D29" s="12">
        <v>380</v>
      </c>
      <c r="E29" s="12">
        <v>460</v>
      </c>
      <c r="R29" s="18" t="s">
        <v>155</v>
      </c>
      <c r="S29" t="s">
        <v>658</v>
      </c>
    </row>
    <row r="30" spans="1:19" s="13" customFormat="1" ht="30" customHeight="1" x14ac:dyDescent="0.25">
      <c r="A30" s="11">
        <v>28</v>
      </c>
      <c r="B30" s="11">
        <v>2006</v>
      </c>
      <c r="C30" s="26" t="str">
        <f t="shared" si="0"/>
        <v>Krug, Brut</v>
      </c>
      <c r="D30" s="12">
        <v>140</v>
      </c>
      <c r="E30" s="12">
        <v>180</v>
      </c>
      <c r="R30" s="18" t="s">
        <v>156</v>
      </c>
      <c r="S30" t="s">
        <v>659</v>
      </c>
    </row>
    <row r="31" spans="1:19" s="13" customFormat="1" ht="30" customHeight="1" x14ac:dyDescent="0.25">
      <c r="A31" s="11">
        <v>29</v>
      </c>
      <c r="B31" s="11">
        <v>2010</v>
      </c>
      <c r="C31" s="26" t="str">
        <f t="shared" si="0"/>
        <v>Nyetimber, 1086 White, England</v>
      </c>
      <c r="D31" s="12">
        <v>360</v>
      </c>
      <c r="E31" s="12">
        <v>440</v>
      </c>
      <c r="R31" s="18" t="s">
        <v>157</v>
      </c>
      <c r="S31" t="s">
        <v>660</v>
      </c>
    </row>
    <row r="32" spans="1:19" s="13" customFormat="1" ht="30" customHeight="1" x14ac:dyDescent="0.25">
      <c r="A32" s="11">
        <v>30</v>
      </c>
      <c r="B32" s="11">
        <v>2012</v>
      </c>
      <c r="C32" s="26" t="str">
        <f t="shared" si="0"/>
        <v>Henri Giraud, Blanc de Blancs Brut Grand Cru, Ay - In Bond</v>
      </c>
      <c r="D32" s="12">
        <v>700</v>
      </c>
      <c r="E32" s="12">
        <v>900</v>
      </c>
      <c r="R32" s="18" t="s">
        <v>158</v>
      </c>
      <c r="S32" t="s">
        <v>661</v>
      </c>
    </row>
    <row r="33" spans="1:19" s="13" customFormat="1" ht="30" customHeight="1" x14ac:dyDescent="0.25">
      <c r="A33" s="11">
        <v>31</v>
      </c>
      <c r="B33" s="11">
        <v>2013</v>
      </c>
      <c r="C33" s="26" t="str">
        <f t="shared" si="0"/>
        <v>Dom Perignon</v>
      </c>
      <c r="D33" s="12">
        <v>100</v>
      </c>
      <c r="E33" s="12">
        <v>130</v>
      </c>
      <c r="R33" s="18" t="s">
        <v>35</v>
      </c>
      <c r="S33" t="s">
        <v>662</v>
      </c>
    </row>
    <row r="34" spans="1:19" s="13" customFormat="1" ht="30" customHeight="1" x14ac:dyDescent="0.25">
      <c r="A34" s="11">
        <v>32</v>
      </c>
      <c r="B34" s="11">
        <v>2015</v>
      </c>
      <c r="C34" s="26" t="str">
        <f t="shared" si="0"/>
        <v>Henri Giraud, Fut de Chene MV15 Brut Grand Cru, Ay (Magnums) - In Bond</v>
      </c>
      <c r="D34" s="12">
        <v>500</v>
      </c>
      <c r="E34" s="12">
        <v>700</v>
      </c>
      <c r="R34" s="18" t="s">
        <v>159</v>
      </c>
      <c r="S34" t="s">
        <v>663</v>
      </c>
    </row>
    <row r="35" spans="1:19" s="13" customFormat="1" ht="30" customHeight="1" x14ac:dyDescent="0.25">
      <c r="A35" s="11">
        <v>33</v>
      </c>
      <c r="B35" s="11" t="s">
        <v>27</v>
      </c>
      <c r="C35" s="26" t="str">
        <f t="shared" si="0"/>
        <v>1989/2003 Mixed Case of Vintage Champagne</v>
      </c>
      <c r="D35" s="12">
        <v>250</v>
      </c>
      <c r="E35" s="12">
        <v>350</v>
      </c>
      <c r="R35" s="18" t="s">
        <v>160</v>
      </c>
      <c r="S35" t="s">
        <v>664</v>
      </c>
    </row>
    <row r="36" spans="1:19" s="13" customFormat="1" ht="30" customHeight="1" x14ac:dyDescent="0.25">
      <c r="A36" s="11">
        <v>34</v>
      </c>
      <c r="B36" s="11" t="s">
        <v>27</v>
      </c>
      <c r="C36" s="26" t="str">
        <f t="shared" si="0"/>
        <v>Charles Heidseick, Brut (Salmanazar)</v>
      </c>
      <c r="D36" s="12">
        <v>200</v>
      </c>
      <c r="E36" s="12">
        <v>300</v>
      </c>
      <c r="R36" s="18" t="s">
        <v>161</v>
      </c>
      <c r="S36" t="s">
        <v>665</v>
      </c>
    </row>
    <row r="37" spans="1:19" s="13" customFormat="1" ht="30" customHeight="1" x14ac:dyDescent="0.25">
      <c r="A37" s="11">
        <v>35</v>
      </c>
      <c r="B37" s="11" t="s">
        <v>27</v>
      </c>
      <c r="C37" s="26" t="str">
        <f t="shared" si="0"/>
        <v>Laurent Perrier, Brut (Jeroboam)</v>
      </c>
      <c r="D37" s="12">
        <v>200</v>
      </c>
      <c r="E37" s="12">
        <v>300</v>
      </c>
      <c r="R37" s="18" t="s">
        <v>162</v>
      </c>
      <c r="S37" t="s">
        <v>666</v>
      </c>
    </row>
    <row r="38" spans="1:19" s="13" customFormat="1" ht="30" customHeight="1" x14ac:dyDescent="0.25">
      <c r="A38" s="11">
        <v>36</v>
      </c>
      <c r="B38" s="11" t="s">
        <v>27</v>
      </c>
      <c r="C38" s="26" t="str">
        <f t="shared" si="0"/>
        <v>1997/2005 Mixed Case of Sweet Wine</v>
      </c>
      <c r="D38" s="12">
        <v>480</v>
      </c>
      <c r="E38" s="12">
        <v>600</v>
      </c>
      <c r="R38" s="18" t="s">
        <v>163</v>
      </c>
      <c r="S38" t="s">
        <v>667</v>
      </c>
    </row>
    <row r="39" spans="1:19" s="13" customFormat="1" ht="30" customHeight="1" x14ac:dyDescent="0.25">
      <c r="A39" s="11">
        <v>37</v>
      </c>
      <c r="B39" s="11" t="s">
        <v>27</v>
      </c>
      <c r="C39" s="26" t="str">
        <f t="shared" si="0"/>
        <v>2001/2013 Mixed Case of Barsac (Halves)</v>
      </c>
      <c r="D39" s="12">
        <v>200</v>
      </c>
      <c r="E39" s="12">
        <v>300</v>
      </c>
      <c r="R39" s="18" t="s">
        <v>164</v>
      </c>
      <c r="S39" t="s">
        <v>668</v>
      </c>
    </row>
    <row r="40" spans="1:19" s="13" customFormat="1" ht="30" customHeight="1" x14ac:dyDescent="0.25">
      <c r="A40" s="11">
        <v>38</v>
      </c>
      <c r="B40" s="11">
        <v>2009</v>
      </c>
      <c r="C40" s="26" t="str">
        <f t="shared" si="0"/>
        <v>Mixed Case of Sauternes (Halves)</v>
      </c>
      <c r="D40" s="12">
        <v>150</v>
      </c>
      <c r="E40" s="12">
        <v>200</v>
      </c>
      <c r="R40" s="18" t="s">
        <v>165</v>
      </c>
      <c r="S40" t="s">
        <v>669</v>
      </c>
    </row>
    <row r="41" spans="1:19" s="13" customFormat="1" ht="30" customHeight="1" x14ac:dyDescent="0.25">
      <c r="A41" s="11">
        <v>39</v>
      </c>
      <c r="B41" s="11">
        <v>2007</v>
      </c>
      <c r="C41" s="26" t="str">
        <f t="shared" si="0"/>
        <v>Y de Yquem, Chateau d'Yquem</v>
      </c>
      <c r="D41" s="12">
        <v>100</v>
      </c>
      <c r="E41" s="12">
        <v>150</v>
      </c>
      <c r="R41" s="18" t="s">
        <v>166</v>
      </c>
      <c r="S41" t="s">
        <v>670</v>
      </c>
    </row>
    <row r="42" spans="1:19" s="13" customFormat="1" ht="30" customHeight="1" x14ac:dyDescent="0.25">
      <c r="A42" s="11">
        <v>40</v>
      </c>
      <c r="B42" s="11">
        <v>2012</v>
      </c>
      <c r="C42" s="26" t="str">
        <f t="shared" si="0"/>
        <v>Chateau Pape Clement, Blanc, Pessac-Leognan</v>
      </c>
      <c r="D42" s="12">
        <v>380</v>
      </c>
      <c r="E42" s="12">
        <v>480</v>
      </c>
      <c r="R42" s="18" t="s">
        <v>167</v>
      </c>
      <c r="S42" t="s">
        <v>671</v>
      </c>
    </row>
    <row r="43" spans="1:19" s="13" customFormat="1" ht="30" customHeight="1" x14ac:dyDescent="0.25">
      <c r="A43" s="11">
        <v>41</v>
      </c>
      <c r="B43" s="11">
        <v>2016</v>
      </c>
      <c r="C43" s="26" t="str">
        <f t="shared" si="0"/>
        <v>Blanc de Lynch-Bages - In Bond</v>
      </c>
      <c r="D43" s="12">
        <v>160</v>
      </c>
      <c r="E43" s="12">
        <v>200</v>
      </c>
      <c r="R43" s="18" t="s">
        <v>168</v>
      </c>
      <c r="S43" t="s">
        <v>672</v>
      </c>
    </row>
    <row r="44" spans="1:19" s="13" customFormat="1" ht="30" customHeight="1" x14ac:dyDescent="0.25">
      <c r="A44" s="11">
        <v>42</v>
      </c>
      <c r="B44" s="11" t="s">
        <v>27</v>
      </c>
      <c r="C44" s="26" t="str">
        <f t="shared" si="0"/>
        <v>2005/2020 Mixed Case of Fine Dry White Bordeaux</v>
      </c>
      <c r="D44" s="12">
        <v>180</v>
      </c>
      <c r="E44" s="12">
        <v>280</v>
      </c>
      <c r="R44" s="18" t="s">
        <v>169</v>
      </c>
      <c r="S44" t="s">
        <v>673</v>
      </c>
    </row>
    <row r="45" spans="1:19" s="13" customFormat="1" ht="30" customHeight="1" x14ac:dyDescent="0.25">
      <c r="A45" s="11">
        <v>43</v>
      </c>
      <c r="B45" s="11">
        <v>1947</v>
      </c>
      <c r="C45" s="26" t="str">
        <f t="shared" si="0"/>
        <v>Chateau Belair Premier Grand Cru Classe B, Saint-Emilion Grand Cru</v>
      </c>
      <c r="D45" s="12">
        <v>200</v>
      </c>
      <c r="E45" s="12">
        <v>300</v>
      </c>
      <c r="R45" s="18" t="s">
        <v>170</v>
      </c>
      <c r="S45" t="s">
        <v>674</v>
      </c>
    </row>
    <row r="46" spans="1:19" s="13" customFormat="1" ht="30" customHeight="1" x14ac:dyDescent="0.25">
      <c r="A46" s="11">
        <v>44</v>
      </c>
      <c r="B46" s="11">
        <v>1973</v>
      </c>
      <c r="C46" s="26" t="str">
        <f t="shared" si="0"/>
        <v>Chateau Palmer 3eme Cru Classe, Margaux</v>
      </c>
      <c r="D46" s="12">
        <v>200</v>
      </c>
      <c r="E46" s="12">
        <v>300</v>
      </c>
      <c r="R46" s="18" t="s">
        <v>51</v>
      </c>
      <c r="S46" t="s">
        <v>675</v>
      </c>
    </row>
    <row r="47" spans="1:19" s="13" customFormat="1" ht="30" customHeight="1" x14ac:dyDescent="0.25">
      <c r="A47" s="11">
        <v>45</v>
      </c>
      <c r="B47" s="11">
        <v>1975</v>
      </c>
      <c r="C47" s="26" t="str">
        <f t="shared" si="0"/>
        <v>Chateau Margaux Premier Cru Classe, Margaux</v>
      </c>
      <c r="D47" s="12">
        <v>150</v>
      </c>
      <c r="E47" s="12">
        <v>200</v>
      </c>
      <c r="R47" s="18" t="s">
        <v>50</v>
      </c>
      <c r="S47" t="s">
        <v>676</v>
      </c>
    </row>
    <row r="48" spans="1:19" s="13" customFormat="1" ht="30" customHeight="1" x14ac:dyDescent="0.25">
      <c r="A48" s="11">
        <v>46</v>
      </c>
      <c r="B48" s="11">
        <v>1978</v>
      </c>
      <c r="C48" s="26" t="str">
        <f t="shared" si="0"/>
        <v>Chateau Lafite Rothschild Premier Cru Classe, Pauillac</v>
      </c>
      <c r="D48" s="12">
        <v>240</v>
      </c>
      <c r="E48" s="12">
        <v>360</v>
      </c>
      <c r="R48" s="18" t="s">
        <v>49</v>
      </c>
      <c r="S48" t="s">
        <v>677</v>
      </c>
    </row>
    <row r="49" spans="1:19" s="13" customFormat="1" ht="30" customHeight="1" x14ac:dyDescent="0.25">
      <c r="A49" s="11">
        <v>47</v>
      </c>
      <c r="B49" s="11">
        <v>1979</v>
      </c>
      <c r="C49" s="26" t="str">
        <f t="shared" si="0"/>
        <v>Petrus, Pomerol</v>
      </c>
      <c r="D49" s="12">
        <v>700</v>
      </c>
      <c r="E49" s="12">
        <v>1000</v>
      </c>
      <c r="R49" s="18" t="s">
        <v>171</v>
      </c>
      <c r="S49" t="s">
        <v>678</v>
      </c>
    </row>
    <row r="50" spans="1:19" s="13" customFormat="1" ht="30" customHeight="1" x14ac:dyDescent="0.25">
      <c r="A50" s="11">
        <v>48</v>
      </c>
      <c r="B50" s="11">
        <v>1981</v>
      </c>
      <c r="C50" s="26" t="str">
        <f t="shared" si="0"/>
        <v>Chateau Margaux Premier Cru Classe, Margaux</v>
      </c>
      <c r="D50" s="12">
        <v>180</v>
      </c>
      <c r="E50" s="12">
        <v>280</v>
      </c>
      <c r="R50" s="18" t="s">
        <v>50</v>
      </c>
      <c r="S50" t="s">
        <v>679</v>
      </c>
    </row>
    <row r="51" spans="1:19" s="13" customFormat="1" ht="30" customHeight="1" x14ac:dyDescent="0.25">
      <c r="A51" s="11">
        <v>49</v>
      </c>
      <c r="B51" s="11">
        <v>1983</v>
      </c>
      <c r="C51" s="26" t="str">
        <f t="shared" si="0"/>
        <v>Chateau Haut-Brion Premier Cru Classe, Pessac-Leognan</v>
      </c>
      <c r="D51" s="12">
        <v>1100</v>
      </c>
      <c r="E51" s="12">
        <v>1400</v>
      </c>
      <c r="R51" s="18" t="s">
        <v>47</v>
      </c>
      <c r="S51" t="s">
        <v>680</v>
      </c>
    </row>
    <row r="52" spans="1:19" s="13" customFormat="1" ht="30" customHeight="1" x14ac:dyDescent="0.25">
      <c r="A52" s="11">
        <v>50</v>
      </c>
      <c r="B52" s="11">
        <v>1989</v>
      </c>
      <c r="C52" s="26" t="str">
        <f t="shared" si="0"/>
        <v>Chateau Ducru-Beaucaillou 2eme Cru Classe, Saint-Julien (Jeroboam)</v>
      </c>
      <c r="D52" s="12">
        <v>500</v>
      </c>
      <c r="E52" s="12">
        <v>700</v>
      </c>
      <c r="R52" s="18" t="s">
        <v>172</v>
      </c>
      <c r="S52" t="s">
        <v>681</v>
      </c>
    </row>
    <row r="53" spans="1:19" s="13" customFormat="1" ht="30" customHeight="1" x14ac:dyDescent="0.25">
      <c r="A53" s="11">
        <v>51</v>
      </c>
      <c r="B53" s="11">
        <v>1991</v>
      </c>
      <c r="C53" s="26" t="str">
        <f t="shared" si="0"/>
        <v>Chateau Margaux Premier Cru Classe, Margaux</v>
      </c>
      <c r="D53" s="12">
        <v>180</v>
      </c>
      <c r="E53" s="12">
        <v>240</v>
      </c>
      <c r="R53" s="18" t="s">
        <v>50</v>
      </c>
      <c r="S53" t="s">
        <v>682</v>
      </c>
    </row>
    <row r="54" spans="1:19" s="13" customFormat="1" ht="30" customHeight="1" x14ac:dyDescent="0.25">
      <c r="A54" s="11">
        <v>52</v>
      </c>
      <c r="B54" s="11">
        <v>1996</v>
      </c>
      <c r="C54" s="26" t="str">
        <f t="shared" si="0"/>
        <v>Chateau Langoa Barton 3eme Cru Classe, Saint-Julien (Double Magnum)</v>
      </c>
      <c r="D54" s="12">
        <v>150</v>
      </c>
      <c r="E54" s="12">
        <v>200</v>
      </c>
      <c r="R54" s="18" t="s">
        <v>173</v>
      </c>
      <c r="S54" t="s">
        <v>683</v>
      </c>
    </row>
    <row r="55" spans="1:19" s="13" customFormat="1" ht="30" customHeight="1" x14ac:dyDescent="0.25">
      <c r="A55" s="11">
        <v>53</v>
      </c>
      <c r="B55" s="11">
        <v>1996</v>
      </c>
      <c r="C55" s="26" t="str">
        <f t="shared" si="0"/>
        <v>Le Dome, Saint-Emilion - In Bond</v>
      </c>
      <c r="D55" s="12">
        <v>560</v>
      </c>
      <c r="E55" s="12">
        <v>750</v>
      </c>
      <c r="R55" s="18" t="s">
        <v>52</v>
      </c>
      <c r="S55" t="s">
        <v>684</v>
      </c>
    </row>
    <row r="56" spans="1:19" s="13" customFormat="1" ht="30" customHeight="1" x14ac:dyDescent="0.25">
      <c r="A56" s="11">
        <v>54</v>
      </c>
      <c r="B56" s="11">
        <v>1996</v>
      </c>
      <c r="C56" s="26" t="str">
        <f t="shared" si="0"/>
        <v>Le Dome, Saint-Emilion - In Bond</v>
      </c>
      <c r="D56" s="12">
        <v>560</v>
      </c>
      <c r="E56" s="12">
        <v>750</v>
      </c>
      <c r="R56" s="18" t="s">
        <v>52</v>
      </c>
      <c r="S56" t="s">
        <v>685</v>
      </c>
    </row>
    <row r="57" spans="1:19" s="13" customFormat="1" ht="30" customHeight="1" x14ac:dyDescent="0.25">
      <c r="A57" s="11">
        <v>55</v>
      </c>
      <c r="B57" s="11">
        <v>1997</v>
      </c>
      <c r="C57" s="26" t="str">
        <f t="shared" si="0"/>
        <v>Chateau Pontet-Canet 5eme Cru Classe, Pauillac</v>
      </c>
      <c r="D57" s="12">
        <v>200</v>
      </c>
      <c r="E57" s="12">
        <v>260</v>
      </c>
      <c r="R57" s="18" t="s">
        <v>46</v>
      </c>
      <c r="S57" t="s">
        <v>686</v>
      </c>
    </row>
    <row r="58" spans="1:19" s="13" customFormat="1" ht="30" customHeight="1" x14ac:dyDescent="0.25">
      <c r="A58" s="11">
        <v>56</v>
      </c>
      <c r="B58" s="11">
        <v>1998</v>
      </c>
      <c r="C58" s="26" t="str">
        <f t="shared" si="0"/>
        <v>Chateau Angelus Premier Grand Cru Classe A, Saint-Emilion Grand Cru - In Bond</v>
      </c>
      <c r="D58" s="12">
        <v>2800</v>
      </c>
      <c r="E58" s="12">
        <v>3600</v>
      </c>
      <c r="R58" s="18" t="s">
        <v>174</v>
      </c>
      <c r="S58" t="s">
        <v>687</v>
      </c>
    </row>
    <row r="59" spans="1:19" s="13" customFormat="1" ht="30" customHeight="1" x14ac:dyDescent="0.25">
      <c r="A59" s="11">
        <v>57</v>
      </c>
      <c r="B59" s="11">
        <v>1998</v>
      </c>
      <c r="C59" s="26" t="str">
        <f t="shared" si="0"/>
        <v>Chateau Certan Marzelle, Pomerol</v>
      </c>
      <c r="D59" s="12">
        <v>100</v>
      </c>
      <c r="E59" s="12">
        <v>120</v>
      </c>
      <c r="R59" s="18" t="s">
        <v>175</v>
      </c>
      <c r="S59" t="s">
        <v>688</v>
      </c>
    </row>
    <row r="60" spans="1:19" s="13" customFormat="1" ht="30" customHeight="1" x14ac:dyDescent="0.25">
      <c r="A60" s="11">
        <v>58</v>
      </c>
      <c r="B60" s="11">
        <v>2000</v>
      </c>
      <c r="C60" s="26" t="str">
        <f t="shared" si="0"/>
        <v>Mixed Magnum Case from the Rothschild stable including Mouton Rothschild</v>
      </c>
      <c r="D60" s="12">
        <v>2000</v>
      </c>
      <c r="E60" s="12">
        <v>2600</v>
      </c>
      <c r="R60" s="18" t="s">
        <v>176</v>
      </c>
      <c r="S60" t="s">
        <v>689</v>
      </c>
    </row>
    <row r="61" spans="1:19" s="13" customFormat="1" ht="30" customHeight="1" x14ac:dyDescent="0.25">
      <c r="A61" s="11">
        <v>59</v>
      </c>
      <c r="B61" s="11">
        <v>2000</v>
      </c>
      <c r="C61" s="26" t="str">
        <f t="shared" si="0"/>
        <v>Les Tourelles de Longueville, Pauillac</v>
      </c>
      <c r="D61" s="12">
        <v>200</v>
      </c>
      <c r="E61" s="12">
        <v>300</v>
      </c>
      <c r="R61" s="18" t="s">
        <v>177</v>
      </c>
      <c r="S61" t="s">
        <v>690</v>
      </c>
    </row>
    <row r="62" spans="1:19" s="13" customFormat="1" ht="30" customHeight="1" x14ac:dyDescent="0.25">
      <c r="A62" s="11">
        <v>60</v>
      </c>
      <c r="B62" s="11">
        <v>2000</v>
      </c>
      <c r="C62" s="26" t="str">
        <f t="shared" si="0"/>
        <v>Chateau Sanctus, Saint-Emilion Grand Cru - In Bond</v>
      </c>
      <c r="D62" s="12">
        <v>300</v>
      </c>
      <c r="E62" s="12">
        <v>400</v>
      </c>
      <c r="R62" s="18" t="s">
        <v>55</v>
      </c>
      <c r="S62" t="s">
        <v>691</v>
      </c>
    </row>
    <row r="63" spans="1:19" s="13" customFormat="1" ht="30" customHeight="1" x14ac:dyDescent="0.25">
      <c r="A63" s="11">
        <v>61</v>
      </c>
      <c r="B63" s="11">
        <v>2000</v>
      </c>
      <c r="C63" s="26" t="str">
        <f t="shared" si="0"/>
        <v>Chateau Sanctus, Saint-Emilion Grand Cru - In Bond</v>
      </c>
      <c r="D63" s="12">
        <v>300</v>
      </c>
      <c r="E63" s="12">
        <v>400</v>
      </c>
      <c r="R63" s="18" t="s">
        <v>55</v>
      </c>
      <c r="S63" t="s">
        <v>692</v>
      </c>
    </row>
    <row r="64" spans="1:19" s="13" customFormat="1" ht="30" customHeight="1" x14ac:dyDescent="0.25">
      <c r="A64" s="11">
        <v>62</v>
      </c>
      <c r="B64" s="11">
        <v>2000</v>
      </c>
      <c r="C64" s="26" t="str">
        <f t="shared" si="0"/>
        <v>Chateau Sanctus, Saint-Emilion Grand Cru - In Bond</v>
      </c>
      <c r="D64" s="12">
        <v>300</v>
      </c>
      <c r="E64" s="12">
        <v>400</v>
      </c>
      <c r="R64" s="18" t="s">
        <v>55</v>
      </c>
      <c r="S64" t="s">
        <v>693</v>
      </c>
    </row>
    <row r="65" spans="1:19" s="13" customFormat="1" ht="30" customHeight="1" x14ac:dyDescent="0.25">
      <c r="A65" s="11">
        <v>63</v>
      </c>
      <c r="B65" s="11">
        <v>2000</v>
      </c>
      <c r="C65" s="26" t="str">
        <f t="shared" si="0"/>
        <v>Chateau Sanctus, Saint-Emilion Grand Cru - In Bond</v>
      </c>
      <c r="D65" s="12">
        <v>300</v>
      </c>
      <c r="E65" s="12">
        <v>400</v>
      </c>
      <c r="R65" s="18" t="s">
        <v>55</v>
      </c>
      <c r="S65" t="s">
        <v>694</v>
      </c>
    </row>
    <row r="66" spans="1:19" s="13" customFormat="1" ht="30" customHeight="1" x14ac:dyDescent="0.25">
      <c r="A66" s="11">
        <v>64</v>
      </c>
      <c r="B66" s="11">
        <v>2000</v>
      </c>
      <c r="C66" s="26" t="str">
        <f t="shared" si="0"/>
        <v>Chateau Sanctus, Saint-Emilion Grand Cru - In Bond</v>
      </c>
      <c r="D66" s="12">
        <v>300</v>
      </c>
      <c r="E66" s="12">
        <v>400</v>
      </c>
      <c r="R66" s="18" t="s">
        <v>55</v>
      </c>
      <c r="S66" t="s">
        <v>695</v>
      </c>
    </row>
    <row r="67" spans="1:19" s="13" customFormat="1" ht="30" customHeight="1" x14ac:dyDescent="0.25">
      <c r="A67" s="11">
        <v>65</v>
      </c>
      <c r="B67" s="11">
        <v>2001</v>
      </c>
      <c r="C67" s="26" t="str">
        <f t="shared" si="0"/>
        <v>Chateau Talbot 4eme Cru Classe, Saint-Julien</v>
      </c>
      <c r="D67" s="12">
        <v>480</v>
      </c>
      <c r="E67" s="12">
        <v>600</v>
      </c>
      <c r="R67" s="18" t="s">
        <v>53</v>
      </c>
      <c r="S67" t="s">
        <v>696</v>
      </c>
    </row>
    <row r="68" spans="1:19" s="13" customFormat="1" ht="30" customHeight="1" x14ac:dyDescent="0.25">
      <c r="A68" s="11">
        <v>66</v>
      </c>
      <c r="B68" s="11">
        <v>2001</v>
      </c>
      <c r="C68" s="26" t="str">
        <f t="shared" ref="C68:C131" si="1">HYPERLINK(S68,R68)</f>
        <v>Chateau Langoa Barton 3eme Cru Classe, Saint-Julien (Double Magnum)</v>
      </c>
      <c r="D68" s="12">
        <v>150</v>
      </c>
      <c r="E68" s="12">
        <v>200</v>
      </c>
      <c r="R68" s="18" t="s">
        <v>173</v>
      </c>
      <c r="S68" t="s">
        <v>697</v>
      </c>
    </row>
    <row r="69" spans="1:19" s="13" customFormat="1" ht="30" customHeight="1" x14ac:dyDescent="0.25">
      <c r="A69" s="11">
        <v>67</v>
      </c>
      <c r="B69" s="11">
        <v>2001</v>
      </c>
      <c r="C69" s="26" t="str">
        <f t="shared" si="1"/>
        <v>Chateau Angludet, Margaux</v>
      </c>
      <c r="D69" s="12">
        <v>300</v>
      </c>
      <c r="E69" s="12">
        <v>380</v>
      </c>
      <c r="R69" s="18" t="s">
        <v>178</v>
      </c>
      <c r="S69" t="s">
        <v>698</v>
      </c>
    </row>
    <row r="70" spans="1:19" s="13" customFormat="1" ht="30" customHeight="1" x14ac:dyDescent="0.25">
      <c r="A70" s="11">
        <v>68</v>
      </c>
      <c r="B70" s="11">
        <v>2001</v>
      </c>
      <c r="C70" s="26" t="str">
        <f t="shared" si="1"/>
        <v>La Reserve de Leoville Barton, Saint-Julien</v>
      </c>
      <c r="D70" s="12">
        <v>240</v>
      </c>
      <c r="E70" s="12">
        <v>320</v>
      </c>
      <c r="R70" s="18" t="s">
        <v>56</v>
      </c>
      <c r="S70" t="s">
        <v>699</v>
      </c>
    </row>
    <row r="71" spans="1:19" s="13" customFormat="1" ht="30" customHeight="1" x14ac:dyDescent="0.25">
      <c r="A71" s="11">
        <v>69</v>
      </c>
      <c r="B71" s="11">
        <v>2002</v>
      </c>
      <c r="C71" s="26" t="str">
        <f t="shared" si="1"/>
        <v>Domaine de Chevalier Cru Classe, Pessac-Leognan</v>
      </c>
      <c r="D71" s="12">
        <v>440</v>
      </c>
      <c r="E71" s="12">
        <v>540</v>
      </c>
      <c r="R71" s="18" t="s">
        <v>179</v>
      </c>
      <c r="S71" t="s">
        <v>700</v>
      </c>
    </row>
    <row r="72" spans="1:19" s="13" customFormat="1" ht="30" customHeight="1" x14ac:dyDescent="0.25">
      <c r="A72" s="11">
        <v>70</v>
      </c>
      <c r="B72" s="11">
        <v>2003</v>
      </c>
      <c r="C72" s="26" t="str">
        <f t="shared" si="1"/>
        <v>Chateau Montrose 2eme Cru Classe, Saint-Estephe</v>
      </c>
      <c r="D72" s="12">
        <v>800</v>
      </c>
      <c r="E72" s="12">
        <v>1000</v>
      </c>
      <c r="R72" s="18" t="s">
        <v>180</v>
      </c>
      <c r="S72" t="s">
        <v>701</v>
      </c>
    </row>
    <row r="73" spans="1:19" s="13" customFormat="1" ht="30" customHeight="1" x14ac:dyDescent="0.25">
      <c r="A73" s="11">
        <v>71</v>
      </c>
      <c r="B73" s="11">
        <v>2003</v>
      </c>
      <c r="C73" s="26" t="str">
        <f t="shared" si="1"/>
        <v>Chateau Tour St Bonnet, Medoc</v>
      </c>
      <c r="D73" s="12">
        <v>100</v>
      </c>
      <c r="E73" s="12">
        <v>130</v>
      </c>
      <c r="R73" s="18" t="s">
        <v>181</v>
      </c>
      <c r="S73" t="s">
        <v>702</v>
      </c>
    </row>
    <row r="74" spans="1:19" s="13" customFormat="1" ht="30" customHeight="1" x14ac:dyDescent="0.25">
      <c r="A74" s="11">
        <v>72</v>
      </c>
      <c r="B74" s="11">
        <v>2003</v>
      </c>
      <c r="C74" s="26" t="str">
        <f t="shared" si="1"/>
        <v>Chateau Bellevue Grand Cru Classe, Saint-Emilion Grand Cru</v>
      </c>
      <c r="D74" s="12">
        <v>120</v>
      </c>
      <c r="E74" s="12">
        <v>180</v>
      </c>
      <c r="R74" s="18" t="s">
        <v>182</v>
      </c>
      <c r="S74" t="s">
        <v>703</v>
      </c>
    </row>
    <row r="75" spans="1:19" s="13" customFormat="1" ht="30" customHeight="1" x14ac:dyDescent="0.25">
      <c r="A75" s="11">
        <v>73</v>
      </c>
      <c r="B75" s="11">
        <v>2004</v>
      </c>
      <c r="C75" s="26" t="str">
        <f t="shared" si="1"/>
        <v>Mixed Case of Bordeaux First Growths</v>
      </c>
      <c r="D75" s="12">
        <v>3500</v>
      </c>
      <c r="E75" s="12">
        <v>4000</v>
      </c>
      <c r="R75" s="18" t="s">
        <v>183</v>
      </c>
      <c r="S75" t="s">
        <v>704</v>
      </c>
    </row>
    <row r="76" spans="1:19" s="13" customFormat="1" ht="30" customHeight="1" x14ac:dyDescent="0.25">
      <c r="A76" s="11">
        <v>74</v>
      </c>
      <c r="B76" s="11">
        <v>2005</v>
      </c>
      <c r="C76" s="26" t="str">
        <f t="shared" si="1"/>
        <v>Chateau Phelan Segur, Saint-Estephe</v>
      </c>
      <c r="D76" s="12">
        <v>360</v>
      </c>
      <c r="E76" s="12">
        <v>420</v>
      </c>
      <c r="R76" s="18" t="s">
        <v>184</v>
      </c>
      <c r="S76" t="s">
        <v>705</v>
      </c>
    </row>
    <row r="77" spans="1:19" s="13" customFormat="1" ht="30" customHeight="1" x14ac:dyDescent="0.25">
      <c r="A77" s="11">
        <v>75</v>
      </c>
      <c r="B77" s="11">
        <v>2007</v>
      </c>
      <c r="C77" s="26" t="str">
        <f t="shared" si="1"/>
        <v>Chateau Batailley 5eme Cru Classe, Pauillac</v>
      </c>
      <c r="D77" s="12">
        <v>380</v>
      </c>
      <c r="E77" s="12">
        <v>460</v>
      </c>
      <c r="R77" s="18" t="s">
        <v>58</v>
      </c>
      <c r="S77" t="s">
        <v>706</v>
      </c>
    </row>
    <row r="78" spans="1:19" s="13" customFormat="1" ht="30" customHeight="1" x14ac:dyDescent="0.25">
      <c r="A78" s="11">
        <v>76</v>
      </c>
      <c r="B78" s="11">
        <v>2008</v>
      </c>
      <c r="C78" s="26" t="str">
        <f t="shared" si="1"/>
        <v>Chateau Leoville Barton 2eme Cru Classe, Saint-Julien</v>
      </c>
      <c r="D78" s="12">
        <v>460</v>
      </c>
      <c r="E78" s="12">
        <v>600</v>
      </c>
      <c r="R78" s="18" t="s">
        <v>185</v>
      </c>
      <c r="S78" t="s">
        <v>707</v>
      </c>
    </row>
    <row r="79" spans="1:19" s="13" customFormat="1" ht="30" customHeight="1" x14ac:dyDescent="0.25">
      <c r="A79" s="11">
        <v>77</v>
      </c>
      <c r="B79" s="11">
        <v>2008</v>
      </c>
      <c r="C79" s="26" t="str">
        <f t="shared" si="1"/>
        <v>Chateau Montrose 2eme Cru Classe, Saint-Estephe</v>
      </c>
      <c r="D79" s="12">
        <v>600</v>
      </c>
      <c r="E79" s="12">
        <v>750</v>
      </c>
      <c r="R79" s="18" t="s">
        <v>180</v>
      </c>
      <c r="S79" t="s">
        <v>708</v>
      </c>
    </row>
    <row r="80" spans="1:19" s="13" customFormat="1" ht="30" customHeight="1" x14ac:dyDescent="0.25">
      <c r="A80" s="11">
        <v>78</v>
      </c>
      <c r="B80" s="11">
        <v>2008</v>
      </c>
      <c r="C80" s="26" t="str">
        <f t="shared" si="1"/>
        <v>Chateau Talbot 4eme Cru Classe, Saint-Julien</v>
      </c>
      <c r="D80" s="12">
        <v>400</v>
      </c>
      <c r="E80" s="12">
        <v>550</v>
      </c>
      <c r="R80" s="18" t="s">
        <v>53</v>
      </c>
      <c r="S80" t="s">
        <v>709</v>
      </c>
    </row>
    <row r="81" spans="1:19" s="13" customFormat="1" ht="30" customHeight="1" x14ac:dyDescent="0.25">
      <c r="A81" s="11">
        <v>79</v>
      </c>
      <c r="B81" s="11">
        <v>2008</v>
      </c>
      <c r="C81" s="26" t="str">
        <f t="shared" si="1"/>
        <v>Chateau Grand-Puy-Lacoste 5eme Cru Classe, Pauillac</v>
      </c>
      <c r="D81" s="12">
        <v>340</v>
      </c>
      <c r="E81" s="12">
        <v>440</v>
      </c>
      <c r="R81" s="18" t="s">
        <v>186</v>
      </c>
      <c r="S81" t="s">
        <v>710</v>
      </c>
    </row>
    <row r="82" spans="1:19" s="13" customFormat="1" ht="30" customHeight="1" x14ac:dyDescent="0.25">
      <c r="A82" s="11">
        <v>80</v>
      </c>
      <c r="B82" s="11">
        <v>2008</v>
      </c>
      <c r="C82" s="26" t="str">
        <f t="shared" si="1"/>
        <v>Chateau Ormes de Pez, Saint-Estephe</v>
      </c>
      <c r="D82" s="12">
        <v>160</v>
      </c>
      <c r="E82" s="12">
        <v>220</v>
      </c>
      <c r="R82" s="18" t="s">
        <v>187</v>
      </c>
      <c r="S82" t="s">
        <v>711</v>
      </c>
    </row>
    <row r="83" spans="1:19" s="13" customFormat="1" ht="30" customHeight="1" x14ac:dyDescent="0.25">
      <c r="A83" s="11">
        <v>81</v>
      </c>
      <c r="B83" s="11">
        <v>2008</v>
      </c>
      <c r="C83" s="26" t="str">
        <f t="shared" si="1"/>
        <v>Chateau Phelan Segur, Saint-Estephe</v>
      </c>
      <c r="D83" s="12">
        <v>300</v>
      </c>
      <c r="E83" s="12">
        <v>380</v>
      </c>
      <c r="R83" s="18" t="s">
        <v>184</v>
      </c>
      <c r="S83" t="s">
        <v>712</v>
      </c>
    </row>
    <row r="84" spans="1:19" s="13" customFormat="1" ht="30" customHeight="1" x14ac:dyDescent="0.25">
      <c r="A84" s="11">
        <v>82</v>
      </c>
      <c r="B84" s="11">
        <v>2008</v>
      </c>
      <c r="C84" s="26" t="str">
        <f t="shared" si="1"/>
        <v>La Dame de Montrose, Saint-Estephe</v>
      </c>
      <c r="D84" s="12">
        <v>260</v>
      </c>
      <c r="E84" s="12">
        <v>340</v>
      </c>
      <c r="R84" s="18" t="s">
        <v>188</v>
      </c>
      <c r="S84" t="s">
        <v>713</v>
      </c>
    </row>
    <row r="85" spans="1:19" s="13" customFormat="1" ht="30" customHeight="1" x14ac:dyDescent="0.25">
      <c r="A85" s="11">
        <v>83</v>
      </c>
      <c r="B85" s="11">
        <v>2009</v>
      </c>
      <c r="C85" s="26" t="str">
        <f t="shared" si="1"/>
        <v>Alter Ego, Margaux</v>
      </c>
      <c r="D85" s="12">
        <v>400</v>
      </c>
      <c r="E85" s="12">
        <v>500</v>
      </c>
      <c r="R85" s="18" t="s">
        <v>189</v>
      </c>
      <c r="S85" t="s">
        <v>714</v>
      </c>
    </row>
    <row r="86" spans="1:19" s="13" customFormat="1" ht="30" customHeight="1" x14ac:dyDescent="0.25">
      <c r="A86" s="11">
        <v>84</v>
      </c>
      <c r="B86" s="11">
        <v>2009</v>
      </c>
      <c r="C86" s="26" t="str">
        <f t="shared" si="1"/>
        <v>Chateau Marojallia, Margaux</v>
      </c>
      <c r="D86" s="12">
        <v>150</v>
      </c>
      <c r="E86" s="12">
        <v>220</v>
      </c>
      <c r="R86" s="18" t="s">
        <v>190</v>
      </c>
      <c r="S86" t="s">
        <v>715</v>
      </c>
    </row>
    <row r="87" spans="1:19" s="13" customFormat="1" ht="30" customHeight="1" x14ac:dyDescent="0.25">
      <c r="A87" s="11">
        <v>85</v>
      </c>
      <c r="B87" s="11">
        <v>2009</v>
      </c>
      <c r="C87" s="26" t="str">
        <f t="shared" si="1"/>
        <v>Chateau Ormes de Pez, Saint-Estephe</v>
      </c>
      <c r="D87" s="12">
        <v>200</v>
      </c>
      <c r="E87" s="12">
        <v>280</v>
      </c>
      <c r="R87" s="18" t="s">
        <v>187</v>
      </c>
      <c r="S87" t="s">
        <v>716</v>
      </c>
    </row>
    <row r="88" spans="1:19" s="13" customFormat="1" ht="30" customHeight="1" x14ac:dyDescent="0.25">
      <c r="A88" s="11">
        <v>86</v>
      </c>
      <c r="B88" s="11">
        <v>2009</v>
      </c>
      <c r="C88" s="26" t="str">
        <f t="shared" si="1"/>
        <v>Chateau Beaumont, Haut-Medoc</v>
      </c>
      <c r="D88" s="12">
        <v>180</v>
      </c>
      <c r="E88" s="12">
        <v>230</v>
      </c>
      <c r="R88" s="18" t="s">
        <v>191</v>
      </c>
      <c r="S88" t="s">
        <v>717</v>
      </c>
    </row>
    <row r="89" spans="1:19" s="13" customFormat="1" ht="30" customHeight="1" x14ac:dyDescent="0.25">
      <c r="A89" s="11">
        <v>87</v>
      </c>
      <c r="B89" s="11">
        <v>2009</v>
      </c>
      <c r="C89" s="26" t="str">
        <f t="shared" si="1"/>
        <v>Madame, Chateau de Pitray, Castillon-Cotes de Bordeaux</v>
      </c>
      <c r="D89" s="12">
        <v>150</v>
      </c>
      <c r="E89" s="12">
        <v>200</v>
      </c>
      <c r="R89" s="18" t="s">
        <v>192</v>
      </c>
      <c r="S89" t="s">
        <v>718</v>
      </c>
    </row>
    <row r="90" spans="1:19" s="13" customFormat="1" ht="30" customHeight="1" x14ac:dyDescent="0.25">
      <c r="A90" s="11">
        <v>88</v>
      </c>
      <c r="B90" s="11">
        <v>2009</v>
      </c>
      <c r="C90" s="26" t="str">
        <f t="shared" si="1"/>
        <v>Chateau Beausejour Duffau-Lagarrosse Premier Grand Cru Classe B, Saint-Emilion Grand Cru</v>
      </c>
      <c r="D90" s="12">
        <v>800</v>
      </c>
      <c r="E90" s="12">
        <v>1200</v>
      </c>
      <c r="R90" s="18" t="s">
        <v>193</v>
      </c>
      <c r="S90" t="s">
        <v>719</v>
      </c>
    </row>
    <row r="91" spans="1:19" s="13" customFormat="1" ht="30" customHeight="1" x14ac:dyDescent="0.25">
      <c r="A91" s="11">
        <v>89</v>
      </c>
      <c r="B91" s="11">
        <v>2009</v>
      </c>
      <c r="C91" s="26" t="str">
        <f t="shared" si="1"/>
        <v>Les Cedres de Belle Brise, Pomerol - In Bond</v>
      </c>
      <c r="D91" s="12">
        <v>200</v>
      </c>
      <c r="E91" s="12">
        <v>260</v>
      </c>
      <c r="R91" s="18" t="s">
        <v>194</v>
      </c>
      <c r="S91" t="s">
        <v>720</v>
      </c>
    </row>
    <row r="92" spans="1:19" s="13" customFormat="1" ht="30" customHeight="1" x14ac:dyDescent="0.25">
      <c r="A92" s="11">
        <v>90</v>
      </c>
      <c r="B92" s="11">
        <v>2010</v>
      </c>
      <c r="C92" s="26" t="str">
        <f t="shared" si="1"/>
        <v>Domaine de Chevalier Cru Classe, Pessac-Leognan</v>
      </c>
      <c r="D92" s="12">
        <v>500</v>
      </c>
      <c r="E92" s="12">
        <v>650</v>
      </c>
      <c r="R92" s="18" t="s">
        <v>179</v>
      </c>
      <c r="S92" t="s">
        <v>721</v>
      </c>
    </row>
    <row r="93" spans="1:19" s="13" customFormat="1" ht="30" customHeight="1" x14ac:dyDescent="0.25">
      <c r="A93" s="11">
        <v>91</v>
      </c>
      <c r="B93" s="11">
        <v>2010</v>
      </c>
      <c r="C93" s="26" t="str">
        <f t="shared" si="1"/>
        <v>Alter Ego, Margaux</v>
      </c>
      <c r="D93" s="12">
        <v>360</v>
      </c>
      <c r="E93" s="12">
        <v>460</v>
      </c>
      <c r="R93" s="18" t="s">
        <v>189</v>
      </c>
      <c r="S93" t="s">
        <v>722</v>
      </c>
    </row>
    <row r="94" spans="1:19" s="13" customFormat="1" ht="30" customHeight="1" x14ac:dyDescent="0.25">
      <c r="A94" s="11">
        <v>92</v>
      </c>
      <c r="B94" s="11">
        <v>2010</v>
      </c>
      <c r="C94" s="26" t="str">
        <f t="shared" si="1"/>
        <v>Chateau Beaumont, Haut-Medoc</v>
      </c>
      <c r="D94" s="12">
        <v>180</v>
      </c>
      <c r="E94" s="12">
        <v>230</v>
      </c>
      <c r="R94" s="18" t="s">
        <v>191</v>
      </c>
      <c r="S94" t="s">
        <v>723</v>
      </c>
    </row>
    <row r="95" spans="1:19" s="13" customFormat="1" ht="30" customHeight="1" x14ac:dyDescent="0.25">
      <c r="A95" s="11">
        <v>93</v>
      </c>
      <c r="B95" s="11">
        <v>2011</v>
      </c>
      <c r="C95" s="26" t="str">
        <f t="shared" si="1"/>
        <v>Chateau Angludet, Margaux</v>
      </c>
      <c r="D95" s="12">
        <v>90</v>
      </c>
      <c r="E95" s="12">
        <v>120</v>
      </c>
      <c r="R95" s="18" t="s">
        <v>178</v>
      </c>
      <c r="S95" t="s">
        <v>724</v>
      </c>
    </row>
    <row r="96" spans="1:19" s="13" customFormat="1" ht="30" customHeight="1" x14ac:dyDescent="0.25">
      <c r="A96" s="11">
        <v>94</v>
      </c>
      <c r="B96" s="11">
        <v>2012</v>
      </c>
      <c r="C96" s="26" t="str">
        <f t="shared" si="1"/>
        <v>Domaine de Chevalier Cru Classe, Pessac-Leognan (Imperial)</v>
      </c>
      <c r="D96" s="12">
        <v>220</v>
      </c>
      <c r="E96" s="12">
        <v>280</v>
      </c>
      <c r="R96" s="18" t="s">
        <v>195</v>
      </c>
      <c r="S96" t="s">
        <v>725</v>
      </c>
    </row>
    <row r="97" spans="1:19" s="13" customFormat="1" ht="30" customHeight="1" x14ac:dyDescent="0.25">
      <c r="A97" s="11">
        <v>95</v>
      </c>
      <c r="B97" s="11">
        <v>2012</v>
      </c>
      <c r="C97" s="26" t="str">
        <f t="shared" si="1"/>
        <v>Chateau Croix de Labrie, Saint-Emilion Grand Cru</v>
      </c>
      <c r="D97" s="12">
        <v>180</v>
      </c>
      <c r="E97" s="12">
        <v>280</v>
      </c>
      <c r="R97" s="18" t="s">
        <v>196</v>
      </c>
      <c r="S97" t="s">
        <v>726</v>
      </c>
    </row>
    <row r="98" spans="1:19" s="13" customFormat="1" ht="30" customHeight="1" x14ac:dyDescent="0.25">
      <c r="A98" s="11">
        <v>96</v>
      </c>
      <c r="B98" s="11">
        <v>2012</v>
      </c>
      <c r="C98" s="26" t="str">
        <f t="shared" si="1"/>
        <v>Chateau La Conseillante, Pomerol</v>
      </c>
      <c r="D98" s="12">
        <v>700</v>
      </c>
      <c r="E98" s="12">
        <v>1000</v>
      </c>
      <c r="R98" s="18" t="s">
        <v>197</v>
      </c>
      <c r="S98" t="s">
        <v>727</v>
      </c>
    </row>
    <row r="99" spans="1:19" s="13" customFormat="1" ht="30" customHeight="1" x14ac:dyDescent="0.25">
      <c r="A99" s="11">
        <v>97</v>
      </c>
      <c r="B99" s="11">
        <v>2013</v>
      </c>
      <c r="C99" s="26" t="str">
        <f t="shared" si="1"/>
        <v>Chateau Angludet, Margaux (Magnums)</v>
      </c>
      <c r="D99" s="12">
        <v>160</v>
      </c>
      <c r="E99" s="12">
        <v>200</v>
      </c>
      <c r="R99" s="18" t="s">
        <v>198</v>
      </c>
      <c r="S99" t="s">
        <v>728</v>
      </c>
    </row>
    <row r="100" spans="1:19" s="13" customFormat="1" ht="30" customHeight="1" x14ac:dyDescent="0.25">
      <c r="A100" s="11">
        <v>98</v>
      </c>
      <c r="B100" s="11">
        <v>2013</v>
      </c>
      <c r="C100" s="26" t="str">
        <f t="shared" si="1"/>
        <v>Chateau L'Evangile, Pomerol</v>
      </c>
      <c r="D100" s="12">
        <v>150</v>
      </c>
      <c r="E100" s="12">
        <v>200</v>
      </c>
      <c r="R100" s="18" t="s">
        <v>199</v>
      </c>
      <c r="S100" t="s">
        <v>729</v>
      </c>
    </row>
    <row r="101" spans="1:19" s="13" customFormat="1" ht="30" customHeight="1" x14ac:dyDescent="0.25">
      <c r="A101" s="11">
        <v>99</v>
      </c>
      <c r="B101" s="11">
        <v>2014</v>
      </c>
      <c r="C101" s="26" t="str">
        <f t="shared" si="1"/>
        <v>Clos du Jauqueyron, Margaux</v>
      </c>
      <c r="D101" s="12">
        <v>240</v>
      </c>
      <c r="E101" s="12">
        <v>320</v>
      </c>
      <c r="R101" s="18" t="s">
        <v>200</v>
      </c>
      <c r="S101" t="s">
        <v>730</v>
      </c>
    </row>
    <row r="102" spans="1:19" s="13" customFormat="1" ht="30" customHeight="1" x14ac:dyDescent="0.25">
      <c r="A102" s="11">
        <v>100</v>
      </c>
      <c r="B102" s="11">
        <v>2014</v>
      </c>
      <c r="C102" s="26" t="str">
        <f t="shared" si="1"/>
        <v>Chateau Bonalgue, Pomerol - In Bond</v>
      </c>
      <c r="D102" s="12">
        <v>280</v>
      </c>
      <c r="E102" s="12">
        <v>340</v>
      </c>
      <c r="R102" s="18" t="s">
        <v>201</v>
      </c>
      <c r="S102" t="s">
        <v>731</v>
      </c>
    </row>
    <row r="103" spans="1:19" s="13" customFormat="1" ht="30" customHeight="1" x14ac:dyDescent="0.25">
      <c r="A103" s="11">
        <v>101</v>
      </c>
      <c r="B103" s="11">
        <v>2014</v>
      </c>
      <c r="C103" s="26" t="str">
        <f t="shared" si="1"/>
        <v>Chateau Bonalgue, Pomerol - In Bond</v>
      </c>
      <c r="D103" s="12">
        <v>280</v>
      </c>
      <c r="E103" s="12">
        <v>340</v>
      </c>
      <c r="R103" s="18" t="s">
        <v>201</v>
      </c>
      <c r="S103" t="s">
        <v>732</v>
      </c>
    </row>
    <row r="104" spans="1:19" s="13" customFormat="1" ht="30" customHeight="1" x14ac:dyDescent="0.25">
      <c r="A104" s="11">
        <v>102</v>
      </c>
      <c r="B104" s="11">
        <v>2015</v>
      </c>
      <c r="C104" s="26" t="str">
        <f t="shared" si="1"/>
        <v>Chateau La Clotte Grand Cru Classe, Saint-Emilion Grand Cru</v>
      </c>
      <c r="D104" s="12">
        <v>120</v>
      </c>
      <c r="E104" s="12">
        <v>180</v>
      </c>
      <c r="R104" s="18" t="s">
        <v>202</v>
      </c>
      <c r="S104" t="s">
        <v>733</v>
      </c>
    </row>
    <row r="105" spans="1:19" s="13" customFormat="1" ht="30" customHeight="1" x14ac:dyDescent="0.25">
      <c r="A105" s="11">
        <v>103</v>
      </c>
      <c r="B105" s="11">
        <v>2016</v>
      </c>
      <c r="C105" s="26" t="str">
        <f t="shared" si="1"/>
        <v>Echo de Lynch Bages, Pauillac - In Bond</v>
      </c>
      <c r="D105" s="12">
        <v>300</v>
      </c>
      <c r="E105" s="12">
        <v>380</v>
      </c>
      <c r="R105" s="18" t="s">
        <v>203</v>
      </c>
      <c r="S105" t="s">
        <v>734</v>
      </c>
    </row>
    <row r="106" spans="1:19" s="13" customFormat="1" ht="30" customHeight="1" x14ac:dyDescent="0.25">
      <c r="A106" s="11">
        <v>104</v>
      </c>
      <c r="B106" s="11">
        <v>2016</v>
      </c>
      <c r="C106" s="26" t="str">
        <f t="shared" si="1"/>
        <v>Chateau Tour St Bonnet, Medoc - In Bond</v>
      </c>
      <c r="D106" s="12">
        <v>90</v>
      </c>
      <c r="E106" s="12">
        <v>120</v>
      </c>
      <c r="R106" s="18" t="s">
        <v>139</v>
      </c>
      <c r="S106" t="s">
        <v>735</v>
      </c>
    </row>
    <row r="107" spans="1:19" s="13" customFormat="1" ht="30" customHeight="1" x14ac:dyDescent="0.25">
      <c r="A107" s="11">
        <v>105</v>
      </c>
      <c r="B107" s="11">
        <v>2016</v>
      </c>
      <c r="C107" s="26" t="str">
        <f t="shared" si="1"/>
        <v>Chateau Tour St Bonnet, Medoc - In Bond</v>
      </c>
      <c r="D107" s="12">
        <v>90</v>
      </c>
      <c r="E107" s="12">
        <v>120</v>
      </c>
      <c r="R107" s="18" t="s">
        <v>139</v>
      </c>
      <c r="S107" t="s">
        <v>736</v>
      </c>
    </row>
    <row r="108" spans="1:19" s="13" customFormat="1" ht="30" customHeight="1" x14ac:dyDescent="0.25">
      <c r="A108" s="11">
        <v>106</v>
      </c>
      <c r="B108" s="11">
        <v>2016</v>
      </c>
      <c r="C108" s="26" t="str">
        <f t="shared" si="1"/>
        <v>Chateau Tour St Bonnet, Medoc - In Bond</v>
      </c>
      <c r="D108" s="12">
        <v>90</v>
      </c>
      <c r="E108" s="12">
        <v>120</v>
      </c>
      <c r="R108" s="18" t="s">
        <v>139</v>
      </c>
      <c r="S108" t="s">
        <v>737</v>
      </c>
    </row>
    <row r="109" spans="1:19" s="13" customFormat="1" ht="30" customHeight="1" x14ac:dyDescent="0.25">
      <c r="A109" s="11">
        <v>107</v>
      </c>
      <c r="B109" s="11">
        <v>2016</v>
      </c>
      <c r="C109" s="26" t="str">
        <f t="shared" si="1"/>
        <v>Chateau Tour St Bonnet, Medoc - In Bond</v>
      </c>
      <c r="D109" s="12">
        <v>90</v>
      </c>
      <c r="E109" s="12">
        <v>120</v>
      </c>
      <c r="R109" s="18" t="s">
        <v>139</v>
      </c>
      <c r="S109" t="s">
        <v>738</v>
      </c>
    </row>
    <row r="110" spans="1:19" s="13" customFormat="1" ht="30" customHeight="1" x14ac:dyDescent="0.25">
      <c r="A110" s="11">
        <v>108</v>
      </c>
      <c r="B110" s="11">
        <v>2016</v>
      </c>
      <c r="C110" s="26" t="str">
        <f t="shared" si="1"/>
        <v>Chateau Tour St Bonnet, Medoc - In Bond</v>
      </c>
      <c r="D110" s="12">
        <v>90</v>
      </c>
      <c r="E110" s="12">
        <v>120</v>
      </c>
      <c r="R110" s="18" t="s">
        <v>139</v>
      </c>
      <c r="S110" t="s">
        <v>739</v>
      </c>
    </row>
    <row r="111" spans="1:19" s="13" customFormat="1" ht="30" customHeight="1" x14ac:dyDescent="0.25">
      <c r="A111" s="11">
        <v>109</v>
      </c>
      <c r="B111" s="11">
        <v>2016</v>
      </c>
      <c r="C111" s="26" t="str">
        <f t="shared" si="1"/>
        <v>Chateau Tour St Bonnet, Medoc - In Bond</v>
      </c>
      <c r="D111" s="12">
        <v>90</v>
      </c>
      <c r="E111" s="12">
        <v>120</v>
      </c>
      <c r="R111" s="18" t="s">
        <v>139</v>
      </c>
      <c r="S111" t="s">
        <v>740</v>
      </c>
    </row>
    <row r="112" spans="1:19" s="13" customFormat="1" ht="30" customHeight="1" x14ac:dyDescent="0.25">
      <c r="A112" s="11">
        <v>110</v>
      </c>
      <c r="B112" s="11">
        <v>2016</v>
      </c>
      <c r="C112" s="26" t="str">
        <f t="shared" si="1"/>
        <v>Chateau Tour Saint Christophe, Saint-Emilion Grand Cru</v>
      </c>
      <c r="D112" s="12">
        <v>100</v>
      </c>
      <c r="E112" s="12">
        <v>150</v>
      </c>
      <c r="R112" s="18" t="s">
        <v>204</v>
      </c>
      <c r="S112" t="s">
        <v>741</v>
      </c>
    </row>
    <row r="113" spans="1:19" s="13" customFormat="1" ht="30" customHeight="1" x14ac:dyDescent="0.25">
      <c r="A113" s="11">
        <v>111</v>
      </c>
      <c r="B113" s="11">
        <v>2016</v>
      </c>
      <c r="C113" s="26" t="str">
        <f t="shared" si="1"/>
        <v>La Gravette de Certan, Pomerol</v>
      </c>
      <c r="D113" s="12">
        <v>380</v>
      </c>
      <c r="E113" s="12">
        <v>480</v>
      </c>
      <c r="R113" s="18" t="s">
        <v>205</v>
      </c>
      <c r="S113" t="s">
        <v>742</v>
      </c>
    </row>
    <row r="114" spans="1:19" s="13" customFormat="1" ht="30" customHeight="1" x14ac:dyDescent="0.25">
      <c r="A114" s="11">
        <v>112</v>
      </c>
      <c r="B114" s="11">
        <v>2017</v>
      </c>
      <c r="C114" s="26" t="str">
        <f t="shared" si="1"/>
        <v>Chateau Batailley 5eme Cru Classe, Pauillac - In Bond</v>
      </c>
      <c r="D114" s="12">
        <v>320</v>
      </c>
      <c r="E114" s="12">
        <v>360</v>
      </c>
      <c r="R114" s="18" t="s">
        <v>59</v>
      </c>
      <c r="S114" t="s">
        <v>743</v>
      </c>
    </row>
    <row r="115" spans="1:19" s="13" customFormat="1" ht="30" customHeight="1" x14ac:dyDescent="0.25">
      <c r="A115" s="11">
        <v>113</v>
      </c>
      <c r="B115" s="11">
        <v>2018</v>
      </c>
      <c r="C115" s="26" t="str">
        <f t="shared" si="1"/>
        <v>Chateau Batailley 5eme Cru Classe, Pauillac (Magnums)</v>
      </c>
      <c r="D115" s="12">
        <v>150</v>
      </c>
      <c r="E115" s="12">
        <v>200</v>
      </c>
      <c r="R115" s="18" t="s">
        <v>206</v>
      </c>
      <c r="S115" t="s">
        <v>744</v>
      </c>
    </row>
    <row r="116" spans="1:19" s="13" customFormat="1" ht="30" customHeight="1" x14ac:dyDescent="0.25">
      <c r="A116" s="11">
        <v>114</v>
      </c>
      <c r="B116" s="11">
        <v>2018</v>
      </c>
      <c r="C116" s="26" t="str">
        <f t="shared" si="1"/>
        <v>Lacoste-Borie, Pauillac</v>
      </c>
      <c r="D116" s="12">
        <v>200</v>
      </c>
      <c r="E116" s="12">
        <v>240</v>
      </c>
      <c r="R116" s="18" t="s">
        <v>207</v>
      </c>
      <c r="S116" t="s">
        <v>745</v>
      </c>
    </row>
    <row r="117" spans="1:19" s="13" customFormat="1" ht="30" customHeight="1" x14ac:dyDescent="0.25">
      <c r="A117" s="11">
        <v>115</v>
      </c>
      <c r="B117" s="11">
        <v>2018</v>
      </c>
      <c r="C117" s="26" t="str">
        <f t="shared" si="1"/>
        <v>Haut-Bailly II, Pessac-Leognan</v>
      </c>
      <c r="D117" s="12">
        <v>200</v>
      </c>
      <c r="E117" s="12">
        <v>240</v>
      </c>
      <c r="R117" s="18" t="s">
        <v>208</v>
      </c>
      <c r="S117" t="s">
        <v>746</v>
      </c>
    </row>
    <row r="118" spans="1:19" s="13" customFormat="1" ht="30" customHeight="1" x14ac:dyDescent="0.25">
      <c r="A118" s="11">
        <v>116</v>
      </c>
      <c r="B118" s="11">
        <v>2018</v>
      </c>
      <c r="C118" s="26" t="str">
        <f t="shared" si="1"/>
        <v>Chateau Beaumont, Haut-Medoc (Magnums)</v>
      </c>
      <c r="D118" s="12">
        <v>90</v>
      </c>
      <c r="E118" s="12">
        <v>120</v>
      </c>
      <c r="R118" s="18" t="s">
        <v>209</v>
      </c>
      <c r="S118" t="s">
        <v>747</v>
      </c>
    </row>
    <row r="119" spans="1:19" s="13" customFormat="1" ht="30" customHeight="1" x14ac:dyDescent="0.25">
      <c r="A119" s="11">
        <v>117</v>
      </c>
      <c r="B119" s="11">
        <v>2018</v>
      </c>
      <c r="C119" s="26" t="str">
        <f t="shared" si="1"/>
        <v>Chateau Tour Saint Christophe, Saint-Emilion Grand Cru (Magnums)</v>
      </c>
      <c r="D119" s="12">
        <v>100</v>
      </c>
      <c r="E119" s="12">
        <v>150</v>
      </c>
      <c r="R119" s="18" t="s">
        <v>210</v>
      </c>
      <c r="S119" t="s">
        <v>748</v>
      </c>
    </row>
    <row r="120" spans="1:19" s="13" customFormat="1" ht="30" customHeight="1" x14ac:dyDescent="0.25">
      <c r="A120" s="11">
        <v>118</v>
      </c>
      <c r="B120" s="11">
        <v>2019</v>
      </c>
      <c r="C120" s="26" t="str">
        <f t="shared" si="1"/>
        <v>Chateau Pontet-Canet 5eme Cru Classe, Pauillac - In Bond</v>
      </c>
      <c r="D120" s="12">
        <v>280</v>
      </c>
      <c r="E120" s="12">
        <v>320</v>
      </c>
      <c r="R120" s="18" t="s">
        <v>211</v>
      </c>
      <c r="S120" t="s">
        <v>749</v>
      </c>
    </row>
    <row r="121" spans="1:19" s="13" customFormat="1" ht="30" customHeight="1" x14ac:dyDescent="0.25">
      <c r="A121" s="11">
        <v>119</v>
      </c>
      <c r="B121" s="11">
        <v>2019</v>
      </c>
      <c r="C121" s="26" t="str">
        <f t="shared" si="1"/>
        <v>Chateau Pontet-Canet 5eme Cru Classe, Pauillac - In Bond</v>
      </c>
      <c r="D121" s="12">
        <v>280</v>
      </c>
      <c r="E121" s="12">
        <v>320</v>
      </c>
      <c r="R121" s="18" t="s">
        <v>211</v>
      </c>
      <c r="S121" t="s">
        <v>750</v>
      </c>
    </row>
    <row r="122" spans="1:19" s="13" customFormat="1" ht="30" customHeight="1" x14ac:dyDescent="0.25">
      <c r="A122" s="11">
        <v>120</v>
      </c>
      <c r="B122" s="11">
        <v>2019</v>
      </c>
      <c r="C122" s="26" t="str">
        <f t="shared" si="1"/>
        <v>Chateau Sociando-Mallet, Haut-Medoc</v>
      </c>
      <c r="D122" s="12">
        <v>200</v>
      </c>
      <c r="E122" s="12">
        <v>280</v>
      </c>
      <c r="R122" s="18" t="s">
        <v>212</v>
      </c>
      <c r="S122" t="s">
        <v>751</v>
      </c>
    </row>
    <row r="123" spans="1:19" s="13" customFormat="1" ht="30" customHeight="1" x14ac:dyDescent="0.25">
      <c r="A123" s="11">
        <v>121</v>
      </c>
      <c r="B123" s="11">
        <v>2019</v>
      </c>
      <c r="C123" s="26" t="str">
        <f t="shared" si="1"/>
        <v>Chateau Marsau, Francs-Cotes de Bordeaux</v>
      </c>
      <c r="D123" s="12">
        <v>140</v>
      </c>
      <c r="E123" s="12">
        <v>180</v>
      </c>
      <c r="R123" s="18" t="s">
        <v>213</v>
      </c>
      <c r="S123" t="s">
        <v>752</v>
      </c>
    </row>
    <row r="124" spans="1:19" s="13" customFormat="1" ht="30" customHeight="1" x14ac:dyDescent="0.25">
      <c r="A124" s="11">
        <v>122</v>
      </c>
      <c r="B124" s="11">
        <v>2019</v>
      </c>
      <c r="C124" s="26" t="str">
        <f t="shared" si="1"/>
        <v>Chateau Ausone Premier Grand Cru Classe A, Saint-Emilion Grand Cru - In Bond</v>
      </c>
      <c r="D124" s="12">
        <v>800</v>
      </c>
      <c r="E124" s="12">
        <v>1000</v>
      </c>
      <c r="R124" s="18" t="s">
        <v>214</v>
      </c>
      <c r="S124" t="s">
        <v>753</v>
      </c>
    </row>
    <row r="125" spans="1:19" s="13" customFormat="1" ht="30" customHeight="1" x14ac:dyDescent="0.25">
      <c r="A125" s="11">
        <v>123</v>
      </c>
      <c r="B125" s="11">
        <v>2019</v>
      </c>
      <c r="C125" s="26" t="str">
        <f t="shared" si="1"/>
        <v>Chateau Ausone Premier Grand Cru Classe A, Saint-Emilion Grand Cru - In Bond</v>
      </c>
      <c r="D125" s="12">
        <v>800</v>
      </c>
      <c r="E125" s="12">
        <v>1000</v>
      </c>
      <c r="R125" s="18" t="s">
        <v>214</v>
      </c>
      <c r="S125" t="s">
        <v>754</v>
      </c>
    </row>
    <row r="126" spans="1:19" s="13" customFormat="1" ht="30" customHeight="1" x14ac:dyDescent="0.25">
      <c r="A126" s="11">
        <v>124</v>
      </c>
      <c r="B126" s="11">
        <v>2019</v>
      </c>
      <c r="C126" s="26" t="str">
        <f t="shared" si="1"/>
        <v>Chateau Amelisse, Saint-Emilion</v>
      </c>
      <c r="D126" s="12">
        <v>100</v>
      </c>
      <c r="E126" s="12">
        <v>150</v>
      </c>
      <c r="R126" s="18" t="s">
        <v>215</v>
      </c>
      <c r="S126" t="s">
        <v>755</v>
      </c>
    </row>
    <row r="127" spans="1:19" s="13" customFormat="1" ht="30" customHeight="1" x14ac:dyDescent="0.25">
      <c r="A127" s="11">
        <v>125</v>
      </c>
      <c r="B127" s="11">
        <v>2020</v>
      </c>
      <c r="C127" s="26" t="str">
        <f t="shared" si="1"/>
        <v>Chateau Batailley 5eme Cru Classe, Pauillac (Magnums)</v>
      </c>
      <c r="D127" s="12">
        <v>110</v>
      </c>
      <c r="E127" s="12">
        <v>140</v>
      </c>
      <c r="R127" s="18" t="s">
        <v>206</v>
      </c>
      <c r="S127" t="s">
        <v>756</v>
      </c>
    </row>
    <row r="128" spans="1:19" s="13" customFormat="1" ht="30" customHeight="1" x14ac:dyDescent="0.25">
      <c r="A128" s="11">
        <v>126</v>
      </c>
      <c r="B128" s="11">
        <v>2020</v>
      </c>
      <c r="C128" s="26" t="str">
        <f t="shared" si="1"/>
        <v>Baron de Brane, Margaux</v>
      </c>
      <c r="D128" s="12">
        <v>160</v>
      </c>
      <c r="E128" s="12">
        <v>200</v>
      </c>
      <c r="R128" s="18" t="s">
        <v>216</v>
      </c>
      <c r="S128" t="s">
        <v>757</v>
      </c>
    </row>
    <row r="129" spans="1:19" s="13" customFormat="1" ht="30" customHeight="1" x14ac:dyDescent="0.25">
      <c r="A129" s="11">
        <v>127</v>
      </c>
      <c r="B129" s="11">
        <v>2020</v>
      </c>
      <c r="C129" s="26" t="str">
        <f t="shared" si="1"/>
        <v>Lacoste-Borie, Pauillac</v>
      </c>
      <c r="D129" s="12">
        <v>140</v>
      </c>
      <c r="E129" s="12">
        <v>180</v>
      </c>
      <c r="R129" s="18" t="s">
        <v>207</v>
      </c>
      <c r="S129" t="s">
        <v>758</v>
      </c>
    </row>
    <row r="130" spans="1:19" s="13" customFormat="1" ht="30" customHeight="1" x14ac:dyDescent="0.25">
      <c r="A130" s="11">
        <v>128</v>
      </c>
      <c r="B130" s="11">
        <v>2020</v>
      </c>
      <c r="C130" s="26" t="str">
        <f t="shared" si="1"/>
        <v>Mixed Case of Haut-Medoc (Magnums)</v>
      </c>
      <c r="D130" s="12">
        <v>85</v>
      </c>
      <c r="E130" s="12">
        <v>110</v>
      </c>
      <c r="R130" s="18" t="s">
        <v>217</v>
      </c>
      <c r="S130" t="s">
        <v>759</v>
      </c>
    </row>
    <row r="131" spans="1:19" s="13" customFormat="1" ht="30" customHeight="1" x14ac:dyDescent="0.25">
      <c r="A131" s="11">
        <v>129</v>
      </c>
      <c r="B131" s="11" t="s">
        <v>27</v>
      </c>
      <c r="C131" s="26" t="str">
        <f t="shared" si="1"/>
        <v>2005/2014 Chateau La Conseillante, Pomerol</v>
      </c>
      <c r="D131" s="12">
        <v>600</v>
      </c>
      <c r="E131" s="12">
        <v>800</v>
      </c>
      <c r="R131" s="18" t="s">
        <v>218</v>
      </c>
      <c r="S131" t="s">
        <v>760</v>
      </c>
    </row>
    <row r="132" spans="1:19" s="13" customFormat="1" ht="30" customHeight="1" x14ac:dyDescent="0.25">
      <c r="A132" s="11">
        <v>130</v>
      </c>
      <c r="B132" s="11" t="s">
        <v>27</v>
      </c>
      <c r="C132" s="26" t="str">
        <f t="shared" ref="C132:C195" si="2">HYPERLINK(S132,R132)</f>
        <v>2010/2014 Chateau Croix de Labrie, Saint-Emilion Grand Cru</v>
      </c>
      <c r="D132" s="12">
        <v>380</v>
      </c>
      <c r="E132" s="12">
        <v>480</v>
      </c>
      <c r="R132" s="18" t="s">
        <v>219</v>
      </c>
      <c r="S132" t="s">
        <v>761</v>
      </c>
    </row>
    <row r="133" spans="1:19" s="13" customFormat="1" ht="30" customHeight="1" x14ac:dyDescent="0.25">
      <c r="A133" s="11">
        <v>131</v>
      </c>
      <c r="B133" s="11" t="s">
        <v>27</v>
      </c>
      <c r="C133" s="26" t="str">
        <f t="shared" si="2"/>
        <v>1978/1991 Mixed Case of Fine Classed Growth Mature Bordeaux</v>
      </c>
      <c r="D133" s="12">
        <v>380</v>
      </c>
      <c r="E133" s="12">
        <v>500</v>
      </c>
      <c r="R133" s="18" t="s">
        <v>220</v>
      </c>
      <c r="S133" t="s">
        <v>762</v>
      </c>
    </row>
    <row r="134" spans="1:19" s="13" customFormat="1" ht="30" customHeight="1" x14ac:dyDescent="0.25">
      <c r="A134" s="11">
        <v>132</v>
      </c>
      <c r="B134" s="11">
        <v>1981</v>
      </c>
      <c r="C134" s="26" t="str">
        <f t="shared" si="2"/>
        <v>Mixed Lot of Pontet-Canet and Lafon-Rochet</v>
      </c>
      <c r="D134" s="12">
        <v>200</v>
      </c>
      <c r="E134" s="12">
        <v>260</v>
      </c>
      <c r="R134" s="18" t="s">
        <v>221</v>
      </c>
      <c r="S134" t="s">
        <v>763</v>
      </c>
    </row>
    <row r="135" spans="1:19" s="13" customFormat="1" ht="30" customHeight="1" x14ac:dyDescent="0.25">
      <c r="A135" s="11">
        <v>133</v>
      </c>
      <c r="B135" s="11" t="s">
        <v>27</v>
      </c>
      <c r="C135" s="26" t="str">
        <f t="shared" si="2"/>
        <v>1986/2007 Mixed Case from Saint-Julien &amp; Pauillac (Mixed Formats)</v>
      </c>
      <c r="D135" s="12">
        <v>150</v>
      </c>
      <c r="E135" s="12">
        <v>240</v>
      </c>
      <c r="R135" s="18" t="s">
        <v>222</v>
      </c>
      <c r="S135" t="s">
        <v>764</v>
      </c>
    </row>
    <row r="136" spans="1:19" s="13" customFormat="1" ht="30" customHeight="1" x14ac:dyDescent="0.25">
      <c r="A136" s="11">
        <v>134</v>
      </c>
      <c r="B136" s="11" t="s">
        <v>27</v>
      </c>
      <c r="C136" s="26" t="str">
        <f t="shared" si="2"/>
        <v>1990/2003 Mixed Case from 4 Bordeaux Regions</v>
      </c>
      <c r="D136" s="12">
        <v>300</v>
      </c>
      <c r="E136" s="12">
        <v>400</v>
      </c>
      <c r="R136" s="18" t="s">
        <v>223</v>
      </c>
      <c r="S136" t="s">
        <v>765</v>
      </c>
    </row>
    <row r="137" spans="1:19" s="13" customFormat="1" ht="30" customHeight="1" x14ac:dyDescent="0.25">
      <c r="A137" s="11">
        <v>135</v>
      </c>
      <c r="B137" s="11" t="s">
        <v>27</v>
      </c>
      <c r="C137" s="26" t="str">
        <f t="shared" si="2"/>
        <v>2000/2009 Mixed Bordeaux from Pauillac, Margaux and Haut-Medoc</v>
      </c>
      <c r="D137" s="12">
        <v>100</v>
      </c>
      <c r="E137" s="12">
        <v>150</v>
      </c>
      <c r="R137" s="18" t="s">
        <v>224</v>
      </c>
      <c r="S137" t="s">
        <v>766</v>
      </c>
    </row>
    <row r="138" spans="1:19" s="13" customFormat="1" ht="30" customHeight="1" x14ac:dyDescent="0.25">
      <c r="A138" s="11">
        <v>136</v>
      </c>
      <c r="B138" s="11" t="s">
        <v>27</v>
      </c>
      <c r="C138" s="26" t="str">
        <f t="shared" si="2"/>
        <v>2005/2010 Mixed Case from Pauillac &amp; Saint-Emilion</v>
      </c>
      <c r="D138" s="12">
        <v>280</v>
      </c>
      <c r="E138" s="12">
        <v>380</v>
      </c>
      <c r="R138" s="18" t="s">
        <v>225</v>
      </c>
      <c r="S138" t="s">
        <v>767</v>
      </c>
    </row>
    <row r="139" spans="1:19" s="13" customFormat="1" ht="30" customHeight="1" x14ac:dyDescent="0.25">
      <c r="A139" s="11">
        <v>137</v>
      </c>
      <c r="B139" s="11" t="s">
        <v>27</v>
      </c>
      <c r="C139" s="26" t="str">
        <f t="shared" si="2"/>
        <v>2010/2016 Mixed Case from Margaux &amp; Pomerol</v>
      </c>
      <c r="D139" s="12">
        <v>100</v>
      </c>
      <c r="E139" s="12">
        <v>150</v>
      </c>
      <c r="R139" s="18" t="s">
        <v>226</v>
      </c>
      <c r="S139" t="s">
        <v>768</v>
      </c>
    </row>
    <row r="140" spans="1:19" s="13" customFormat="1" ht="30" customHeight="1" x14ac:dyDescent="0.25">
      <c r="A140" s="11">
        <v>138</v>
      </c>
      <c r="B140" s="11">
        <v>1976</v>
      </c>
      <c r="C140" s="26" t="str">
        <f t="shared" si="2"/>
        <v>Domaine de la Romanee-Conti, Romanee-Saint-Vivant Grand Cru, Marey-Monge</v>
      </c>
      <c r="D140" s="12">
        <v>1100</v>
      </c>
      <c r="E140" s="12">
        <v>1800</v>
      </c>
      <c r="R140" s="18" t="s">
        <v>227</v>
      </c>
      <c r="S140" t="s">
        <v>769</v>
      </c>
    </row>
    <row r="141" spans="1:19" s="13" customFormat="1" ht="30" customHeight="1" x14ac:dyDescent="0.25">
      <c r="A141" s="11">
        <v>139</v>
      </c>
      <c r="B141" s="11">
        <v>1998</v>
      </c>
      <c r="C141" s="26" t="str">
        <f t="shared" si="2"/>
        <v>Domaine de la Romanee-Conti, Echezeaux Grand Cru</v>
      </c>
      <c r="D141" s="12">
        <v>9000</v>
      </c>
      <c r="E141" s="12">
        <v>12000</v>
      </c>
      <c r="R141" s="18" t="s">
        <v>228</v>
      </c>
      <c r="S141" t="s">
        <v>770</v>
      </c>
    </row>
    <row r="142" spans="1:19" s="13" customFormat="1" ht="30" customHeight="1" x14ac:dyDescent="0.25">
      <c r="A142" s="11">
        <v>140</v>
      </c>
      <c r="B142" s="11">
        <v>1999</v>
      </c>
      <c r="C142" s="26" t="str">
        <f t="shared" si="2"/>
        <v>Comte Armand, Pommard Premier Cru, Clos des Epeneaux - In Bond</v>
      </c>
      <c r="D142" s="12">
        <v>1200</v>
      </c>
      <c r="E142" s="12">
        <v>1600</v>
      </c>
      <c r="R142" s="18" t="s">
        <v>229</v>
      </c>
      <c r="S142" t="s">
        <v>771</v>
      </c>
    </row>
    <row r="143" spans="1:19" s="13" customFormat="1" ht="30" customHeight="1" x14ac:dyDescent="0.25">
      <c r="A143" s="11">
        <v>141</v>
      </c>
      <c r="B143" s="11">
        <v>1999</v>
      </c>
      <c r="C143" s="26" t="str">
        <f t="shared" si="2"/>
        <v>Domaine des Comtes Lafon, Volnay Premier Cru, Les Santenots du Milieu - In Bond</v>
      </c>
      <c r="D143" s="12">
        <v>1200</v>
      </c>
      <c r="E143" s="12">
        <v>1700</v>
      </c>
      <c r="R143" s="18" t="s">
        <v>230</v>
      </c>
      <c r="S143" t="s">
        <v>772</v>
      </c>
    </row>
    <row r="144" spans="1:19" s="13" customFormat="1" ht="30" customHeight="1" x14ac:dyDescent="0.25">
      <c r="A144" s="11">
        <v>142</v>
      </c>
      <c r="B144" s="11">
        <v>2002</v>
      </c>
      <c r="C144" s="26" t="str">
        <f t="shared" si="2"/>
        <v>Domaine Rossignol-Trapet, Chambertin Grand Cru</v>
      </c>
      <c r="D144" s="12">
        <v>1500</v>
      </c>
      <c r="E144" s="12">
        <v>2000</v>
      </c>
      <c r="R144" s="18" t="s">
        <v>231</v>
      </c>
      <c r="S144" t="s">
        <v>773</v>
      </c>
    </row>
    <row r="145" spans="1:19" s="13" customFormat="1" ht="30" customHeight="1" x14ac:dyDescent="0.25">
      <c r="A145" s="11">
        <v>143</v>
      </c>
      <c r="B145" s="11">
        <v>2004</v>
      </c>
      <c r="C145" s="26" t="str">
        <f t="shared" si="2"/>
        <v>Domaine de la Romanee-Conti, Romanee-Saint-Vivant Grand Cru, Marey-Monge – In Bond</v>
      </c>
      <c r="D145" s="12">
        <v>5400</v>
      </c>
      <c r="E145" s="12">
        <v>7000</v>
      </c>
      <c r="R145" s="18" t="s">
        <v>232</v>
      </c>
      <c r="S145" t="s">
        <v>774</v>
      </c>
    </row>
    <row r="146" spans="1:19" s="13" customFormat="1" ht="30" customHeight="1" x14ac:dyDescent="0.25">
      <c r="A146" s="11">
        <v>144</v>
      </c>
      <c r="B146" s="11">
        <v>2004</v>
      </c>
      <c r="C146" s="26" t="str">
        <f t="shared" si="2"/>
        <v>Domaine de la Romanee-Conti, Romanee-Saint-Vivant Grand Cru, Marey-Monge – In Bond</v>
      </c>
      <c r="D146" s="12">
        <v>5400</v>
      </c>
      <c r="E146" s="12">
        <v>7000</v>
      </c>
      <c r="R146" s="18" t="s">
        <v>232</v>
      </c>
      <c r="S146" t="s">
        <v>775</v>
      </c>
    </row>
    <row r="147" spans="1:19" s="13" customFormat="1" ht="30" customHeight="1" x14ac:dyDescent="0.25">
      <c r="A147" s="11">
        <v>145</v>
      </c>
      <c r="B147" s="11">
        <v>2005</v>
      </c>
      <c r="C147" s="26" t="str">
        <f t="shared" si="2"/>
        <v>Thibault Liger-Belair, Richebourg Grand Cru - In Bond</v>
      </c>
      <c r="D147" s="12">
        <v>2500</v>
      </c>
      <c r="E147" s="12">
        <v>3500</v>
      </c>
      <c r="R147" s="18" t="s">
        <v>233</v>
      </c>
      <c r="S147" t="s">
        <v>776</v>
      </c>
    </row>
    <row r="148" spans="1:19" s="13" customFormat="1" ht="30" customHeight="1" x14ac:dyDescent="0.25">
      <c r="A148" s="11">
        <v>146</v>
      </c>
      <c r="B148" s="11">
        <v>2005</v>
      </c>
      <c r="C148" s="26" t="str">
        <f t="shared" si="2"/>
        <v>Ghislaine Barthod, Chambolle-Musigny Premier Cru, Aux Beaux Bruns - In Bond</v>
      </c>
      <c r="D148" s="12">
        <v>1800</v>
      </c>
      <c r="E148" s="12">
        <v>2600</v>
      </c>
      <c r="R148" s="18" t="s">
        <v>234</v>
      </c>
      <c r="S148" t="s">
        <v>777</v>
      </c>
    </row>
    <row r="149" spans="1:19" s="13" customFormat="1" ht="30" customHeight="1" x14ac:dyDescent="0.25">
      <c r="A149" s="11">
        <v>147</v>
      </c>
      <c r="B149" s="11">
        <v>2005</v>
      </c>
      <c r="C149" s="26" t="str">
        <f t="shared" si="2"/>
        <v>Domaine Bruno Clair, Chambolle-Musigny Premier Cru, Les Veroilles</v>
      </c>
      <c r="D149" s="12">
        <v>320</v>
      </c>
      <c r="E149" s="12">
        <v>400</v>
      </c>
      <c r="R149" s="18" t="s">
        <v>235</v>
      </c>
      <c r="S149" t="s">
        <v>778</v>
      </c>
    </row>
    <row r="150" spans="1:19" s="13" customFormat="1" ht="30" customHeight="1" x14ac:dyDescent="0.25">
      <c r="A150" s="11">
        <v>148</v>
      </c>
      <c r="B150" s="11">
        <v>2005</v>
      </c>
      <c r="C150" s="26" t="str">
        <f t="shared" si="2"/>
        <v>Domaine Meo Camuzet, Vosne-Romanee Premier Cru, Les Chaumes - In Bond</v>
      </c>
      <c r="D150" s="12">
        <v>800</v>
      </c>
      <c r="E150" s="12">
        <v>1200</v>
      </c>
      <c r="R150" s="18" t="s">
        <v>236</v>
      </c>
      <c r="S150" t="s">
        <v>779</v>
      </c>
    </row>
    <row r="151" spans="1:19" s="13" customFormat="1" ht="30" customHeight="1" x14ac:dyDescent="0.25">
      <c r="A151" s="11">
        <v>149</v>
      </c>
      <c r="B151" s="11">
        <v>2005</v>
      </c>
      <c r="C151" s="26" t="str">
        <f t="shared" si="2"/>
        <v>Thibault Liger-Belair, Vosne-Romanee, Aux Reas - In Bond</v>
      </c>
      <c r="D151" s="12">
        <v>700</v>
      </c>
      <c r="E151" s="12">
        <v>900</v>
      </c>
      <c r="R151" s="18" t="s">
        <v>237</v>
      </c>
      <c r="S151" t="s">
        <v>780</v>
      </c>
    </row>
    <row r="152" spans="1:19" s="13" customFormat="1" ht="30" customHeight="1" x14ac:dyDescent="0.25">
      <c r="A152" s="11">
        <v>150</v>
      </c>
      <c r="B152" s="11">
        <v>2005</v>
      </c>
      <c r="C152" s="26" t="str">
        <f t="shared" si="2"/>
        <v>Domaine Robert Chevillon, Nuits-Saint-Georges Premier Cru, Les Vaucrains - In Bond</v>
      </c>
      <c r="D152" s="12">
        <v>1000</v>
      </c>
      <c r="E152" s="12">
        <v>1500</v>
      </c>
      <c r="R152" s="18" t="s">
        <v>238</v>
      </c>
      <c r="S152" t="s">
        <v>781</v>
      </c>
    </row>
    <row r="153" spans="1:19" s="13" customFormat="1" ht="30" customHeight="1" x14ac:dyDescent="0.25">
      <c r="A153" s="11">
        <v>151</v>
      </c>
      <c r="B153" s="11">
        <v>2005</v>
      </c>
      <c r="C153" s="26" t="str">
        <f t="shared" si="2"/>
        <v>Domaine Denis Bachelet, Gevrey-Chambertin, Vieilles Vignes - In Bond</v>
      </c>
      <c r="D153" s="12">
        <v>1200</v>
      </c>
      <c r="E153" s="12">
        <v>1600</v>
      </c>
      <c r="R153" s="18" t="s">
        <v>239</v>
      </c>
      <c r="S153" t="s">
        <v>782</v>
      </c>
    </row>
    <row r="154" spans="1:19" s="13" customFormat="1" ht="30" customHeight="1" x14ac:dyDescent="0.25">
      <c r="A154" s="11">
        <v>152</v>
      </c>
      <c r="B154" s="11">
        <v>2005</v>
      </c>
      <c r="C154" s="26" t="str">
        <f t="shared" si="2"/>
        <v>Domaine Louis Jadot, Savigny-les-Beaune Premier Cru, Les Lavieres</v>
      </c>
      <c r="D154" s="12">
        <v>180</v>
      </c>
      <c r="E154" s="12">
        <v>230</v>
      </c>
      <c r="R154" s="18" t="s">
        <v>240</v>
      </c>
      <c r="S154" t="s">
        <v>783</v>
      </c>
    </row>
    <row r="155" spans="1:19" s="13" customFormat="1" ht="30" customHeight="1" x14ac:dyDescent="0.25">
      <c r="A155" s="11">
        <v>153</v>
      </c>
      <c r="B155" s="11">
        <v>2007</v>
      </c>
      <c r="C155" s="26" t="str">
        <f t="shared" si="2"/>
        <v>Domaine Georges Roumier, Chambolle-Musigny Premier Cru, Les Combottes - In Bond</v>
      </c>
      <c r="D155" s="12">
        <v>3500</v>
      </c>
      <c r="E155" s="12">
        <v>4500</v>
      </c>
      <c r="R155" s="18" t="s">
        <v>241</v>
      </c>
      <c r="S155" t="s">
        <v>784</v>
      </c>
    </row>
    <row r="156" spans="1:19" s="13" customFormat="1" ht="30" customHeight="1" x14ac:dyDescent="0.25">
      <c r="A156" s="11">
        <v>154</v>
      </c>
      <c r="B156" s="11">
        <v>2009</v>
      </c>
      <c r="C156" s="26" t="str">
        <f t="shared" si="2"/>
        <v>Domaine Jean Grivot, Echezeaux Grand Cru - In Bond</v>
      </c>
      <c r="D156" s="12">
        <v>2200</v>
      </c>
      <c r="E156" s="12">
        <v>2800</v>
      </c>
      <c r="R156" s="18" t="s">
        <v>242</v>
      </c>
      <c r="S156" t="s">
        <v>785</v>
      </c>
    </row>
    <row r="157" spans="1:19" s="13" customFormat="1" ht="30" customHeight="1" x14ac:dyDescent="0.25">
      <c r="A157" s="11">
        <v>155</v>
      </c>
      <c r="B157" s="11">
        <v>2009</v>
      </c>
      <c r="C157" s="26" t="str">
        <f t="shared" si="2"/>
        <v>Sylvie Esmonin, Gevrey-Chambertin Premier Cru, Clos Saint-Jacques - In Bond</v>
      </c>
      <c r="D157" s="12">
        <v>700</v>
      </c>
      <c r="E157" s="12">
        <v>900</v>
      </c>
      <c r="R157" s="18" t="s">
        <v>243</v>
      </c>
      <c r="S157" t="s">
        <v>786</v>
      </c>
    </row>
    <row r="158" spans="1:19" s="13" customFormat="1" ht="30" customHeight="1" x14ac:dyDescent="0.25">
      <c r="A158" s="11">
        <v>156</v>
      </c>
      <c r="B158" s="11">
        <v>2009</v>
      </c>
      <c r="C158" s="26" t="str">
        <f t="shared" si="2"/>
        <v>Alain Burguet, Gevrey-Chambertin Premier Cru, Favorites Vieilles Vignes</v>
      </c>
      <c r="D158" s="12">
        <v>420</v>
      </c>
      <c r="E158" s="12">
        <v>540</v>
      </c>
      <c r="R158" s="18" t="s">
        <v>244</v>
      </c>
      <c r="S158" t="s">
        <v>787</v>
      </c>
    </row>
    <row r="159" spans="1:19" s="13" customFormat="1" ht="30" customHeight="1" x14ac:dyDescent="0.25">
      <c r="A159" s="11">
        <v>157</v>
      </c>
      <c r="B159" s="11">
        <v>2009</v>
      </c>
      <c r="C159" s="26" t="str">
        <f t="shared" si="2"/>
        <v>Ghislaine Barthod, Chambolle-Musigny Premier Cru, Les Cras - In Bond</v>
      </c>
      <c r="D159" s="12">
        <v>1400</v>
      </c>
      <c r="E159" s="12">
        <v>1800</v>
      </c>
      <c r="R159" s="18" t="s">
        <v>245</v>
      </c>
      <c r="S159" t="s">
        <v>788</v>
      </c>
    </row>
    <row r="160" spans="1:19" s="13" customFormat="1" ht="30" customHeight="1" x14ac:dyDescent="0.25">
      <c r="A160" s="11">
        <v>158</v>
      </c>
      <c r="B160" s="11">
        <v>2009</v>
      </c>
      <c r="C160" s="26" t="str">
        <f t="shared" si="2"/>
        <v>Benjamin Leroux, Volnay Premier Cru, Clos des Ducs - In Bond</v>
      </c>
      <c r="D160" s="12">
        <v>300</v>
      </c>
      <c r="E160" s="12">
        <v>400</v>
      </c>
      <c r="R160" s="18" t="s">
        <v>246</v>
      </c>
      <c r="S160" t="s">
        <v>789</v>
      </c>
    </row>
    <row r="161" spans="1:19" s="13" customFormat="1" ht="30" customHeight="1" x14ac:dyDescent="0.25">
      <c r="A161" s="11">
        <v>159</v>
      </c>
      <c r="B161" s="11">
        <v>2009</v>
      </c>
      <c r="C161" s="26" t="str">
        <f t="shared" si="2"/>
        <v>Domaine Marquis d'Angerville, Volnay Premier Cru, Clos des Ducs - In Bond</v>
      </c>
      <c r="D161" s="12">
        <v>2000</v>
      </c>
      <c r="E161" s="12">
        <v>2500</v>
      </c>
      <c r="R161" s="18" t="s">
        <v>247</v>
      </c>
      <c r="S161" t="s">
        <v>790</v>
      </c>
    </row>
    <row r="162" spans="1:19" s="13" customFormat="1" ht="30" customHeight="1" x14ac:dyDescent="0.25">
      <c r="A162" s="11">
        <v>160</v>
      </c>
      <c r="B162" s="11">
        <v>2009</v>
      </c>
      <c r="C162" s="26" t="str">
        <f t="shared" si="2"/>
        <v>Maison Leroy, Volnay - In Bond</v>
      </c>
      <c r="D162" s="12">
        <v>1200</v>
      </c>
      <c r="E162" s="12">
        <v>1700</v>
      </c>
      <c r="R162" s="18" t="s">
        <v>248</v>
      </c>
      <c r="S162" t="s">
        <v>791</v>
      </c>
    </row>
    <row r="163" spans="1:19" s="13" customFormat="1" ht="30" customHeight="1" x14ac:dyDescent="0.25">
      <c r="A163" s="11">
        <v>161</v>
      </c>
      <c r="B163" s="11">
        <v>2009</v>
      </c>
      <c r="C163" s="26" t="str">
        <f t="shared" si="2"/>
        <v>Bouchard Pere et Fils, Corton Grand Cru - In Bond</v>
      </c>
      <c r="D163" s="12">
        <v>700</v>
      </c>
      <c r="E163" s="12">
        <v>900</v>
      </c>
      <c r="R163" s="18" t="s">
        <v>249</v>
      </c>
      <c r="S163" t="s">
        <v>792</v>
      </c>
    </row>
    <row r="164" spans="1:19" s="13" customFormat="1" ht="30" customHeight="1" x14ac:dyDescent="0.25">
      <c r="A164" s="11">
        <v>162</v>
      </c>
      <c r="B164" s="11">
        <v>2009</v>
      </c>
      <c r="C164" s="26" t="str">
        <f t="shared" si="2"/>
        <v>Bouchard Pere et Fils, Corton Grand Cru - In Bond</v>
      </c>
      <c r="D164" s="12">
        <v>700</v>
      </c>
      <c r="E164" s="12">
        <v>900</v>
      </c>
      <c r="R164" s="18" t="s">
        <v>249</v>
      </c>
      <c r="S164" t="s">
        <v>793</v>
      </c>
    </row>
    <row r="165" spans="1:19" s="13" customFormat="1" ht="30" customHeight="1" x14ac:dyDescent="0.25">
      <c r="A165" s="11">
        <v>163</v>
      </c>
      <c r="B165" s="11">
        <v>2009</v>
      </c>
      <c r="C165" s="26" t="str">
        <f t="shared" si="2"/>
        <v>Bouchard Pere et Fils, Corton Grand Cru - In Bond</v>
      </c>
      <c r="D165" s="12">
        <v>700</v>
      </c>
      <c r="E165" s="12">
        <v>900</v>
      </c>
      <c r="R165" s="18" t="s">
        <v>249</v>
      </c>
      <c r="S165" t="s">
        <v>794</v>
      </c>
    </row>
    <row r="166" spans="1:19" s="13" customFormat="1" ht="30" customHeight="1" x14ac:dyDescent="0.25">
      <c r="A166" s="11">
        <v>164</v>
      </c>
      <c r="B166" s="11">
        <v>2009</v>
      </c>
      <c r="C166" s="26" t="str">
        <f t="shared" si="2"/>
        <v>Maison Leroy Village Collection</v>
      </c>
      <c r="D166" s="12">
        <v>700</v>
      </c>
      <c r="E166" s="12">
        <v>1200</v>
      </c>
      <c r="R166" s="18" t="s">
        <v>250</v>
      </c>
      <c r="S166" t="s">
        <v>795</v>
      </c>
    </row>
    <row r="167" spans="1:19" s="13" customFormat="1" ht="30" customHeight="1" x14ac:dyDescent="0.25">
      <c r="A167" s="11">
        <v>165</v>
      </c>
      <c r="B167" s="11">
        <v>2009</v>
      </c>
      <c r="C167" s="26" t="str">
        <f t="shared" si="2"/>
        <v>Maume (Tawse), Gevrey-Chambertin</v>
      </c>
      <c r="D167" s="12">
        <v>270</v>
      </c>
      <c r="E167" s="12">
        <v>320</v>
      </c>
      <c r="R167" s="18" t="s">
        <v>251</v>
      </c>
      <c r="S167" t="s">
        <v>796</v>
      </c>
    </row>
    <row r="168" spans="1:19" s="13" customFormat="1" ht="30" customHeight="1" x14ac:dyDescent="0.25">
      <c r="A168" s="11">
        <v>166</v>
      </c>
      <c r="B168" s="11">
        <v>2010</v>
      </c>
      <c r="C168" s="26" t="str">
        <f t="shared" si="2"/>
        <v>Bouchard Pere et Fils, Corton Grand Cru - In Bond</v>
      </c>
      <c r="D168" s="12">
        <v>700</v>
      </c>
      <c r="E168" s="12">
        <v>900</v>
      </c>
      <c r="R168" s="18" t="s">
        <v>249</v>
      </c>
      <c r="S168" t="s">
        <v>797</v>
      </c>
    </row>
    <row r="169" spans="1:19" s="13" customFormat="1" ht="30" customHeight="1" x14ac:dyDescent="0.25">
      <c r="A169" s="11">
        <v>167</v>
      </c>
      <c r="B169" s="11">
        <v>2010</v>
      </c>
      <c r="C169" s="26" t="str">
        <f t="shared" si="2"/>
        <v>Bouchard Pere et Fils, Corton Grand Cru - In Bond</v>
      </c>
      <c r="D169" s="12">
        <v>700</v>
      </c>
      <c r="E169" s="12">
        <v>900</v>
      </c>
      <c r="R169" s="18" t="s">
        <v>249</v>
      </c>
      <c r="S169" t="s">
        <v>798</v>
      </c>
    </row>
    <row r="170" spans="1:19" s="13" customFormat="1" ht="30" customHeight="1" x14ac:dyDescent="0.25">
      <c r="A170" s="11">
        <v>168</v>
      </c>
      <c r="B170" s="11">
        <v>2010</v>
      </c>
      <c r="C170" s="26" t="str">
        <f t="shared" si="2"/>
        <v>Bouchard Pere et Fils, Corton Grand Cru - In Bond</v>
      </c>
      <c r="D170" s="12">
        <v>700</v>
      </c>
      <c r="E170" s="12">
        <v>900</v>
      </c>
      <c r="R170" s="18" t="s">
        <v>249</v>
      </c>
      <c r="S170" t="s">
        <v>799</v>
      </c>
    </row>
    <row r="171" spans="1:19" s="13" customFormat="1" ht="30" customHeight="1" x14ac:dyDescent="0.25">
      <c r="A171" s="11">
        <v>169</v>
      </c>
      <c r="B171" s="11">
        <v>2010</v>
      </c>
      <c r="C171" s="26" t="str">
        <f t="shared" si="2"/>
        <v>Bouchard Pere et Fils, Corton Grand Cru - In Bond</v>
      </c>
      <c r="D171" s="12">
        <v>700</v>
      </c>
      <c r="E171" s="12">
        <v>900</v>
      </c>
      <c r="R171" s="18" t="s">
        <v>249</v>
      </c>
      <c r="S171" t="s">
        <v>800</v>
      </c>
    </row>
    <row r="172" spans="1:19" s="13" customFormat="1" ht="30" customHeight="1" x14ac:dyDescent="0.25">
      <c r="A172" s="11">
        <v>170</v>
      </c>
      <c r="B172" s="11">
        <v>2010</v>
      </c>
      <c r="C172" s="26" t="str">
        <f t="shared" si="2"/>
        <v>Bouchard Pere et Fils, Corton Grand Cru - In Bond</v>
      </c>
      <c r="D172" s="12">
        <v>700</v>
      </c>
      <c r="E172" s="12">
        <v>900</v>
      </c>
      <c r="R172" s="18" t="s">
        <v>249</v>
      </c>
      <c r="S172" t="s">
        <v>801</v>
      </c>
    </row>
    <row r="173" spans="1:19" s="13" customFormat="1" ht="30" customHeight="1" x14ac:dyDescent="0.25">
      <c r="A173" s="11">
        <v>171</v>
      </c>
      <c r="B173" s="11">
        <v>2010</v>
      </c>
      <c r="C173" s="26" t="str">
        <f t="shared" si="2"/>
        <v>Domaine des Croix, Corton Grand Cru, La Vigne au Saint - In Bond</v>
      </c>
      <c r="D173" s="12">
        <v>360</v>
      </c>
      <c r="E173" s="12">
        <v>480</v>
      </c>
      <c r="R173" s="18" t="s">
        <v>252</v>
      </c>
      <c r="S173" t="s">
        <v>802</v>
      </c>
    </row>
    <row r="174" spans="1:19" s="13" customFormat="1" ht="30" customHeight="1" x14ac:dyDescent="0.25">
      <c r="A174" s="11">
        <v>172</v>
      </c>
      <c r="B174" s="11">
        <v>2010</v>
      </c>
      <c r="C174" s="26" t="str">
        <f t="shared" si="2"/>
        <v>Alain Hudelot-Noellat, Vosne-Romanee Premier Cru, Aux Malconsorts - In Bond</v>
      </c>
      <c r="D174" s="12">
        <v>1500</v>
      </c>
      <c r="E174" s="12">
        <v>2000</v>
      </c>
      <c r="R174" s="18" t="s">
        <v>253</v>
      </c>
      <c r="S174" t="s">
        <v>803</v>
      </c>
    </row>
    <row r="175" spans="1:19" s="13" customFormat="1" ht="30" customHeight="1" x14ac:dyDescent="0.25">
      <c r="A175" s="11">
        <v>173</v>
      </c>
      <c r="B175" s="11">
        <v>2010</v>
      </c>
      <c r="C175" s="26" t="str">
        <f t="shared" si="2"/>
        <v>Domaine Denis Mortet, Gevrey-Chambertin, Vieilles Vignes - In Bond</v>
      </c>
      <c r="D175" s="12">
        <v>400</v>
      </c>
      <c r="E175" s="12">
        <v>600</v>
      </c>
      <c r="R175" s="18" t="s">
        <v>254</v>
      </c>
      <c r="S175" t="s">
        <v>804</v>
      </c>
    </row>
    <row r="176" spans="1:19" s="13" customFormat="1" ht="30" customHeight="1" x14ac:dyDescent="0.25">
      <c r="A176" s="11">
        <v>174</v>
      </c>
      <c r="B176" s="11">
        <v>2011</v>
      </c>
      <c r="C176" s="26" t="str">
        <f t="shared" si="2"/>
        <v>Domaine de la Vougeraie, Charmes-Chambertin Grand Cru, Les Mazoyeres - In Bond</v>
      </c>
      <c r="D176" s="12">
        <v>400</v>
      </c>
      <c r="E176" s="12">
        <v>600</v>
      </c>
      <c r="R176" s="18" t="s">
        <v>255</v>
      </c>
      <c r="S176" t="s">
        <v>805</v>
      </c>
    </row>
    <row r="177" spans="1:19" s="13" customFormat="1" ht="30" customHeight="1" x14ac:dyDescent="0.25">
      <c r="A177" s="11">
        <v>175</v>
      </c>
      <c r="B177" s="11">
        <v>2011</v>
      </c>
      <c r="C177" s="26" t="str">
        <f t="shared" si="2"/>
        <v>Domaine Arnoux-Lachaux, Vosne-Romanee</v>
      </c>
      <c r="D177" s="12">
        <v>150</v>
      </c>
      <c r="E177" s="12">
        <v>200</v>
      </c>
      <c r="R177" s="18" t="s">
        <v>66</v>
      </c>
      <c r="S177" t="s">
        <v>806</v>
      </c>
    </row>
    <row r="178" spans="1:19" s="13" customFormat="1" ht="30" customHeight="1" x14ac:dyDescent="0.25">
      <c r="A178" s="11">
        <v>176</v>
      </c>
      <c r="B178" s="11">
        <v>2012</v>
      </c>
      <c r="C178" s="26" t="str">
        <f t="shared" si="2"/>
        <v>Bouchard Pere et Fils, Corton Grand Cru - In Bond</v>
      </c>
      <c r="D178" s="12">
        <v>500</v>
      </c>
      <c r="E178" s="12">
        <v>700</v>
      </c>
      <c r="R178" s="18" t="s">
        <v>249</v>
      </c>
      <c r="S178" t="s">
        <v>807</v>
      </c>
    </row>
    <row r="179" spans="1:19" s="13" customFormat="1" ht="30" customHeight="1" x14ac:dyDescent="0.25">
      <c r="A179" s="11">
        <v>177</v>
      </c>
      <c r="B179" s="11">
        <v>2012</v>
      </c>
      <c r="C179" s="26" t="str">
        <f t="shared" si="2"/>
        <v>Bouchard Pere et Fils, Corton Grand Cru - In Bond</v>
      </c>
      <c r="D179" s="12">
        <v>500</v>
      </c>
      <c r="E179" s="12">
        <v>700</v>
      </c>
      <c r="R179" s="18" t="s">
        <v>249</v>
      </c>
      <c r="S179" t="s">
        <v>808</v>
      </c>
    </row>
    <row r="180" spans="1:19" s="13" customFormat="1" ht="30" customHeight="1" x14ac:dyDescent="0.25">
      <c r="A180" s="11">
        <v>178</v>
      </c>
      <c r="B180" s="11">
        <v>2013</v>
      </c>
      <c r="C180" s="26" t="str">
        <f t="shared" si="2"/>
        <v>Domaine des Lambrays, Clos des Lambrays Grand Cru - In Bond</v>
      </c>
      <c r="D180" s="12">
        <v>700</v>
      </c>
      <c r="E180" s="12">
        <v>900</v>
      </c>
      <c r="R180" s="18" t="s">
        <v>256</v>
      </c>
      <c r="S180" t="s">
        <v>809</v>
      </c>
    </row>
    <row r="181" spans="1:19" s="13" customFormat="1" ht="30" customHeight="1" x14ac:dyDescent="0.25">
      <c r="A181" s="11">
        <v>179</v>
      </c>
      <c r="B181" s="11">
        <v>2013</v>
      </c>
      <c r="C181" s="26" t="str">
        <f t="shared" si="2"/>
        <v>Joseph Drouhin, Chambertin-Clos de Beze Grand Cru (Magnum) - In Bond</v>
      </c>
      <c r="D181" s="12">
        <v>320</v>
      </c>
      <c r="E181" s="12">
        <v>420</v>
      </c>
      <c r="R181" s="18" t="s">
        <v>257</v>
      </c>
      <c r="S181" t="s">
        <v>810</v>
      </c>
    </row>
    <row r="182" spans="1:19" s="13" customFormat="1" ht="30" customHeight="1" x14ac:dyDescent="0.25">
      <c r="A182" s="11">
        <v>180</v>
      </c>
      <c r="B182" s="11">
        <v>2013</v>
      </c>
      <c r="C182" s="26" t="str">
        <f t="shared" si="2"/>
        <v>Michele et Patrice Rion, Nuits-Saint-Georges Premier Cru, Clos des Argillieres - In Bond</v>
      </c>
      <c r="D182" s="12">
        <v>200</v>
      </c>
      <c r="E182" s="12">
        <v>300</v>
      </c>
      <c r="R182" s="18" t="s">
        <v>258</v>
      </c>
      <c r="S182" t="s">
        <v>811</v>
      </c>
    </row>
    <row r="183" spans="1:19" s="13" customFormat="1" ht="30" customHeight="1" x14ac:dyDescent="0.25">
      <c r="A183" s="11">
        <v>181</v>
      </c>
      <c r="B183" s="11">
        <v>2013</v>
      </c>
      <c r="C183" s="26" t="str">
        <f t="shared" si="2"/>
        <v>Domaine Arnoux-Lachaux, Bourgogne, Pinot Fin</v>
      </c>
      <c r="D183" s="12">
        <v>1000</v>
      </c>
      <c r="E183" s="12">
        <v>1300</v>
      </c>
      <c r="R183" s="18" t="s">
        <v>68</v>
      </c>
      <c r="S183" t="s">
        <v>812</v>
      </c>
    </row>
    <row r="184" spans="1:19" s="13" customFormat="1" ht="30" customHeight="1" x14ac:dyDescent="0.25">
      <c r="A184" s="11">
        <v>182</v>
      </c>
      <c r="B184" s="11">
        <v>2014</v>
      </c>
      <c r="C184" s="26" t="str">
        <f t="shared" si="2"/>
        <v>Domaine de Montille, Pommard Premier Cru, Les Rugiens Bas</v>
      </c>
      <c r="D184" s="12">
        <v>270</v>
      </c>
      <c r="E184" s="12">
        <v>360</v>
      </c>
      <c r="R184" s="18" t="s">
        <v>71</v>
      </c>
      <c r="S184" t="s">
        <v>813</v>
      </c>
    </row>
    <row r="185" spans="1:19" s="13" customFormat="1" ht="30" customHeight="1" x14ac:dyDescent="0.25">
      <c r="A185" s="11">
        <v>183</v>
      </c>
      <c r="B185" s="11">
        <v>2014</v>
      </c>
      <c r="C185" s="26" t="str">
        <f t="shared" si="2"/>
        <v>Dominique Lafon, Volnay Premier Cru, Les Lurets - In Bond</v>
      </c>
      <c r="D185" s="12">
        <v>240</v>
      </c>
      <c r="E185" s="12">
        <v>340</v>
      </c>
      <c r="R185" s="18" t="s">
        <v>259</v>
      </c>
      <c r="S185" t="s">
        <v>814</v>
      </c>
    </row>
    <row r="186" spans="1:19" s="13" customFormat="1" ht="30" customHeight="1" x14ac:dyDescent="0.25">
      <c r="A186" s="11">
        <v>184</v>
      </c>
      <c r="B186" s="11">
        <v>2014</v>
      </c>
      <c r="C186" s="26" t="str">
        <f t="shared" si="2"/>
        <v>Arnaud Ente, Volnay Premier Cru, Les Santenots du Milieu (Magnum) - In Bond</v>
      </c>
      <c r="D186" s="12">
        <v>180</v>
      </c>
      <c r="E186" s="12">
        <v>260</v>
      </c>
      <c r="R186" s="18" t="s">
        <v>260</v>
      </c>
      <c r="S186" t="s">
        <v>815</v>
      </c>
    </row>
    <row r="187" spans="1:19" s="13" customFormat="1" ht="30" customHeight="1" x14ac:dyDescent="0.25">
      <c r="A187" s="11">
        <v>185</v>
      </c>
      <c r="B187" s="11">
        <v>2014</v>
      </c>
      <c r="C187" s="26" t="str">
        <f t="shared" si="2"/>
        <v>Domaine Charlopin Tissier, Vosne-Romanee - In Bond</v>
      </c>
      <c r="D187" s="12">
        <v>380</v>
      </c>
      <c r="E187" s="12">
        <v>480</v>
      </c>
      <c r="R187" s="18" t="s">
        <v>69</v>
      </c>
      <c r="S187" t="s">
        <v>816</v>
      </c>
    </row>
    <row r="188" spans="1:19" s="13" customFormat="1" ht="30" customHeight="1" x14ac:dyDescent="0.25">
      <c r="A188" s="11">
        <v>186</v>
      </c>
      <c r="B188" s="11">
        <v>2014</v>
      </c>
      <c r="C188" s="26" t="str">
        <f t="shared" si="2"/>
        <v>Jean Foillard, Morgon, Cuvee 3.14 - In Bond</v>
      </c>
      <c r="D188" s="12">
        <v>700</v>
      </c>
      <c r="E188" s="12">
        <v>1100</v>
      </c>
      <c r="R188" s="18" t="s">
        <v>261</v>
      </c>
      <c r="S188" t="s">
        <v>817</v>
      </c>
    </row>
    <row r="189" spans="1:19" s="13" customFormat="1" ht="30" customHeight="1" x14ac:dyDescent="0.25">
      <c r="A189" s="11">
        <v>187</v>
      </c>
      <c r="B189" s="11">
        <v>2015</v>
      </c>
      <c r="C189" s="26" t="str">
        <f t="shared" si="2"/>
        <v>Benjamin Leroux, Clos de la Roche Grand Cru (Magnums) - In Bond</v>
      </c>
      <c r="D189" s="12">
        <v>700</v>
      </c>
      <c r="E189" s="12">
        <v>1100</v>
      </c>
      <c r="R189" s="18" t="s">
        <v>262</v>
      </c>
      <c r="S189" t="s">
        <v>818</v>
      </c>
    </row>
    <row r="190" spans="1:19" s="13" customFormat="1" ht="30" customHeight="1" x14ac:dyDescent="0.25">
      <c r="A190" s="11">
        <v>188</v>
      </c>
      <c r="B190" s="11">
        <v>2015</v>
      </c>
      <c r="C190" s="26" t="str">
        <f t="shared" si="2"/>
        <v>Domaine Follin Arbelet, Corton Grand Cru, Les Bressandes- In Bond</v>
      </c>
      <c r="D190" s="12">
        <v>380</v>
      </c>
      <c r="E190" s="12">
        <v>480</v>
      </c>
      <c r="R190" s="18" t="s">
        <v>263</v>
      </c>
      <c r="S190" t="s">
        <v>819</v>
      </c>
    </row>
    <row r="191" spans="1:19" s="13" customFormat="1" ht="30" customHeight="1" x14ac:dyDescent="0.25">
      <c r="A191" s="11">
        <v>189</v>
      </c>
      <c r="B191" s="11">
        <v>2015</v>
      </c>
      <c r="C191" s="26" t="str">
        <f t="shared" si="2"/>
        <v>Serafin Pere et Fils, Morey-Saint-Denis Premier Cru, Les Millandes - In Bond</v>
      </c>
      <c r="D191" s="12">
        <v>700</v>
      </c>
      <c r="E191" s="12">
        <v>900</v>
      </c>
      <c r="R191" s="18" t="s">
        <v>264</v>
      </c>
      <c r="S191" t="s">
        <v>820</v>
      </c>
    </row>
    <row r="192" spans="1:19" s="13" customFormat="1" ht="30" customHeight="1" x14ac:dyDescent="0.25">
      <c r="A192" s="11">
        <v>190</v>
      </c>
      <c r="B192" s="11">
        <v>2015</v>
      </c>
      <c r="C192" s="26" t="str">
        <f t="shared" si="2"/>
        <v>Domaine Bruno Clair, Vosne-Romanee, Les Champs Perdrix - In Bond</v>
      </c>
      <c r="D192" s="12">
        <v>380</v>
      </c>
      <c r="E192" s="12">
        <v>480</v>
      </c>
      <c r="R192" s="18" t="s">
        <v>265</v>
      </c>
      <c r="S192" t="s">
        <v>821</v>
      </c>
    </row>
    <row r="193" spans="1:19" s="13" customFormat="1" ht="30" customHeight="1" x14ac:dyDescent="0.25">
      <c r="A193" s="11">
        <v>191</v>
      </c>
      <c r="B193" s="11">
        <v>2015</v>
      </c>
      <c r="C193" s="26" t="str">
        <f t="shared" si="2"/>
        <v>Perrot-Minot, Chambolle-Musigny - In Bond</v>
      </c>
      <c r="D193" s="12">
        <v>300</v>
      </c>
      <c r="E193" s="12">
        <v>500</v>
      </c>
      <c r="R193" s="18" t="s">
        <v>266</v>
      </c>
      <c r="S193" t="s">
        <v>822</v>
      </c>
    </row>
    <row r="194" spans="1:19" s="13" customFormat="1" ht="30" customHeight="1" x14ac:dyDescent="0.25">
      <c r="A194" s="11">
        <v>192</v>
      </c>
      <c r="B194" s="11">
        <v>2015</v>
      </c>
      <c r="C194" s="26" t="str">
        <f t="shared" si="2"/>
        <v>Maison Leroy, Monthelie, Rouge - In Bond</v>
      </c>
      <c r="D194" s="12">
        <v>1400</v>
      </c>
      <c r="E194" s="12">
        <v>1700</v>
      </c>
      <c r="R194" s="18" t="s">
        <v>267</v>
      </c>
      <c r="S194" t="s">
        <v>823</v>
      </c>
    </row>
    <row r="195" spans="1:19" s="13" customFormat="1" ht="30" customHeight="1" x14ac:dyDescent="0.25">
      <c r="A195" s="11">
        <v>193</v>
      </c>
      <c r="B195" s="11">
        <v>2015</v>
      </c>
      <c r="C195" s="26" t="str">
        <f t="shared" si="2"/>
        <v>Maison Leroy, Monthelie, Rouge - In Bond</v>
      </c>
      <c r="D195" s="12">
        <v>1400</v>
      </c>
      <c r="E195" s="12">
        <v>1700</v>
      </c>
      <c r="R195" s="18" t="s">
        <v>267</v>
      </c>
      <c r="S195" t="s">
        <v>824</v>
      </c>
    </row>
    <row r="196" spans="1:19" s="13" customFormat="1" ht="30" customHeight="1" x14ac:dyDescent="0.25">
      <c r="A196" s="11">
        <v>194</v>
      </c>
      <c r="B196" s="11">
        <v>2016</v>
      </c>
      <c r="C196" s="26" t="str">
        <f t="shared" ref="C196:C259" si="3">HYPERLINK(S196,R196)</f>
        <v>Serafin Pere et Fils, Charmes-Chambertin Grand Cru - In Bond</v>
      </c>
      <c r="D196" s="12">
        <v>320</v>
      </c>
      <c r="E196" s="12">
        <v>420</v>
      </c>
      <c r="R196" s="18" t="s">
        <v>268</v>
      </c>
      <c r="S196" t="s">
        <v>825</v>
      </c>
    </row>
    <row r="197" spans="1:19" s="13" customFormat="1" ht="30" customHeight="1" x14ac:dyDescent="0.25">
      <c r="A197" s="11">
        <v>195</v>
      </c>
      <c r="B197" s="11">
        <v>2016</v>
      </c>
      <c r="C197" s="26" t="str">
        <f t="shared" si="3"/>
        <v>Domaine Chandon de Briailles, Corton Grand Cru, Les Marechaudes - In Bond</v>
      </c>
      <c r="D197" s="12">
        <v>380</v>
      </c>
      <c r="E197" s="12">
        <v>480</v>
      </c>
      <c r="R197" s="18" t="s">
        <v>269</v>
      </c>
      <c r="S197" t="s">
        <v>826</v>
      </c>
    </row>
    <row r="198" spans="1:19" s="13" customFormat="1" ht="30" customHeight="1" x14ac:dyDescent="0.25">
      <c r="A198" s="11">
        <v>196</v>
      </c>
      <c r="B198" s="11">
        <v>2016</v>
      </c>
      <c r="C198" s="26" t="str">
        <f t="shared" si="3"/>
        <v>Serafin Pere et Fils, Morey-Saint-Denis Premier Cru, Les Millandes - In Bond</v>
      </c>
      <c r="D198" s="12">
        <v>260</v>
      </c>
      <c r="E198" s="12">
        <v>360</v>
      </c>
      <c r="R198" s="18" t="s">
        <v>264</v>
      </c>
      <c r="S198" t="s">
        <v>827</v>
      </c>
    </row>
    <row r="199" spans="1:19" s="13" customFormat="1" ht="30" customHeight="1" x14ac:dyDescent="0.25">
      <c r="A199" s="11">
        <v>197</v>
      </c>
      <c r="B199" s="11">
        <v>2016</v>
      </c>
      <c r="C199" s="26" t="str">
        <f t="shared" si="3"/>
        <v>Benjamin Leroux, Volnay Premier Cru, Clos de la Cave des Ducs - In Bond</v>
      </c>
      <c r="D199" s="12">
        <v>280</v>
      </c>
      <c r="E199" s="12">
        <v>360</v>
      </c>
      <c r="R199" s="18" t="s">
        <v>270</v>
      </c>
      <c r="S199" t="s">
        <v>828</v>
      </c>
    </row>
    <row r="200" spans="1:19" s="13" customFormat="1" ht="30" customHeight="1" x14ac:dyDescent="0.25">
      <c r="A200" s="11">
        <v>198</v>
      </c>
      <c r="B200" s="11">
        <v>2016</v>
      </c>
      <c r="C200" s="26" t="str">
        <f t="shared" si="3"/>
        <v>Arnaud Ente, Volnay Premier Cru, Santenots (Magnum) - In Bond</v>
      </c>
      <c r="D200" s="12">
        <v>170</v>
      </c>
      <c r="E200" s="12">
        <v>240</v>
      </c>
      <c r="R200" s="18" t="s">
        <v>271</v>
      </c>
      <c r="S200" t="s">
        <v>829</v>
      </c>
    </row>
    <row r="201" spans="1:19" s="13" customFormat="1" ht="30" customHeight="1" x14ac:dyDescent="0.25">
      <c r="A201" s="11">
        <v>199</v>
      </c>
      <c r="B201" s="11">
        <v>2016</v>
      </c>
      <c r="C201" s="26" t="str">
        <f t="shared" si="3"/>
        <v>Domaine Bruno Clair, Vosne-Romanee, Les Champs Perdrix (Magnums) - In Bond</v>
      </c>
      <c r="D201" s="12">
        <v>360</v>
      </c>
      <c r="E201" s="12">
        <v>460</v>
      </c>
      <c r="R201" s="18" t="s">
        <v>272</v>
      </c>
      <c r="S201" t="s">
        <v>830</v>
      </c>
    </row>
    <row r="202" spans="1:19" s="13" customFormat="1" ht="30" customHeight="1" x14ac:dyDescent="0.25">
      <c r="A202" s="11">
        <v>200</v>
      </c>
      <c r="B202" s="11">
        <v>2016</v>
      </c>
      <c r="C202" s="26" t="str">
        <f t="shared" si="3"/>
        <v>Alain Hudelot-Noellat, Chambolle-Musigny - In Bond</v>
      </c>
      <c r="D202" s="12">
        <v>500</v>
      </c>
      <c r="E202" s="12">
        <v>700</v>
      </c>
      <c r="R202" s="18" t="s">
        <v>273</v>
      </c>
      <c r="S202" t="s">
        <v>831</v>
      </c>
    </row>
    <row r="203" spans="1:19" s="13" customFormat="1" ht="30" customHeight="1" x14ac:dyDescent="0.25">
      <c r="A203" s="11">
        <v>201</v>
      </c>
      <c r="B203" s="11">
        <v>2016</v>
      </c>
      <c r="C203" s="26" t="str">
        <f t="shared" si="3"/>
        <v>Ghislaine Barthod, Chambolle-Musigny - In Bond</v>
      </c>
      <c r="D203" s="12">
        <v>400</v>
      </c>
      <c r="E203" s="12">
        <v>600</v>
      </c>
      <c r="R203" s="18" t="s">
        <v>274</v>
      </c>
      <c r="S203" t="s">
        <v>832</v>
      </c>
    </row>
    <row r="204" spans="1:19" s="13" customFormat="1" ht="30" customHeight="1" x14ac:dyDescent="0.25">
      <c r="A204" s="11">
        <v>202</v>
      </c>
      <c r="B204" s="11">
        <v>2017</v>
      </c>
      <c r="C204" s="26" t="str">
        <f t="shared" si="3"/>
        <v>Benjamin Leroux, Clos Saint-Denis Grand Cru - In Bond</v>
      </c>
      <c r="D204" s="12">
        <v>340</v>
      </c>
      <c r="E204" s="12">
        <v>460</v>
      </c>
      <c r="R204" s="18" t="s">
        <v>275</v>
      </c>
      <c r="S204" t="s">
        <v>833</v>
      </c>
    </row>
    <row r="205" spans="1:19" s="13" customFormat="1" ht="30" customHeight="1" x14ac:dyDescent="0.25">
      <c r="A205" s="11">
        <v>203</v>
      </c>
      <c r="B205" s="11">
        <v>2017</v>
      </c>
      <c r="C205" s="26" t="str">
        <f t="shared" si="3"/>
        <v>Domaine Rossignol-Trapet, Gevrey-Chambertin Premier Cru, Petite Chapelle - In Bond</v>
      </c>
      <c r="D205" s="12">
        <v>280</v>
      </c>
      <c r="E205" s="12">
        <v>360</v>
      </c>
      <c r="R205" s="18" t="s">
        <v>276</v>
      </c>
      <c r="S205" t="s">
        <v>834</v>
      </c>
    </row>
    <row r="206" spans="1:19" s="13" customFormat="1" ht="30" customHeight="1" x14ac:dyDescent="0.25">
      <c r="A206" s="11">
        <v>204</v>
      </c>
      <c r="B206" s="11">
        <v>2017</v>
      </c>
      <c r="C206" s="26" t="str">
        <f t="shared" si="3"/>
        <v>Aurelien Verdet, Vosne-Romanee Premier Cru, Les Beaux Monts</v>
      </c>
      <c r="D206" s="12">
        <v>320</v>
      </c>
      <c r="E206" s="12">
        <v>380</v>
      </c>
      <c r="R206" s="18" t="s">
        <v>277</v>
      </c>
      <c r="S206" t="s">
        <v>835</v>
      </c>
    </row>
    <row r="207" spans="1:19" s="13" customFormat="1" ht="30" customHeight="1" x14ac:dyDescent="0.25">
      <c r="A207" s="11">
        <v>205</v>
      </c>
      <c r="B207" s="11">
        <v>2017</v>
      </c>
      <c r="C207" s="26" t="str">
        <f t="shared" si="3"/>
        <v>Domaine de Montille, Pommard Premier Cru, Les Grands Epenots</v>
      </c>
      <c r="D207" s="12">
        <v>400</v>
      </c>
      <c r="E207" s="12">
        <v>500</v>
      </c>
      <c r="R207" s="18" t="s">
        <v>278</v>
      </c>
      <c r="S207" t="s">
        <v>836</v>
      </c>
    </row>
    <row r="208" spans="1:19" s="13" customFormat="1" ht="30" customHeight="1" x14ac:dyDescent="0.25">
      <c r="A208" s="11">
        <v>206</v>
      </c>
      <c r="B208" s="11">
        <v>2017</v>
      </c>
      <c r="C208" s="26" t="str">
        <f t="shared" si="3"/>
        <v>Domaine de Montille, Volnay Premier Cru, Champans</v>
      </c>
      <c r="D208" s="12">
        <v>240</v>
      </c>
      <c r="E208" s="12">
        <v>320</v>
      </c>
      <c r="R208" s="18" t="s">
        <v>279</v>
      </c>
      <c r="S208" t="s">
        <v>837</v>
      </c>
    </row>
    <row r="209" spans="1:19" s="13" customFormat="1" ht="30" customHeight="1" x14ac:dyDescent="0.25">
      <c r="A209" s="11">
        <v>207</v>
      </c>
      <c r="B209" s="11">
        <v>2017</v>
      </c>
      <c r="C209" s="26" t="str">
        <f t="shared" si="3"/>
        <v>Domaine de Montille, Volnay Premier Cru, Les Mitans</v>
      </c>
      <c r="D209" s="12">
        <v>200</v>
      </c>
      <c r="E209" s="12">
        <v>280</v>
      </c>
      <c r="R209" s="18" t="s">
        <v>280</v>
      </c>
      <c r="S209" t="s">
        <v>838</v>
      </c>
    </row>
    <row r="210" spans="1:19" s="13" customFormat="1" ht="30" customHeight="1" x14ac:dyDescent="0.25">
      <c r="A210" s="11">
        <v>208</v>
      </c>
      <c r="B210" s="11">
        <v>2017</v>
      </c>
      <c r="C210" s="26" t="str">
        <f t="shared" si="3"/>
        <v>Domaine de Montille, Volnay Premier Cru, Taille Pieds</v>
      </c>
      <c r="D210" s="12">
        <v>350</v>
      </c>
      <c r="E210" s="12">
        <v>400</v>
      </c>
      <c r="R210" s="18" t="s">
        <v>281</v>
      </c>
      <c r="S210" t="s">
        <v>839</v>
      </c>
    </row>
    <row r="211" spans="1:19" s="13" customFormat="1" ht="30" customHeight="1" x14ac:dyDescent="0.25">
      <c r="A211" s="11">
        <v>209</v>
      </c>
      <c r="B211" s="11">
        <v>2017</v>
      </c>
      <c r="C211" s="26" t="str">
        <f t="shared" si="3"/>
        <v>Domaine Jean-Marc Bouley, Volnay Premier Cru, Les Caillerets - In Bond</v>
      </c>
      <c r="D211" s="12">
        <v>300</v>
      </c>
      <c r="E211" s="12">
        <v>500</v>
      </c>
      <c r="R211" s="18" t="s">
        <v>282</v>
      </c>
      <c r="S211" t="s">
        <v>840</v>
      </c>
    </row>
    <row r="212" spans="1:19" s="13" customFormat="1" ht="30" customHeight="1" x14ac:dyDescent="0.25">
      <c r="A212" s="11">
        <v>210</v>
      </c>
      <c r="B212" s="11">
        <v>2017</v>
      </c>
      <c r="C212" s="26" t="str">
        <f t="shared" si="3"/>
        <v>Benjamin Leroux, Volnay Premier Cru, Clos de la Cave des Ducs - In Bond</v>
      </c>
      <c r="D212" s="12">
        <v>260</v>
      </c>
      <c r="E212" s="12">
        <v>360</v>
      </c>
      <c r="R212" s="18" t="s">
        <v>270</v>
      </c>
      <c r="S212" t="s">
        <v>841</v>
      </c>
    </row>
    <row r="213" spans="1:19" s="13" customFormat="1" ht="30" customHeight="1" x14ac:dyDescent="0.25">
      <c r="A213" s="11">
        <v>211</v>
      </c>
      <c r="B213" s="11">
        <v>2017</v>
      </c>
      <c r="C213" s="26" t="str">
        <f t="shared" si="3"/>
        <v>Benjamin Leroux, Volnay Premier Cru, Les Mitans - In Bond</v>
      </c>
      <c r="D213" s="12">
        <v>220</v>
      </c>
      <c r="E213" s="12">
        <v>320</v>
      </c>
      <c r="R213" s="18" t="s">
        <v>283</v>
      </c>
      <c r="S213" t="s">
        <v>842</v>
      </c>
    </row>
    <row r="214" spans="1:19" s="13" customFormat="1" ht="30" customHeight="1" x14ac:dyDescent="0.25">
      <c r="A214" s="11">
        <v>212</v>
      </c>
      <c r="B214" s="11">
        <v>2017</v>
      </c>
      <c r="C214" s="26" t="str">
        <f t="shared" si="3"/>
        <v>Benjamin Leroux, Volnay Premier Cru, Les Mitans - In Bond</v>
      </c>
      <c r="D214" s="12">
        <v>180</v>
      </c>
      <c r="E214" s="12">
        <v>280</v>
      </c>
      <c r="R214" s="18" t="s">
        <v>283</v>
      </c>
      <c r="S214" t="s">
        <v>843</v>
      </c>
    </row>
    <row r="215" spans="1:19" s="13" customFormat="1" ht="30" customHeight="1" x14ac:dyDescent="0.25">
      <c r="A215" s="11">
        <v>213</v>
      </c>
      <c r="B215" s="11">
        <v>2017</v>
      </c>
      <c r="C215" s="26" t="str">
        <f t="shared" si="3"/>
        <v>Dominique Lafon, Volnay Premier Cru, Les Lurets - In Bond</v>
      </c>
      <c r="D215" s="12">
        <v>280</v>
      </c>
      <c r="E215" s="12">
        <v>340</v>
      </c>
      <c r="R215" s="18" t="s">
        <v>259</v>
      </c>
      <c r="S215" t="s">
        <v>844</v>
      </c>
    </row>
    <row r="216" spans="1:19" s="13" customFormat="1" ht="30" customHeight="1" x14ac:dyDescent="0.25">
      <c r="A216" s="11">
        <v>214</v>
      </c>
      <c r="B216" s="11">
        <v>2017</v>
      </c>
      <c r="C216" s="26" t="str">
        <f t="shared" si="3"/>
        <v>Domaine de Montille, Nuits-Saint-Georges Premier Cru, Aux Thorey</v>
      </c>
      <c r="D216" s="12">
        <v>200</v>
      </c>
      <c r="E216" s="12">
        <v>260</v>
      </c>
      <c r="R216" s="18" t="s">
        <v>284</v>
      </c>
      <c r="S216" t="s">
        <v>845</v>
      </c>
    </row>
    <row r="217" spans="1:19" s="13" customFormat="1" ht="30" customHeight="1" x14ac:dyDescent="0.25">
      <c r="A217" s="11">
        <v>215</v>
      </c>
      <c r="B217" s="11">
        <v>2017</v>
      </c>
      <c r="C217" s="26" t="str">
        <f t="shared" si="3"/>
        <v>Bouchard Pere et Fils, Beaune Premier Cru, Les Greves L'Enfant Jesus - In Bond</v>
      </c>
      <c r="D217" s="12">
        <v>500</v>
      </c>
      <c r="E217" s="12">
        <v>700</v>
      </c>
      <c r="R217" s="18" t="s">
        <v>285</v>
      </c>
      <c r="S217" t="s">
        <v>846</v>
      </c>
    </row>
    <row r="218" spans="1:19" s="13" customFormat="1" ht="30" customHeight="1" x14ac:dyDescent="0.25">
      <c r="A218" s="11">
        <v>216</v>
      </c>
      <c r="B218" s="11">
        <v>2017</v>
      </c>
      <c r="C218" s="26" t="str">
        <f t="shared" si="3"/>
        <v>Domaine des Croix, Beaune Premier Cru, Les Greves Rouge - In Bond</v>
      </c>
      <c r="D218" s="12">
        <v>260</v>
      </c>
      <c r="E218" s="12">
        <v>360</v>
      </c>
      <c r="R218" s="18" t="s">
        <v>286</v>
      </c>
      <c r="S218" t="s">
        <v>847</v>
      </c>
    </row>
    <row r="219" spans="1:19" s="13" customFormat="1" ht="30" customHeight="1" x14ac:dyDescent="0.25">
      <c r="A219" s="11">
        <v>217</v>
      </c>
      <c r="B219" s="11">
        <v>2017</v>
      </c>
      <c r="C219" s="26" t="str">
        <f t="shared" si="3"/>
        <v>Arnaud Mortet, Gevrey-Chambertin (Magnums) - In Bond</v>
      </c>
      <c r="D219" s="12">
        <v>500</v>
      </c>
      <c r="E219" s="12">
        <v>700</v>
      </c>
      <c r="R219" s="18" t="s">
        <v>287</v>
      </c>
      <c r="S219" t="s">
        <v>848</v>
      </c>
    </row>
    <row r="220" spans="1:19" s="13" customFormat="1" ht="30" customHeight="1" x14ac:dyDescent="0.25">
      <c r="A220" s="11">
        <v>218</v>
      </c>
      <c r="B220" s="11">
        <v>2017</v>
      </c>
      <c r="C220" s="26" t="str">
        <f t="shared" si="3"/>
        <v>Domaine Louis Boillot, Gevrey-Chambertin, Les Evocelles - In Bond</v>
      </c>
      <c r="D220" s="12">
        <v>300</v>
      </c>
      <c r="E220" s="12">
        <v>400</v>
      </c>
      <c r="R220" s="18" t="s">
        <v>288</v>
      </c>
      <c r="S220" t="s">
        <v>849</v>
      </c>
    </row>
    <row r="221" spans="1:19" s="13" customFormat="1" ht="30" customHeight="1" x14ac:dyDescent="0.25">
      <c r="A221" s="11">
        <v>219</v>
      </c>
      <c r="B221" s="11">
        <v>2017</v>
      </c>
      <c r="C221" s="26" t="str">
        <f t="shared" si="3"/>
        <v>Michele et Patrice Rion, Chambolle-Musigny, Vieilles Vignes - In Bond</v>
      </c>
      <c r="D221" s="12">
        <v>240</v>
      </c>
      <c r="E221" s="12">
        <v>340</v>
      </c>
      <c r="R221" s="18" t="s">
        <v>289</v>
      </c>
      <c r="S221" t="s">
        <v>850</v>
      </c>
    </row>
    <row r="222" spans="1:19" s="13" customFormat="1" ht="30" customHeight="1" x14ac:dyDescent="0.25">
      <c r="A222" s="11">
        <v>220</v>
      </c>
      <c r="B222" s="11">
        <v>2017</v>
      </c>
      <c r="C222" s="26" t="str">
        <f t="shared" si="3"/>
        <v>Domaine de la Cras (Soyard), Bourgogne Pinot Noir - In Bond</v>
      </c>
      <c r="D222" s="12">
        <v>150</v>
      </c>
      <c r="E222" s="12">
        <v>200</v>
      </c>
      <c r="R222" s="18" t="s">
        <v>290</v>
      </c>
      <c r="S222" t="s">
        <v>851</v>
      </c>
    </row>
    <row r="223" spans="1:19" s="13" customFormat="1" ht="30" customHeight="1" x14ac:dyDescent="0.25">
      <c r="A223" s="11">
        <v>221</v>
      </c>
      <c r="B223" s="11">
        <v>2018</v>
      </c>
      <c r="C223" s="26" t="str">
        <f t="shared" si="3"/>
        <v>Maison Roche de Bellene, Richebourg Grand Cru – In Bond</v>
      </c>
      <c r="D223" s="12">
        <v>1500</v>
      </c>
      <c r="E223" s="12">
        <v>2000</v>
      </c>
      <c r="R223" s="18" t="s">
        <v>291</v>
      </c>
      <c r="S223" t="s">
        <v>852</v>
      </c>
    </row>
    <row r="224" spans="1:19" s="13" customFormat="1" ht="30" customHeight="1" x14ac:dyDescent="0.25">
      <c r="A224" s="11">
        <v>222</v>
      </c>
      <c r="B224" s="11">
        <v>2018</v>
      </c>
      <c r="C224" s="26" t="str">
        <f t="shared" si="3"/>
        <v>Sylvie Esmonin, Gevrey-Chambertin Premier Cru, Clos Saint-Jacques - In Bond</v>
      </c>
      <c r="D224" s="12">
        <v>500</v>
      </c>
      <c r="E224" s="12">
        <v>700</v>
      </c>
      <c r="R224" s="18" t="s">
        <v>243</v>
      </c>
      <c r="S224" t="s">
        <v>853</v>
      </c>
    </row>
    <row r="225" spans="1:19" s="13" customFormat="1" ht="30" customHeight="1" x14ac:dyDescent="0.25">
      <c r="A225" s="11">
        <v>223</v>
      </c>
      <c r="B225" s="11">
        <v>2018</v>
      </c>
      <c r="C225" s="26" t="str">
        <f t="shared" si="3"/>
        <v>Domaine Georges Roumier, Morey-Saint-Denis Premier Cru, La Bussiere</v>
      </c>
      <c r="D225" s="12">
        <v>170</v>
      </c>
      <c r="E225" s="12">
        <v>220</v>
      </c>
      <c r="R225" s="18" t="s">
        <v>292</v>
      </c>
      <c r="S225" t="s">
        <v>854</v>
      </c>
    </row>
    <row r="226" spans="1:19" s="13" customFormat="1" ht="30" customHeight="1" x14ac:dyDescent="0.25">
      <c r="A226" s="11">
        <v>224</v>
      </c>
      <c r="B226" s="11">
        <v>2018</v>
      </c>
      <c r="C226" s="26" t="str">
        <f t="shared" si="3"/>
        <v>Domaine de la Commaraine, Pommard Premier Cru, Clos de la Commaraine - In Bond</v>
      </c>
      <c r="D226" s="12">
        <v>400</v>
      </c>
      <c r="E226" s="12">
        <v>600</v>
      </c>
      <c r="R226" s="18" t="s">
        <v>293</v>
      </c>
      <c r="S226" t="s">
        <v>855</v>
      </c>
    </row>
    <row r="227" spans="1:19" s="13" customFormat="1" ht="30" customHeight="1" x14ac:dyDescent="0.25">
      <c r="A227" s="11">
        <v>225</v>
      </c>
      <c r="B227" s="11">
        <v>2018</v>
      </c>
      <c r="C227" s="26" t="str">
        <f t="shared" si="3"/>
        <v>Domaine Heresztyn-Mazzini, Gevrey-Chambertin, Les Songes Vieilles Vignes - In Bond</v>
      </c>
      <c r="D227" s="12">
        <v>380</v>
      </c>
      <c r="E227" s="12">
        <v>480</v>
      </c>
      <c r="R227" s="18" t="s">
        <v>75</v>
      </c>
      <c r="S227" t="s">
        <v>856</v>
      </c>
    </row>
    <row r="228" spans="1:19" s="13" customFormat="1" ht="30" customHeight="1" x14ac:dyDescent="0.25">
      <c r="A228" s="11">
        <v>226</v>
      </c>
      <c r="B228" s="11">
        <v>2018</v>
      </c>
      <c r="C228" s="26" t="str">
        <f t="shared" si="3"/>
        <v>Sylvie Esmonin, Gevrey-Chambertin, Vieillles Vignes - In Bond</v>
      </c>
      <c r="D228" s="12">
        <v>400</v>
      </c>
      <c r="E228" s="12">
        <v>500</v>
      </c>
      <c r="R228" s="18" t="s">
        <v>294</v>
      </c>
      <c r="S228" t="s">
        <v>857</v>
      </c>
    </row>
    <row r="229" spans="1:19" s="13" customFormat="1" ht="30" customHeight="1" x14ac:dyDescent="0.25">
      <c r="A229" s="11">
        <v>227</v>
      </c>
      <c r="B229" s="11">
        <v>2018</v>
      </c>
      <c r="C229" s="26" t="str">
        <f t="shared" si="3"/>
        <v>Domaine Georges Roumier, Chambolle-Musigny</v>
      </c>
      <c r="D229" s="12">
        <v>180</v>
      </c>
      <c r="E229" s="12">
        <v>250</v>
      </c>
      <c r="R229" s="18" t="s">
        <v>61</v>
      </c>
      <c r="S229" t="s">
        <v>858</v>
      </c>
    </row>
    <row r="230" spans="1:19" s="13" customFormat="1" ht="30" customHeight="1" x14ac:dyDescent="0.25">
      <c r="A230" s="11">
        <v>228</v>
      </c>
      <c r="B230" s="11">
        <v>2018</v>
      </c>
      <c r="C230" s="26" t="str">
        <f t="shared" si="3"/>
        <v>Ghislaine Barthod, Chambolle-Musigny - In Bond</v>
      </c>
      <c r="D230" s="12">
        <v>380</v>
      </c>
      <c r="E230" s="12">
        <v>480</v>
      </c>
      <c r="R230" s="18" t="s">
        <v>274</v>
      </c>
      <c r="S230" t="s">
        <v>859</v>
      </c>
    </row>
    <row r="231" spans="1:19" s="13" customFormat="1" ht="30" customHeight="1" x14ac:dyDescent="0.25">
      <c r="A231" s="11">
        <v>229</v>
      </c>
      <c r="B231" s="11">
        <v>2018</v>
      </c>
      <c r="C231" s="26" t="str">
        <f t="shared" si="3"/>
        <v>Domaine Denis Mortet, Bourgogne, Cuvee de Noble Souche Rouge - In Bond</v>
      </c>
      <c r="D231" s="12">
        <v>150</v>
      </c>
      <c r="E231" s="12">
        <v>200</v>
      </c>
      <c r="R231" s="18" t="s">
        <v>295</v>
      </c>
      <c r="S231" t="s">
        <v>860</v>
      </c>
    </row>
    <row r="232" spans="1:19" s="13" customFormat="1" ht="30" customHeight="1" x14ac:dyDescent="0.25">
      <c r="A232" s="11">
        <v>230</v>
      </c>
      <c r="B232" s="11">
        <v>2018</v>
      </c>
      <c r="C232" s="26" t="str">
        <f t="shared" si="3"/>
        <v>Domaine de la Cras (Soyard), Bourgogne Pinot Noir - In Bond</v>
      </c>
      <c r="D232" s="12">
        <v>150</v>
      </c>
      <c r="E232" s="12">
        <v>200</v>
      </c>
      <c r="R232" s="18" t="s">
        <v>290</v>
      </c>
      <c r="S232" t="s">
        <v>861</v>
      </c>
    </row>
    <row r="233" spans="1:19" s="13" customFormat="1" ht="30" customHeight="1" x14ac:dyDescent="0.25">
      <c r="A233" s="11">
        <v>231</v>
      </c>
      <c r="B233" s="11">
        <v>2018</v>
      </c>
      <c r="C233" s="26" t="str">
        <f t="shared" si="3"/>
        <v>Koji et Jae Hwa, Bourgogne Pinot Noir, Vieilles Vignes - In Bond</v>
      </c>
      <c r="D233" s="12">
        <v>130</v>
      </c>
      <c r="E233" s="12">
        <v>160</v>
      </c>
      <c r="R233" s="18" t="s">
        <v>296</v>
      </c>
      <c r="S233" t="s">
        <v>862</v>
      </c>
    </row>
    <row r="234" spans="1:19" s="13" customFormat="1" ht="30" customHeight="1" x14ac:dyDescent="0.25">
      <c r="A234" s="11">
        <v>232</v>
      </c>
      <c r="B234" s="11">
        <v>2019</v>
      </c>
      <c r="C234" s="26" t="str">
        <f t="shared" si="3"/>
        <v>Domaine Monthelie-Douhairet Porcheret, Chambertin Grand Cru - In Bond</v>
      </c>
      <c r="D234" s="12">
        <v>800</v>
      </c>
      <c r="E234" s="12">
        <v>1200</v>
      </c>
      <c r="R234" s="18" t="s">
        <v>297</v>
      </c>
      <c r="S234" t="s">
        <v>863</v>
      </c>
    </row>
    <row r="235" spans="1:19" s="13" customFormat="1" ht="30" customHeight="1" x14ac:dyDescent="0.25">
      <c r="A235" s="11">
        <v>233</v>
      </c>
      <c r="B235" s="11">
        <v>2019</v>
      </c>
      <c r="C235" s="26" t="str">
        <f t="shared" si="3"/>
        <v>Domaine Monthelie-Douhairet Porcheret, Chambertin Grand Cru - In Bond</v>
      </c>
      <c r="D235" s="12">
        <v>800</v>
      </c>
      <c r="E235" s="12">
        <v>1200</v>
      </c>
      <c r="R235" s="18" t="s">
        <v>297</v>
      </c>
      <c r="S235" t="s">
        <v>864</v>
      </c>
    </row>
    <row r="236" spans="1:19" s="13" customFormat="1" ht="30" customHeight="1" x14ac:dyDescent="0.25">
      <c r="A236" s="11">
        <v>234</v>
      </c>
      <c r="B236" s="11">
        <v>2019</v>
      </c>
      <c r="C236" s="26" t="str">
        <f t="shared" si="3"/>
        <v>Charles van Canneyt, Chambertin Grand Cru - In Bond</v>
      </c>
      <c r="D236" s="12">
        <v>600</v>
      </c>
      <c r="E236" s="12">
        <v>800</v>
      </c>
      <c r="R236" s="18" t="s">
        <v>298</v>
      </c>
      <c r="S236" t="s">
        <v>865</v>
      </c>
    </row>
    <row r="237" spans="1:19" s="13" customFormat="1" ht="30" customHeight="1" x14ac:dyDescent="0.25">
      <c r="A237" s="11">
        <v>235</v>
      </c>
      <c r="B237" s="11">
        <v>2019</v>
      </c>
      <c r="C237" s="26" t="str">
        <f t="shared" si="3"/>
        <v>Charles van Canneyt, Chambertin-Clos de Beze Grand Cru - In Bond</v>
      </c>
      <c r="D237" s="12">
        <v>600</v>
      </c>
      <c r="E237" s="12">
        <v>800</v>
      </c>
      <c r="R237" s="18" t="s">
        <v>299</v>
      </c>
      <c r="S237" t="s">
        <v>866</v>
      </c>
    </row>
    <row r="238" spans="1:19" s="13" customFormat="1" ht="30" customHeight="1" x14ac:dyDescent="0.25">
      <c r="A238" s="11">
        <v>236</v>
      </c>
      <c r="B238" s="11">
        <v>2019</v>
      </c>
      <c r="C238" s="26" t="str">
        <f t="shared" si="3"/>
        <v>Sylvie Esmonin, Gevrey-Chambertin Premier Cru, Clos Saint-Jacques - In Bond</v>
      </c>
      <c r="D238" s="12">
        <v>600</v>
      </c>
      <c r="E238" s="12">
        <v>800</v>
      </c>
      <c r="R238" s="18" t="s">
        <v>243</v>
      </c>
      <c r="S238" t="s">
        <v>867</v>
      </c>
    </row>
    <row r="239" spans="1:19" s="13" customFormat="1" ht="30" customHeight="1" x14ac:dyDescent="0.25">
      <c r="A239" s="11">
        <v>237</v>
      </c>
      <c r="B239" s="11">
        <v>2019</v>
      </c>
      <c r="C239" s="26" t="str">
        <f t="shared" si="3"/>
        <v>Domaine Georges Roumier, Chambolle-Musigny Premier Cru, Les Cras</v>
      </c>
      <c r="D239" s="12">
        <v>500</v>
      </c>
      <c r="E239" s="12">
        <v>600</v>
      </c>
      <c r="R239" s="18" t="s">
        <v>300</v>
      </c>
      <c r="S239" t="s">
        <v>868</v>
      </c>
    </row>
    <row r="240" spans="1:19" s="13" customFormat="1" ht="30" customHeight="1" x14ac:dyDescent="0.25">
      <c r="A240" s="11">
        <v>238</v>
      </c>
      <c r="B240" s="11">
        <v>2019</v>
      </c>
      <c r="C240" s="26" t="str">
        <f t="shared" si="3"/>
        <v>Domaine des Croix, Beaune Premier Cru, Pertuisots - In Bond</v>
      </c>
      <c r="D240" s="12">
        <v>180</v>
      </c>
      <c r="E240" s="12">
        <v>280</v>
      </c>
      <c r="R240" s="18" t="s">
        <v>301</v>
      </c>
      <c r="S240" t="s">
        <v>869</v>
      </c>
    </row>
    <row r="241" spans="1:19" s="13" customFormat="1" ht="30" customHeight="1" x14ac:dyDescent="0.25">
      <c r="A241" s="11">
        <v>239</v>
      </c>
      <c r="B241" s="11">
        <v>2019</v>
      </c>
      <c r="C241" s="26" t="str">
        <f t="shared" si="3"/>
        <v>Francois Parent, Pommard Premier Cru, Les Epenots</v>
      </c>
      <c r="D241" s="12">
        <v>300</v>
      </c>
      <c r="E241" s="12">
        <v>380</v>
      </c>
      <c r="R241" s="18" t="s">
        <v>80</v>
      </c>
      <c r="S241" t="s">
        <v>870</v>
      </c>
    </row>
    <row r="242" spans="1:19" s="13" customFormat="1" ht="30" customHeight="1" x14ac:dyDescent="0.25">
      <c r="A242" s="11">
        <v>240</v>
      </c>
      <c r="B242" s="11">
        <v>2019</v>
      </c>
      <c r="C242" s="26" t="str">
        <f t="shared" si="3"/>
        <v>Benjamin Leroux, Blagny Premier Cru, La Piece Sous le Bois Rouge - In Bond</v>
      </c>
      <c r="D242" s="12">
        <v>300</v>
      </c>
      <c r="E242" s="12">
        <v>400</v>
      </c>
      <c r="R242" s="18" t="s">
        <v>302</v>
      </c>
      <c r="S242" t="s">
        <v>871</v>
      </c>
    </row>
    <row r="243" spans="1:19" s="13" customFormat="1" ht="30" customHeight="1" x14ac:dyDescent="0.25">
      <c r="A243" s="11">
        <v>241</v>
      </c>
      <c r="B243" s="11">
        <v>2019</v>
      </c>
      <c r="C243" s="26" t="str">
        <f t="shared" si="3"/>
        <v>Perrot-Minot, Nuits-Saint-Georges, Les Murgers des Cras, - In Bond</v>
      </c>
      <c r="D243" s="12">
        <v>500</v>
      </c>
      <c r="E243" s="12">
        <v>600</v>
      </c>
      <c r="R243" s="18" t="s">
        <v>303</v>
      </c>
      <c r="S243" t="s">
        <v>872</v>
      </c>
    </row>
    <row r="244" spans="1:19" s="13" customFormat="1" ht="30" customHeight="1" x14ac:dyDescent="0.25">
      <c r="A244" s="11">
        <v>242</v>
      </c>
      <c r="B244" s="11">
        <v>2019</v>
      </c>
      <c r="C244" s="26" t="str">
        <f t="shared" si="3"/>
        <v>Sylvie Esmonin, Gevrey-Chambertin, Vieillles Vignes - In Bond</v>
      </c>
      <c r="D244" s="12">
        <v>380</v>
      </c>
      <c r="E244" s="12">
        <v>480</v>
      </c>
      <c r="R244" s="18" t="s">
        <v>294</v>
      </c>
      <c r="S244" t="s">
        <v>873</v>
      </c>
    </row>
    <row r="245" spans="1:19" s="13" customFormat="1" ht="30" customHeight="1" x14ac:dyDescent="0.25">
      <c r="A245" s="11">
        <v>243</v>
      </c>
      <c r="B245" s="11">
        <v>2019</v>
      </c>
      <c r="C245" s="26" t="str">
        <f t="shared" si="3"/>
        <v>Sylvie Esmonin, Gevrey-Chambertin, Vieillles Vignes - In Bond</v>
      </c>
      <c r="D245" s="12">
        <v>380</v>
      </c>
      <c r="E245" s="12">
        <v>480</v>
      </c>
      <c r="R245" s="18" t="s">
        <v>294</v>
      </c>
      <c r="S245" t="s">
        <v>874</v>
      </c>
    </row>
    <row r="246" spans="1:19" s="13" customFormat="1" ht="30" customHeight="1" x14ac:dyDescent="0.25">
      <c r="A246" s="11">
        <v>244</v>
      </c>
      <c r="B246" s="11">
        <v>2019</v>
      </c>
      <c r="C246" s="26" t="str">
        <f t="shared" si="3"/>
        <v>Regis Bouvier, Morey-Saint-Denis, En la Rue de Vergy</v>
      </c>
      <c r="D246" s="12">
        <v>220</v>
      </c>
      <c r="E246" s="12">
        <v>320</v>
      </c>
      <c r="R246" s="18" t="s">
        <v>304</v>
      </c>
      <c r="S246" t="s">
        <v>875</v>
      </c>
    </row>
    <row r="247" spans="1:19" s="13" customFormat="1" ht="30" customHeight="1" x14ac:dyDescent="0.25">
      <c r="A247" s="11">
        <v>245</v>
      </c>
      <c r="B247" s="11">
        <v>2019</v>
      </c>
      <c r="C247" s="26" t="str">
        <f t="shared" si="3"/>
        <v>Regis Bouvier, Morey-Saint-Denis, En la Rue de Vergy</v>
      </c>
      <c r="D247" s="12">
        <v>200</v>
      </c>
      <c r="E247" s="12">
        <v>280</v>
      </c>
      <c r="R247" s="18" t="s">
        <v>304</v>
      </c>
      <c r="S247" t="s">
        <v>876</v>
      </c>
    </row>
    <row r="248" spans="1:19" s="13" customFormat="1" ht="30" customHeight="1" x14ac:dyDescent="0.25">
      <c r="A248" s="11">
        <v>246</v>
      </c>
      <c r="B248" s="11">
        <v>2019</v>
      </c>
      <c r="C248" s="26" t="str">
        <f t="shared" si="3"/>
        <v>Regis Bouvier, Morey-Saint-Denis, En la Rue de Vergy</v>
      </c>
      <c r="D248" s="12">
        <v>200</v>
      </c>
      <c r="E248" s="12">
        <v>280</v>
      </c>
      <c r="R248" s="18" t="s">
        <v>304</v>
      </c>
      <c r="S248" t="s">
        <v>877</v>
      </c>
    </row>
    <row r="249" spans="1:19" s="13" customFormat="1" ht="30" customHeight="1" x14ac:dyDescent="0.25">
      <c r="A249" s="11">
        <v>247</v>
      </c>
      <c r="B249" s="11">
        <v>2019</v>
      </c>
      <c r="C249" s="26" t="str">
        <f t="shared" si="3"/>
        <v>Benjamin Leroux, Vougeot, Clos du Village - In Bond</v>
      </c>
      <c r="D249" s="12">
        <v>280</v>
      </c>
      <c r="E249" s="12">
        <v>380</v>
      </c>
      <c r="R249" s="18" t="s">
        <v>305</v>
      </c>
      <c r="S249" t="s">
        <v>878</v>
      </c>
    </row>
    <row r="250" spans="1:19" s="13" customFormat="1" ht="30" customHeight="1" x14ac:dyDescent="0.25">
      <c r="A250" s="11">
        <v>248</v>
      </c>
      <c r="B250" s="11">
        <v>2019</v>
      </c>
      <c r="C250" s="26" t="str">
        <f t="shared" si="3"/>
        <v>Domaine Coquard Loison Fleurot, Vosne-Romanee - In Bond</v>
      </c>
      <c r="D250" s="12">
        <v>240</v>
      </c>
      <c r="E250" s="12">
        <v>280</v>
      </c>
      <c r="R250" s="18" t="s">
        <v>78</v>
      </c>
      <c r="S250" t="s">
        <v>879</v>
      </c>
    </row>
    <row r="251" spans="1:19" s="13" customFormat="1" ht="30" customHeight="1" x14ac:dyDescent="0.25">
      <c r="A251" s="11">
        <v>249</v>
      </c>
      <c r="B251" s="11">
        <v>2019</v>
      </c>
      <c r="C251" s="26" t="str">
        <f t="shared" si="3"/>
        <v>Benjamin Leroux, Volnay - In Bond</v>
      </c>
      <c r="D251" s="12">
        <v>180</v>
      </c>
      <c r="E251" s="12">
        <v>240</v>
      </c>
      <c r="R251" s="18" t="s">
        <v>306</v>
      </c>
      <c r="S251" t="s">
        <v>880</v>
      </c>
    </row>
    <row r="252" spans="1:19" s="13" customFormat="1" ht="30" customHeight="1" x14ac:dyDescent="0.25">
      <c r="A252" s="11">
        <v>250</v>
      </c>
      <c r="B252" s="11">
        <v>2019</v>
      </c>
      <c r="C252" s="26" t="str">
        <f t="shared" si="3"/>
        <v>Dominique Lafon, Volnay - In Bond</v>
      </c>
      <c r="D252" s="12">
        <v>180</v>
      </c>
      <c r="E252" s="12">
        <v>240</v>
      </c>
      <c r="R252" s="18" t="s">
        <v>307</v>
      </c>
      <c r="S252" t="s">
        <v>881</v>
      </c>
    </row>
    <row r="253" spans="1:19" s="13" customFormat="1" ht="30" customHeight="1" x14ac:dyDescent="0.25">
      <c r="A253" s="11">
        <v>251</v>
      </c>
      <c r="B253" s="11">
        <v>2019</v>
      </c>
      <c r="C253" s="26" t="str">
        <f t="shared" si="3"/>
        <v>Domaine Boris Champy, Bourgogne Hautes Cotes de Beaune Altitude 399 - In Bond</v>
      </c>
      <c r="D253" s="12">
        <v>120</v>
      </c>
      <c r="E253" s="12">
        <v>150</v>
      </c>
      <c r="R253" s="18" t="s">
        <v>82</v>
      </c>
      <c r="S253" t="s">
        <v>882</v>
      </c>
    </row>
    <row r="254" spans="1:19" s="13" customFormat="1" ht="30" customHeight="1" x14ac:dyDescent="0.25">
      <c r="A254" s="11">
        <v>252</v>
      </c>
      <c r="B254" s="11">
        <v>2020</v>
      </c>
      <c r="C254" s="26" t="str">
        <f t="shared" si="3"/>
        <v>Jean-Marc Millot, Clos de Vougeot Grand Cru - In Bond</v>
      </c>
      <c r="D254" s="12">
        <v>550</v>
      </c>
      <c r="E254" s="12">
        <v>650</v>
      </c>
      <c r="R254" s="18" t="s">
        <v>308</v>
      </c>
      <c r="S254" t="s">
        <v>883</v>
      </c>
    </row>
    <row r="255" spans="1:19" s="13" customFormat="1" ht="30" customHeight="1" x14ac:dyDescent="0.25">
      <c r="A255" s="11">
        <v>253</v>
      </c>
      <c r="B255" s="11">
        <v>2020</v>
      </c>
      <c r="C255" s="26" t="str">
        <f t="shared" si="3"/>
        <v>Henri Rebourseau, Gevrey-Chambertin Premier Cru, Fonteny - In Bond</v>
      </c>
      <c r="D255" s="12">
        <v>260</v>
      </c>
      <c r="E255" s="12">
        <v>320</v>
      </c>
      <c r="R255" s="18" t="s">
        <v>309</v>
      </c>
      <c r="S255" t="s">
        <v>884</v>
      </c>
    </row>
    <row r="256" spans="1:19" s="13" customFormat="1" ht="30" customHeight="1" x14ac:dyDescent="0.25">
      <c r="A256" s="11">
        <v>254</v>
      </c>
      <c r="B256" s="11">
        <v>2020</v>
      </c>
      <c r="C256" s="26" t="str">
        <f t="shared" si="3"/>
        <v>Domaine Albert Bichot (Clos Frantin), Vosne-Romanee Premier Cru, Aux Malconsorts - In Bond</v>
      </c>
      <c r="D256" s="12">
        <v>500</v>
      </c>
      <c r="E256" s="12">
        <v>600</v>
      </c>
      <c r="R256" s="18" t="s">
        <v>310</v>
      </c>
      <c r="S256" t="s">
        <v>885</v>
      </c>
    </row>
    <row r="257" spans="1:19" s="13" customFormat="1" ht="30" customHeight="1" x14ac:dyDescent="0.25">
      <c r="A257" s="11">
        <v>255</v>
      </c>
      <c r="B257" s="11">
        <v>2020</v>
      </c>
      <c r="C257" s="26" t="str">
        <f t="shared" si="3"/>
        <v>Benjamin Leroux, Blagny Premier Cru, La Piece Sous le Bois Rouge - In Bond</v>
      </c>
      <c r="D257" s="12">
        <v>280</v>
      </c>
      <c r="E257" s="12">
        <v>380</v>
      </c>
      <c r="R257" s="18" t="s">
        <v>302</v>
      </c>
      <c r="S257" t="s">
        <v>886</v>
      </c>
    </row>
    <row r="258" spans="1:19" s="13" customFormat="1" ht="30" customHeight="1" x14ac:dyDescent="0.25">
      <c r="A258" s="11">
        <v>256</v>
      </c>
      <c r="B258" s="11">
        <v>2020</v>
      </c>
      <c r="C258" s="26" t="str">
        <f t="shared" si="3"/>
        <v>Dominique Lafon, Volnay Premier Cru, Les Lurets - In Bond</v>
      </c>
      <c r="D258" s="12">
        <v>200</v>
      </c>
      <c r="E258" s="12">
        <v>300</v>
      </c>
      <c r="R258" s="18" t="s">
        <v>259</v>
      </c>
      <c r="S258" t="s">
        <v>887</v>
      </c>
    </row>
    <row r="259" spans="1:19" s="13" customFormat="1" ht="30" customHeight="1" x14ac:dyDescent="0.25">
      <c r="A259" s="11">
        <v>257</v>
      </c>
      <c r="B259" s="11">
        <v>2020</v>
      </c>
      <c r="C259" s="26" t="str">
        <f t="shared" si="3"/>
        <v>Domaine Georges Roumier, Chambolle-Musigny</v>
      </c>
      <c r="D259" s="12">
        <v>180</v>
      </c>
      <c r="E259" s="12">
        <v>250</v>
      </c>
      <c r="R259" s="18" t="s">
        <v>61</v>
      </c>
      <c r="S259" t="s">
        <v>888</v>
      </c>
    </row>
    <row r="260" spans="1:19" s="13" customFormat="1" ht="30" customHeight="1" x14ac:dyDescent="0.25">
      <c r="A260" s="11">
        <v>258</v>
      </c>
      <c r="B260" s="11">
        <v>2020</v>
      </c>
      <c r="C260" s="26" t="str">
        <f t="shared" ref="C260:C323" si="4">HYPERLINK(S260,R260)</f>
        <v>Benjamin Leroux, Volnay - In Bond</v>
      </c>
      <c r="D260" s="12">
        <v>180</v>
      </c>
      <c r="E260" s="12">
        <v>220</v>
      </c>
      <c r="R260" s="18" t="s">
        <v>306</v>
      </c>
      <c r="S260" t="s">
        <v>889</v>
      </c>
    </row>
    <row r="261" spans="1:19" s="13" customFormat="1" ht="30" customHeight="1" x14ac:dyDescent="0.25">
      <c r="A261" s="11">
        <v>259</v>
      </c>
      <c r="B261" s="11">
        <v>2020</v>
      </c>
      <c r="C261" s="26" t="str">
        <f t="shared" si="4"/>
        <v>Dominique Lafon, Volnay - In Bond</v>
      </c>
      <c r="D261" s="12">
        <v>180</v>
      </c>
      <c r="E261" s="12">
        <v>240</v>
      </c>
      <c r="R261" s="18" t="s">
        <v>307</v>
      </c>
      <c r="S261" t="s">
        <v>890</v>
      </c>
    </row>
    <row r="262" spans="1:19" s="13" customFormat="1" ht="30" customHeight="1" x14ac:dyDescent="0.25">
      <c r="A262" s="11">
        <v>260</v>
      </c>
      <c r="B262" s="11">
        <v>2021</v>
      </c>
      <c r="C262" s="26" t="str">
        <f t="shared" si="4"/>
        <v>Domaine Machard de Gramont, Vosne-Romanee Premier Cru, Les Gaudichots - In Bond</v>
      </c>
      <c r="D262" s="12">
        <v>1200</v>
      </c>
      <c r="E262" s="12">
        <v>1600</v>
      </c>
      <c r="R262" s="18" t="s">
        <v>311</v>
      </c>
      <c r="S262" t="s">
        <v>891</v>
      </c>
    </row>
    <row r="263" spans="1:19" s="13" customFormat="1" ht="30" customHeight="1" x14ac:dyDescent="0.25">
      <c r="A263" s="11">
        <v>261</v>
      </c>
      <c r="B263" s="11">
        <v>2021</v>
      </c>
      <c r="C263" s="26" t="str">
        <f t="shared" si="4"/>
        <v>Domaine Jean-Marc Bouley, Pommard Premier Cru, Les Fremiers</v>
      </c>
      <c r="D263" s="12">
        <v>400</v>
      </c>
      <c r="E263" s="12">
        <v>600</v>
      </c>
      <c r="R263" s="18" t="s">
        <v>312</v>
      </c>
      <c r="S263" t="s">
        <v>892</v>
      </c>
    </row>
    <row r="264" spans="1:19" s="13" customFormat="1" ht="30" customHeight="1" x14ac:dyDescent="0.25">
      <c r="A264" s="11">
        <v>262</v>
      </c>
      <c r="B264" s="11">
        <v>2021</v>
      </c>
      <c r="C264" s="26" t="str">
        <f t="shared" si="4"/>
        <v>Dominique Lafon, Volnay Premier Cru, Les Lurets - In Bond</v>
      </c>
      <c r="D264" s="12">
        <v>200</v>
      </c>
      <c r="E264" s="12">
        <v>300</v>
      </c>
      <c r="R264" s="18" t="s">
        <v>259</v>
      </c>
      <c r="S264" t="s">
        <v>893</v>
      </c>
    </row>
    <row r="265" spans="1:19" s="13" customFormat="1" ht="30" customHeight="1" x14ac:dyDescent="0.25">
      <c r="A265" s="11">
        <v>263</v>
      </c>
      <c r="B265" s="11" t="s">
        <v>27</v>
      </c>
      <c r="C265" s="26" t="str">
        <f t="shared" si="4"/>
        <v>2011/2014 Vertical of Domaine Arnoux-Lachaux, Nuits-Saint-Georges, Rouge</v>
      </c>
      <c r="D265" s="12">
        <v>340</v>
      </c>
      <c r="E265" s="12">
        <v>440</v>
      </c>
      <c r="R265" s="18" t="s">
        <v>313</v>
      </c>
      <c r="S265" t="s">
        <v>894</v>
      </c>
    </row>
    <row r="266" spans="1:19" s="13" customFormat="1" ht="30" customHeight="1" x14ac:dyDescent="0.25">
      <c r="A266" s="11">
        <v>264</v>
      </c>
      <c r="B266" s="11">
        <v>2002</v>
      </c>
      <c r="C266" s="26" t="str">
        <f t="shared" si="4"/>
        <v>Morey-Coffinet, Chassagne-Montrachet Premier Cru, En Remilly</v>
      </c>
      <c r="D266" s="12">
        <v>250</v>
      </c>
      <c r="E266" s="12">
        <v>300</v>
      </c>
      <c r="R266" s="18" t="s">
        <v>314</v>
      </c>
      <c r="S266" t="s">
        <v>895</v>
      </c>
    </row>
    <row r="267" spans="1:19" s="13" customFormat="1" ht="30" customHeight="1" x14ac:dyDescent="0.25">
      <c r="A267" s="11">
        <v>265</v>
      </c>
      <c r="B267" s="11">
        <v>2009</v>
      </c>
      <c r="C267" s="26" t="str">
        <f t="shared" si="4"/>
        <v>Lucien Le Moine, Pernand-Vergelesses Premier Cru,, Sous Fretille - In Bond</v>
      </c>
      <c r="D267" s="12">
        <v>300</v>
      </c>
      <c r="E267" s="12">
        <v>400</v>
      </c>
      <c r="R267" s="18" t="s">
        <v>315</v>
      </c>
      <c r="S267" t="s">
        <v>896</v>
      </c>
    </row>
    <row r="268" spans="1:19" s="13" customFormat="1" ht="30" customHeight="1" x14ac:dyDescent="0.25">
      <c r="A268" s="11">
        <v>266</v>
      </c>
      <c r="B268" s="11">
        <v>2011</v>
      </c>
      <c r="C268" s="26" t="str">
        <f t="shared" si="4"/>
        <v>Domaine Fontaine-Gagnard, Chassagne-Montrachet Premier Cru, Caillerets - In Bond</v>
      </c>
      <c r="D268" s="12">
        <v>200</v>
      </c>
      <c r="E268" s="12">
        <v>400</v>
      </c>
      <c r="R268" s="18" t="s">
        <v>316</v>
      </c>
      <c r="S268" t="s">
        <v>897</v>
      </c>
    </row>
    <row r="269" spans="1:19" s="13" customFormat="1" ht="30" customHeight="1" x14ac:dyDescent="0.25">
      <c r="A269" s="11">
        <v>267</v>
      </c>
      <c r="B269" s="11">
        <v>2013</v>
      </c>
      <c r="C269" s="26" t="str">
        <f t="shared" si="4"/>
        <v>Jean-Claude Ramonet, Puligny-Montrachet Premier Cru, Champs-Canet - In Bond</v>
      </c>
      <c r="D269" s="12">
        <v>1500</v>
      </c>
      <c r="E269" s="12">
        <v>2000</v>
      </c>
      <c r="R269" s="18" t="s">
        <v>317</v>
      </c>
      <c r="S269" t="s">
        <v>898</v>
      </c>
    </row>
    <row r="270" spans="1:19" s="13" customFormat="1" ht="30" customHeight="1" x14ac:dyDescent="0.25">
      <c r="A270" s="11">
        <v>268</v>
      </c>
      <c r="B270" s="11">
        <v>2013</v>
      </c>
      <c r="C270" s="26" t="str">
        <f t="shared" si="4"/>
        <v>Bongran, Vire-Clesse, EJ Thevenet Quintaine</v>
      </c>
      <c r="D270" s="12">
        <v>120</v>
      </c>
      <c r="E270" s="12">
        <v>150</v>
      </c>
      <c r="R270" s="18" t="s">
        <v>85</v>
      </c>
      <c r="S270" t="s">
        <v>899</v>
      </c>
    </row>
    <row r="271" spans="1:19" s="13" customFormat="1" ht="30" customHeight="1" x14ac:dyDescent="0.25">
      <c r="A271" s="11">
        <v>269</v>
      </c>
      <c r="B271" s="11">
        <v>2015</v>
      </c>
      <c r="C271" s="26" t="str">
        <f t="shared" si="4"/>
        <v>Pierre-Yves Colin-Morey, Saint-Aubin Premier Cru, La Chateniere</v>
      </c>
      <c r="D271" s="12">
        <v>400</v>
      </c>
      <c r="E271" s="12">
        <v>500</v>
      </c>
      <c r="R271" s="18" t="s">
        <v>318</v>
      </c>
      <c r="S271" t="s">
        <v>900</v>
      </c>
    </row>
    <row r="272" spans="1:19" s="13" customFormat="1" ht="30" customHeight="1" x14ac:dyDescent="0.25">
      <c r="A272" s="11">
        <v>270</v>
      </c>
      <c r="B272" s="11">
        <v>2015</v>
      </c>
      <c r="C272" s="26" t="str">
        <f t="shared" si="4"/>
        <v>Pierre-Yves Colin-Morey, Saint-Aubin Premier Cru, En Remilly</v>
      </c>
      <c r="D272" s="12">
        <v>200</v>
      </c>
      <c r="E272" s="12">
        <v>300</v>
      </c>
      <c r="R272" s="18" t="s">
        <v>319</v>
      </c>
      <c r="S272" t="s">
        <v>901</v>
      </c>
    </row>
    <row r="273" spans="1:19" s="13" customFormat="1" ht="30" customHeight="1" x14ac:dyDescent="0.25">
      <c r="A273" s="11">
        <v>271</v>
      </c>
      <c r="B273" s="11">
        <v>2015</v>
      </c>
      <c r="C273" s="26" t="str">
        <f t="shared" si="4"/>
        <v>Guillemot Michel, Vire-Clesse, Quintaine - In Bond</v>
      </c>
      <c r="D273" s="12">
        <v>180</v>
      </c>
      <c r="E273" s="12">
        <v>240</v>
      </c>
      <c r="R273" s="18" t="s">
        <v>320</v>
      </c>
      <c r="S273" t="s">
        <v>902</v>
      </c>
    </row>
    <row r="274" spans="1:19" s="13" customFormat="1" ht="30" customHeight="1" x14ac:dyDescent="0.25">
      <c r="A274" s="11">
        <v>272</v>
      </c>
      <c r="B274" s="11">
        <v>2018</v>
      </c>
      <c r="C274" s="26" t="str">
        <f t="shared" si="4"/>
        <v>Hubert Lamy, Saint-Aubin Premier Cru, Derriere Chez Edouard, Cuvee Haute Densite - In Bond</v>
      </c>
      <c r="D274" s="12">
        <v>2500</v>
      </c>
      <c r="E274" s="12">
        <v>3500</v>
      </c>
      <c r="R274" s="18" t="s">
        <v>321</v>
      </c>
      <c r="S274" t="s">
        <v>903</v>
      </c>
    </row>
    <row r="275" spans="1:19" s="13" customFormat="1" ht="30" customHeight="1" x14ac:dyDescent="0.25">
      <c r="A275" s="11">
        <v>273</v>
      </c>
      <c r="B275" s="11">
        <v>2019</v>
      </c>
      <c r="C275" s="26" t="str">
        <f t="shared" si="4"/>
        <v>Domaine Rapet, Corton-Charlemagne Grand Cru (Halves)</v>
      </c>
      <c r="D275" s="12">
        <v>380</v>
      </c>
      <c r="E275" s="12">
        <v>480</v>
      </c>
      <c r="R275" s="18" t="s">
        <v>322</v>
      </c>
      <c r="S275" t="s">
        <v>904</v>
      </c>
    </row>
    <row r="276" spans="1:19" s="13" customFormat="1" ht="30" customHeight="1" x14ac:dyDescent="0.25">
      <c r="A276" s="11">
        <v>274</v>
      </c>
      <c r="B276" s="11">
        <v>2021</v>
      </c>
      <c r="C276" s="26" t="str">
        <f t="shared" si="4"/>
        <v>Domaine de la Denante, Pouilly-Fuisse</v>
      </c>
      <c r="D276" s="12">
        <v>100</v>
      </c>
      <c r="E276" s="12">
        <v>150</v>
      </c>
      <c r="R276" s="18" t="s">
        <v>323</v>
      </c>
      <c r="S276" t="s">
        <v>905</v>
      </c>
    </row>
    <row r="277" spans="1:19" s="13" customFormat="1" ht="30" customHeight="1" x14ac:dyDescent="0.25">
      <c r="A277" s="11">
        <v>275</v>
      </c>
      <c r="B277" s="11">
        <v>2022</v>
      </c>
      <c r="C277" s="26" t="str">
        <f t="shared" si="4"/>
        <v>Herve Azo, Chablis - In Bond</v>
      </c>
      <c r="D277" s="12">
        <v>110</v>
      </c>
      <c r="E277" s="12">
        <v>150</v>
      </c>
      <c r="R277" s="18" t="s">
        <v>140</v>
      </c>
      <c r="S277" t="s">
        <v>906</v>
      </c>
    </row>
    <row r="278" spans="1:19" s="13" customFormat="1" ht="30" customHeight="1" x14ac:dyDescent="0.25">
      <c r="A278" s="11">
        <v>276</v>
      </c>
      <c r="B278" s="11">
        <v>2022</v>
      </c>
      <c r="C278" s="26" t="str">
        <f t="shared" si="4"/>
        <v>Herve Azo, Chablis - In Bond</v>
      </c>
      <c r="D278" s="12">
        <v>110</v>
      </c>
      <c r="E278" s="12">
        <v>150</v>
      </c>
      <c r="R278" s="18" t="s">
        <v>140</v>
      </c>
      <c r="S278" t="s">
        <v>907</v>
      </c>
    </row>
    <row r="279" spans="1:19" s="13" customFormat="1" ht="30" customHeight="1" x14ac:dyDescent="0.25">
      <c r="A279" s="11">
        <v>277</v>
      </c>
      <c r="B279" s="11">
        <v>2022</v>
      </c>
      <c r="C279" s="26" t="str">
        <f t="shared" si="4"/>
        <v>Herve Azo, Chablis - In Bond</v>
      </c>
      <c r="D279" s="12">
        <v>110</v>
      </c>
      <c r="E279" s="12">
        <v>150</v>
      </c>
      <c r="R279" s="18" t="s">
        <v>140</v>
      </c>
      <c r="S279" t="s">
        <v>908</v>
      </c>
    </row>
    <row r="280" spans="1:19" s="13" customFormat="1" ht="30" customHeight="1" x14ac:dyDescent="0.25">
      <c r="A280" s="11">
        <v>278</v>
      </c>
      <c r="B280" s="11" t="s">
        <v>27</v>
      </c>
      <c r="C280" s="26" t="str">
        <f t="shared" si="4"/>
        <v>1990/2020 Mixed Case of Red and White Burgundy</v>
      </c>
      <c r="D280" s="12">
        <v>300</v>
      </c>
      <c r="E280" s="12">
        <v>400</v>
      </c>
      <c r="R280" s="18" t="s">
        <v>324</v>
      </c>
      <c r="S280" t="s">
        <v>909</v>
      </c>
    </row>
    <row r="281" spans="1:19" s="13" customFormat="1" ht="30" customHeight="1" x14ac:dyDescent="0.25">
      <c r="A281" s="11">
        <v>279</v>
      </c>
      <c r="B281" s="11">
        <v>2018</v>
      </c>
      <c r="C281" s="26" t="str">
        <f t="shared" si="4"/>
        <v>Domaine Gitton Pere et Fils, Pouilly Fume, Clos Joanne D'Orion - In Bond</v>
      </c>
      <c r="D281" s="12">
        <v>120</v>
      </c>
      <c r="E281" s="12">
        <v>150</v>
      </c>
      <c r="R281" s="18" t="s">
        <v>90</v>
      </c>
      <c r="S281" t="s">
        <v>910</v>
      </c>
    </row>
    <row r="282" spans="1:19" s="13" customFormat="1" ht="30" customHeight="1" x14ac:dyDescent="0.25">
      <c r="A282" s="11">
        <v>280</v>
      </c>
      <c r="B282" s="11">
        <v>2006</v>
      </c>
      <c r="C282" s="26" t="str">
        <f t="shared" si="4"/>
        <v>Domaine Zind Humbrecht, Riesling Vendanges Tardives Grand Cru, Brand</v>
      </c>
      <c r="D282" s="12">
        <v>220</v>
      </c>
      <c r="E282" s="12">
        <v>260</v>
      </c>
      <c r="R282" s="18" t="s">
        <v>325</v>
      </c>
      <c r="S282" t="s">
        <v>911</v>
      </c>
    </row>
    <row r="283" spans="1:19" s="13" customFormat="1" ht="30" customHeight="1" x14ac:dyDescent="0.25">
      <c r="A283" s="11">
        <v>281</v>
      </c>
      <c r="B283" s="11">
        <v>2015</v>
      </c>
      <c r="C283" s="26" t="str">
        <f t="shared" si="4"/>
        <v>Chateau d'Esclans, Rose Garrus, Cotes de Provence (Double Magnum)</v>
      </c>
      <c r="D283" s="12">
        <v>200</v>
      </c>
      <c r="E283" s="12">
        <v>250</v>
      </c>
      <c r="R283" s="18" t="s">
        <v>326</v>
      </c>
      <c r="S283" t="s">
        <v>912</v>
      </c>
    </row>
    <row r="284" spans="1:19" s="13" customFormat="1" ht="30" customHeight="1" x14ac:dyDescent="0.25">
      <c r="A284" s="11">
        <v>282</v>
      </c>
      <c r="B284" s="11">
        <v>1989</v>
      </c>
      <c r="C284" s="26" t="str">
        <f t="shared" si="4"/>
        <v>Paul Jaboulet Aine, Hermitage, La Chapelle Rouge</v>
      </c>
      <c r="D284" s="12">
        <v>1600</v>
      </c>
      <c r="E284" s="12">
        <v>2000</v>
      </c>
      <c r="R284" s="18" t="s">
        <v>96</v>
      </c>
      <c r="S284" t="s">
        <v>913</v>
      </c>
    </row>
    <row r="285" spans="1:19" s="13" customFormat="1" ht="45.75" customHeight="1" x14ac:dyDescent="0.25">
      <c r="A285" s="11">
        <v>283</v>
      </c>
      <c r="B285" s="11">
        <v>1998</v>
      </c>
      <c r="C285" s="26" t="str">
        <f t="shared" si="4"/>
        <v>E. Guigal, Cote Rotie, La Landonne</v>
      </c>
      <c r="D285" s="12">
        <v>600</v>
      </c>
      <c r="E285" s="12">
        <v>800</v>
      </c>
      <c r="R285" s="18" t="s">
        <v>327</v>
      </c>
      <c r="S285" t="s">
        <v>914</v>
      </c>
    </row>
    <row r="286" spans="1:19" s="13" customFormat="1" ht="30" customHeight="1" x14ac:dyDescent="0.25">
      <c r="A286" s="11">
        <v>284</v>
      </c>
      <c r="B286" s="11">
        <v>2001</v>
      </c>
      <c r="C286" s="26" t="str">
        <f t="shared" si="4"/>
        <v>Gilles Barge, Cote Rotie, Brune</v>
      </c>
      <c r="D286" s="12">
        <v>320</v>
      </c>
      <c r="E286" s="12">
        <v>400</v>
      </c>
      <c r="R286" s="18" t="s">
        <v>328</v>
      </c>
      <c r="S286" t="s">
        <v>915</v>
      </c>
    </row>
    <row r="287" spans="1:19" s="13" customFormat="1" ht="30" customHeight="1" x14ac:dyDescent="0.25">
      <c r="A287" s="11">
        <v>285</v>
      </c>
      <c r="B287" s="11">
        <v>2009</v>
      </c>
      <c r="C287" s="26" t="str">
        <f t="shared" si="4"/>
        <v>Vieux Telegraphe, Chateauneuf-du-Pape, La Crau Rouge</v>
      </c>
      <c r="D287" s="12">
        <v>600</v>
      </c>
      <c r="E287" s="12">
        <v>800</v>
      </c>
      <c r="R287" s="18" t="s">
        <v>329</v>
      </c>
      <c r="S287" t="s">
        <v>916</v>
      </c>
    </row>
    <row r="288" spans="1:19" s="13" customFormat="1" ht="30" customHeight="1" x14ac:dyDescent="0.25">
      <c r="A288" s="11">
        <v>286</v>
      </c>
      <c r="B288" s="11">
        <v>2009</v>
      </c>
      <c r="C288" s="26" t="str">
        <f t="shared" si="4"/>
        <v>Vieux Telegraphe, Chateauneuf-du-Pape, La Crau Rouge</v>
      </c>
      <c r="D288" s="12">
        <v>300</v>
      </c>
      <c r="E288" s="12">
        <v>400</v>
      </c>
      <c r="R288" s="18" t="s">
        <v>329</v>
      </c>
      <c r="S288" t="s">
        <v>917</v>
      </c>
    </row>
    <row r="289" spans="1:19" s="13" customFormat="1" ht="30" customHeight="1" x14ac:dyDescent="0.25">
      <c r="A289" s="11">
        <v>287</v>
      </c>
      <c r="B289" s="11">
        <v>2010</v>
      </c>
      <c r="C289" s="26" t="str">
        <f t="shared" si="4"/>
        <v>Vieux Telegraphe, Chateauneuf-du-Pape, La Crau Rouge</v>
      </c>
      <c r="D289" s="12">
        <v>440</v>
      </c>
      <c r="E289" s="12">
        <v>520</v>
      </c>
      <c r="R289" s="18" t="s">
        <v>329</v>
      </c>
      <c r="S289" t="s">
        <v>918</v>
      </c>
    </row>
    <row r="290" spans="1:19" s="13" customFormat="1" ht="30" customHeight="1" x14ac:dyDescent="0.25">
      <c r="A290" s="11">
        <v>288</v>
      </c>
      <c r="B290" s="11">
        <v>2010</v>
      </c>
      <c r="C290" s="26" t="str">
        <f t="shared" si="4"/>
        <v>Paul Jaboulet Aine, Hermitage, La Petite Chapelle</v>
      </c>
      <c r="D290" s="12">
        <v>440</v>
      </c>
      <c r="E290" s="12">
        <v>540</v>
      </c>
      <c r="R290" s="18" t="s">
        <v>330</v>
      </c>
      <c r="S290" t="s">
        <v>919</v>
      </c>
    </row>
    <row r="291" spans="1:19" s="13" customFormat="1" ht="30" customHeight="1" x14ac:dyDescent="0.25">
      <c r="A291" s="11">
        <v>289</v>
      </c>
      <c r="B291" s="11">
        <v>2010</v>
      </c>
      <c r="C291" s="26" t="str">
        <f t="shared" si="4"/>
        <v>Paul Jaboulet Aine, Hermitage, La Petite Chapelle (Magnums)</v>
      </c>
      <c r="D291" s="12">
        <v>240</v>
      </c>
      <c r="E291" s="12">
        <v>320</v>
      </c>
      <c r="R291" s="18" t="s">
        <v>331</v>
      </c>
      <c r="S291" t="s">
        <v>920</v>
      </c>
    </row>
    <row r="292" spans="1:19" s="13" customFormat="1" ht="30" customHeight="1" x14ac:dyDescent="0.25">
      <c r="A292" s="11">
        <v>290</v>
      </c>
      <c r="B292" s="11">
        <v>2010</v>
      </c>
      <c r="C292" s="26" t="str">
        <f t="shared" si="4"/>
        <v>Vieux Telegraphe, Chateauneuf-du-Pape, La Crau Rouge</v>
      </c>
      <c r="D292" s="12">
        <v>110</v>
      </c>
      <c r="E292" s="12">
        <v>130</v>
      </c>
      <c r="R292" s="18" t="s">
        <v>329</v>
      </c>
      <c r="S292" t="s">
        <v>921</v>
      </c>
    </row>
    <row r="293" spans="1:19" s="13" customFormat="1" ht="30" customHeight="1" x14ac:dyDescent="0.25">
      <c r="A293" s="11">
        <v>291</v>
      </c>
      <c r="B293" s="11">
        <v>2011</v>
      </c>
      <c r="C293" s="26" t="str">
        <f t="shared" si="4"/>
        <v>Domaine Jean Louis Chave, Hermitage, Rouge</v>
      </c>
      <c r="D293" s="12">
        <v>1100</v>
      </c>
      <c r="E293" s="12">
        <v>1400</v>
      </c>
      <c r="R293" s="18" t="s">
        <v>332</v>
      </c>
      <c r="S293" t="s">
        <v>922</v>
      </c>
    </row>
    <row r="294" spans="1:19" s="13" customFormat="1" ht="30" customHeight="1" x14ac:dyDescent="0.25">
      <c r="A294" s="11">
        <v>292</v>
      </c>
      <c r="B294" s="11">
        <v>2011</v>
      </c>
      <c r="C294" s="26" t="str">
        <f t="shared" si="4"/>
        <v>Domaine Jean Louis Chave, Hermitage, Rouge</v>
      </c>
      <c r="D294" s="12">
        <v>1100</v>
      </c>
      <c r="E294" s="12">
        <v>1400</v>
      </c>
      <c r="R294" s="18" t="s">
        <v>332</v>
      </c>
      <c r="S294" t="s">
        <v>923</v>
      </c>
    </row>
    <row r="295" spans="1:19" s="13" customFormat="1" ht="30" customHeight="1" x14ac:dyDescent="0.25">
      <c r="A295" s="11">
        <v>293</v>
      </c>
      <c r="B295" s="11">
        <v>2011</v>
      </c>
      <c r="C295" s="26" t="str">
        <f t="shared" si="4"/>
        <v>Vieux Telegraphe, Chateauneuf-du-Pape, La Crau Rouge</v>
      </c>
      <c r="D295" s="12">
        <v>440</v>
      </c>
      <c r="E295" s="12">
        <v>520</v>
      </c>
      <c r="R295" s="18" t="s">
        <v>329</v>
      </c>
      <c r="S295" t="s">
        <v>924</v>
      </c>
    </row>
    <row r="296" spans="1:19" s="13" customFormat="1" ht="30" customHeight="1" x14ac:dyDescent="0.25">
      <c r="A296" s="11">
        <v>294</v>
      </c>
      <c r="B296" s="11">
        <v>2012</v>
      </c>
      <c r="C296" s="26" t="str">
        <f t="shared" si="4"/>
        <v>Chapelle Saint Theodoric, Chateauneuf-du-Pape, Grand Pin - In Bond</v>
      </c>
      <c r="D296" s="12">
        <v>260</v>
      </c>
      <c r="E296" s="12">
        <v>320</v>
      </c>
      <c r="R296" s="18" t="s">
        <v>333</v>
      </c>
      <c r="S296" t="s">
        <v>925</v>
      </c>
    </row>
    <row r="297" spans="1:19" s="13" customFormat="1" ht="30" customHeight="1" x14ac:dyDescent="0.25">
      <c r="A297" s="11">
        <v>295</v>
      </c>
      <c r="B297" s="11">
        <v>2015</v>
      </c>
      <c r="C297" s="26" t="str">
        <f t="shared" si="4"/>
        <v>Domaine Pierre Usseglio, Chateauneuf-du-Pape, Reserve Des Freres - In Bond</v>
      </c>
      <c r="D297" s="12">
        <v>240</v>
      </c>
      <c r="E297" s="12">
        <v>280</v>
      </c>
      <c r="R297" s="18" t="s">
        <v>334</v>
      </c>
      <c r="S297" t="s">
        <v>926</v>
      </c>
    </row>
    <row r="298" spans="1:19" s="13" customFormat="1" ht="30" customHeight="1" x14ac:dyDescent="0.25">
      <c r="A298" s="11">
        <v>296</v>
      </c>
      <c r="B298" s="11">
        <v>2019</v>
      </c>
      <c r="C298" s="26" t="str">
        <f t="shared" si="4"/>
        <v>Roger Sabon, Chateauneuf-du-Pape, Le Secret des Sabon - In Bond</v>
      </c>
      <c r="D298" s="12">
        <v>400</v>
      </c>
      <c r="E298" s="12">
        <v>550</v>
      </c>
      <c r="R298" s="18" t="s">
        <v>335</v>
      </c>
      <c r="S298" t="s">
        <v>927</v>
      </c>
    </row>
    <row r="299" spans="1:19" s="13" customFormat="1" ht="30" customHeight="1" x14ac:dyDescent="0.25">
      <c r="A299" s="11">
        <v>297</v>
      </c>
      <c r="B299" s="11">
        <v>2019</v>
      </c>
      <c r="C299" s="26" t="str">
        <f t="shared" si="4"/>
        <v>Roger Sabon, Chateauneuf-du-Pape, Le Secret des Sabon - In Bond</v>
      </c>
      <c r="D299" s="12">
        <v>400</v>
      </c>
      <c r="E299" s="12">
        <v>550</v>
      </c>
      <c r="R299" s="18" t="s">
        <v>335</v>
      </c>
      <c r="S299" t="s">
        <v>928</v>
      </c>
    </row>
    <row r="300" spans="1:19" s="13" customFormat="1" ht="30" customHeight="1" x14ac:dyDescent="0.25">
      <c r="A300" s="11">
        <v>298</v>
      </c>
      <c r="B300" s="11">
        <v>2019</v>
      </c>
      <c r="C300" s="26" t="str">
        <f t="shared" si="4"/>
        <v>Coudoulet de Beaucastel Rouge, Cotes du Rhone</v>
      </c>
      <c r="D300" s="12">
        <v>120</v>
      </c>
      <c r="E300" s="12">
        <v>150</v>
      </c>
      <c r="R300" s="18" t="s">
        <v>336</v>
      </c>
      <c r="S300" t="s">
        <v>929</v>
      </c>
    </row>
    <row r="301" spans="1:19" s="13" customFormat="1" ht="30" customHeight="1" x14ac:dyDescent="0.25">
      <c r="A301" s="11">
        <v>299</v>
      </c>
      <c r="B301" s="11" t="s">
        <v>27</v>
      </c>
      <c r="C301" s="26" t="str">
        <f t="shared" si="4"/>
        <v>2013/2015 Mixed Case of Rhone (Mixed Formats)</v>
      </c>
      <c r="D301" s="12">
        <v>130</v>
      </c>
      <c r="E301" s="12">
        <v>200</v>
      </c>
      <c r="R301" s="18" t="s">
        <v>337</v>
      </c>
      <c r="S301" t="s">
        <v>930</v>
      </c>
    </row>
    <row r="302" spans="1:19" s="13" customFormat="1" ht="30" customHeight="1" x14ac:dyDescent="0.25">
      <c r="A302" s="11">
        <v>300</v>
      </c>
      <c r="B302" s="11">
        <v>2019</v>
      </c>
      <c r="C302" s="26" t="str">
        <f t="shared" si="4"/>
        <v>Weingut Donatsch, Pinot Noir, Passion</v>
      </c>
      <c r="D302" s="12">
        <v>140</v>
      </c>
      <c r="E302" s="12">
        <v>180</v>
      </c>
      <c r="R302" s="18" t="s">
        <v>338</v>
      </c>
      <c r="S302" t="s">
        <v>931</v>
      </c>
    </row>
    <row r="303" spans="1:19" s="13" customFormat="1" ht="30" customHeight="1" x14ac:dyDescent="0.25">
      <c r="A303" s="11">
        <v>301</v>
      </c>
      <c r="B303" s="11">
        <v>2004</v>
      </c>
      <c r="C303" s="26" t="str">
        <f t="shared" si="4"/>
        <v>Fritz Haag, Brauneberger Juffer Sonnenuhr Riesling Auslese, Mosel (Halves)</v>
      </c>
      <c r="D303" s="12">
        <v>180</v>
      </c>
      <c r="E303" s="12">
        <v>260</v>
      </c>
      <c r="R303" s="18" t="s">
        <v>339</v>
      </c>
      <c r="S303" t="s">
        <v>932</v>
      </c>
    </row>
    <row r="304" spans="1:19" s="13" customFormat="1" ht="30" customHeight="1" x14ac:dyDescent="0.25">
      <c r="A304" s="11">
        <v>302</v>
      </c>
      <c r="B304" s="11">
        <v>2004</v>
      </c>
      <c r="C304" s="26" t="str">
        <f t="shared" si="4"/>
        <v>Fritz Haag, Brauneberger Juffer Sonnenuhr Riesling Auslese, Mosel (Halves)</v>
      </c>
      <c r="D304" s="12">
        <v>180</v>
      </c>
      <c r="E304" s="12">
        <v>260</v>
      </c>
      <c r="R304" s="18" t="s">
        <v>339</v>
      </c>
      <c r="S304" t="s">
        <v>933</v>
      </c>
    </row>
    <row r="305" spans="1:19" s="13" customFormat="1" ht="30" customHeight="1" x14ac:dyDescent="0.25">
      <c r="A305" s="11">
        <v>303</v>
      </c>
      <c r="B305" s="11">
        <v>2019</v>
      </c>
      <c r="C305" s="26" t="str">
        <f t="shared" si="4"/>
        <v>Emrich-Schonleber, Monzinger Halenberg Riesling Auslese, Nahe - In Bond</v>
      </c>
      <c r="D305" s="12">
        <v>160</v>
      </c>
      <c r="E305" s="12">
        <v>240</v>
      </c>
      <c r="R305" s="18" t="s">
        <v>340</v>
      </c>
      <c r="S305" t="s">
        <v>934</v>
      </c>
    </row>
    <row r="306" spans="1:19" s="13" customFormat="1" ht="30" customHeight="1" x14ac:dyDescent="0.25">
      <c r="A306" s="11">
        <v>304</v>
      </c>
      <c r="B306" s="11">
        <v>2019</v>
      </c>
      <c r="C306" s="26" t="str">
        <f t="shared" si="4"/>
        <v>Emrich-Schonleber, Monzinger Halenberg Riesling Spatlese, Nahe - In Bond</v>
      </c>
      <c r="D306" s="12">
        <v>160</v>
      </c>
      <c r="E306" s="12">
        <v>240</v>
      </c>
      <c r="R306" s="18" t="s">
        <v>341</v>
      </c>
      <c r="S306" t="s">
        <v>935</v>
      </c>
    </row>
    <row r="307" spans="1:19" s="13" customFormat="1" ht="30" customHeight="1" x14ac:dyDescent="0.25">
      <c r="A307" s="11">
        <v>305</v>
      </c>
      <c r="B307" s="11">
        <v>1997</v>
      </c>
      <c r="C307" s="26" t="str">
        <f t="shared" si="4"/>
        <v>Ceretto, Barolo, Bricco Rocche Prapo (Magnums)</v>
      </c>
      <c r="D307" s="12">
        <v>500</v>
      </c>
      <c r="E307" s="12">
        <v>700</v>
      </c>
      <c r="R307" s="18" t="s">
        <v>342</v>
      </c>
      <c r="S307" t="s">
        <v>936</v>
      </c>
    </row>
    <row r="308" spans="1:19" s="13" customFormat="1" ht="30" customHeight="1" x14ac:dyDescent="0.25">
      <c r="A308" s="11">
        <v>306</v>
      </c>
      <c r="B308" s="11">
        <v>1997</v>
      </c>
      <c r="C308" s="26" t="str">
        <f t="shared" si="4"/>
        <v>Ceretto, Barolo, Bricco Rocche Prapo (Magnums)</v>
      </c>
      <c r="D308" s="12">
        <v>500</v>
      </c>
      <c r="E308" s="12">
        <v>700</v>
      </c>
      <c r="R308" s="18" t="s">
        <v>342</v>
      </c>
      <c r="S308" t="s">
        <v>937</v>
      </c>
    </row>
    <row r="309" spans="1:19" s="13" customFormat="1" ht="30" customHeight="1" x14ac:dyDescent="0.25">
      <c r="A309" s="11">
        <v>307</v>
      </c>
      <c r="B309" s="11">
        <v>1997</v>
      </c>
      <c r="C309" s="26" t="str">
        <f t="shared" si="4"/>
        <v>Tommaso Bussola, Amarone della Valpolicella, Classico Vigneto Alto TB</v>
      </c>
      <c r="D309" s="12">
        <v>240</v>
      </c>
      <c r="E309" s="12">
        <v>320</v>
      </c>
      <c r="R309" s="18" t="s">
        <v>343</v>
      </c>
      <c r="S309" t="s">
        <v>938</v>
      </c>
    </row>
    <row r="310" spans="1:19" s="13" customFormat="1" ht="30" customHeight="1" x14ac:dyDescent="0.25">
      <c r="A310" s="11">
        <v>308</v>
      </c>
      <c r="B310" s="11">
        <v>1997</v>
      </c>
      <c r="C310" s="26" t="str">
        <f t="shared" si="4"/>
        <v>Jermann, Capo Martino, Venezia Giulia IGT (Rehoboam) - In Bond</v>
      </c>
      <c r="D310" s="12">
        <v>120</v>
      </c>
      <c r="E310" s="12">
        <v>200</v>
      </c>
      <c r="R310" s="18" t="s">
        <v>104</v>
      </c>
      <c r="S310" t="s">
        <v>939</v>
      </c>
    </row>
    <row r="311" spans="1:19" s="13" customFormat="1" ht="30" customHeight="1" x14ac:dyDescent="0.25">
      <c r="A311" s="11">
        <v>309</v>
      </c>
      <c r="B311" s="11">
        <v>1997</v>
      </c>
      <c r="C311" s="26" t="str">
        <f t="shared" si="4"/>
        <v>Michele Satta, Piastraia (Double Magnum)</v>
      </c>
      <c r="D311" s="12">
        <v>100</v>
      </c>
      <c r="E311" s="12">
        <v>150</v>
      </c>
      <c r="R311" s="18" t="s">
        <v>344</v>
      </c>
      <c r="S311" t="s">
        <v>940</v>
      </c>
    </row>
    <row r="312" spans="1:19" s="13" customFormat="1" ht="30" customHeight="1" x14ac:dyDescent="0.25">
      <c r="A312" s="11">
        <v>310</v>
      </c>
      <c r="B312" s="11">
        <v>1999</v>
      </c>
      <c r="C312" s="26" t="str">
        <f t="shared" si="4"/>
        <v>Castello Banfi, Brunello di Montalcino (Magnum)</v>
      </c>
      <c r="D312" s="12">
        <v>300</v>
      </c>
      <c r="E312" s="12">
        <v>400</v>
      </c>
      <c r="R312" s="18" t="s">
        <v>345</v>
      </c>
      <c r="S312" t="s">
        <v>941</v>
      </c>
    </row>
    <row r="313" spans="1:19" s="13" customFormat="1" ht="30" customHeight="1" x14ac:dyDescent="0.25">
      <c r="A313" s="11">
        <v>311</v>
      </c>
      <c r="B313" s="11">
        <v>2008</v>
      </c>
      <c r="C313" s="26" t="str">
        <f t="shared" si="4"/>
        <v>Bibi Graetz, Testamatta, Vigna Le Caldine, IGT (Melchior) - In Bond</v>
      </c>
      <c r="D313" s="12">
        <v>500</v>
      </c>
      <c r="E313" s="12">
        <v>800</v>
      </c>
      <c r="R313" s="18" t="s">
        <v>108</v>
      </c>
      <c r="S313" t="s">
        <v>942</v>
      </c>
    </row>
    <row r="314" spans="1:19" s="13" customFormat="1" ht="30" customHeight="1" x14ac:dyDescent="0.25">
      <c r="A314" s="11">
        <v>312</v>
      </c>
      <c r="B314" s="11">
        <v>2008</v>
      </c>
      <c r="C314" s="26" t="str">
        <f t="shared" si="4"/>
        <v>Sassicaia, Tenuta San Guido, Bolgheri</v>
      </c>
      <c r="D314" s="12">
        <v>150</v>
      </c>
      <c r="E314" s="12">
        <v>220</v>
      </c>
      <c r="R314" s="18" t="s">
        <v>346</v>
      </c>
      <c r="S314" t="s">
        <v>943</v>
      </c>
    </row>
    <row r="315" spans="1:19" s="13" customFormat="1" ht="30" customHeight="1" x14ac:dyDescent="0.25">
      <c r="A315" s="11">
        <v>313</v>
      </c>
      <c r="B315" s="11">
        <v>2010</v>
      </c>
      <c r="C315" s="26" t="str">
        <f t="shared" si="4"/>
        <v>Pietradolce, Vigna Barbagalli, Etna Rosso</v>
      </c>
      <c r="D315" s="12">
        <v>360</v>
      </c>
      <c r="E315" s="12">
        <v>520</v>
      </c>
      <c r="R315" s="18" t="s">
        <v>347</v>
      </c>
      <c r="S315" t="s">
        <v>944</v>
      </c>
    </row>
    <row r="316" spans="1:19" s="13" customFormat="1" ht="30" customHeight="1" x14ac:dyDescent="0.25">
      <c r="A316" s="11">
        <v>314</v>
      </c>
      <c r="B316" s="11">
        <v>2010</v>
      </c>
      <c r="C316" s="26" t="str">
        <f t="shared" si="4"/>
        <v>Pietradolce, Vigna Barbagalli, Etna Rosso</v>
      </c>
      <c r="D316" s="12">
        <v>360</v>
      </c>
      <c r="E316" s="12">
        <v>520</v>
      </c>
      <c r="R316" s="18" t="s">
        <v>347</v>
      </c>
      <c r="S316" t="s">
        <v>945</v>
      </c>
    </row>
    <row r="317" spans="1:19" s="13" customFormat="1" ht="30" customHeight="1" x14ac:dyDescent="0.25">
      <c r="A317" s="11">
        <v>315</v>
      </c>
      <c r="B317" s="11">
        <v>2010</v>
      </c>
      <c r="C317" s="26" t="str">
        <f t="shared" si="4"/>
        <v>Pietradolce, Vigna Barbagalli, Etna Rosso</v>
      </c>
      <c r="D317" s="12">
        <v>180</v>
      </c>
      <c r="E317" s="12">
        <v>260</v>
      </c>
      <c r="R317" s="18" t="s">
        <v>347</v>
      </c>
      <c r="S317" t="s">
        <v>946</v>
      </c>
    </row>
    <row r="318" spans="1:19" s="13" customFormat="1" ht="30" customHeight="1" x14ac:dyDescent="0.25">
      <c r="A318" s="11">
        <v>316</v>
      </c>
      <c r="B318" s="11">
        <v>2010</v>
      </c>
      <c r="C318" s="26" t="str">
        <f t="shared" si="4"/>
        <v>Pietradolce, Vigna Barbagalli, Etna Rosso</v>
      </c>
      <c r="D318" s="12">
        <v>180</v>
      </c>
      <c r="E318" s="12">
        <v>260</v>
      </c>
      <c r="R318" s="18" t="s">
        <v>347</v>
      </c>
      <c r="S318" t="s">
        <v>947</v>
      </c>
    </row>
    <row r="319" spans="1:19" s="13" customFormat="1" ht="30" customHeight="1" x14ac:dyDescent="0.25">
      <c r="A319" s="11">
        <v>317</v>
      </c>
      <c r="B319" s="11">
        <v>2011</v>
      </c>
      <c r="C319" s="26" t="str">
        <f t="shared" si="4"/>
        <v>Tua Rita, Redigaffi, IGT</v>
      </c>
      <c r="D319" s="12">
        <v>600</v>
      </c>
      <c r="E319" s="12">
        <v>800</v>
      </c>
      <c r="R319" s="18" t="s">
        <v>348</v>
      </c>
      <c r="S319" t="s">
        <v>948</v>
      </c>
    </row>
    <row r="320" spans="1:19" s="13" customFormat="1" ht="30" customHeight="1" x14ac:dyDescent="0.25">
      <c r="A320" s="11">
        <v>318</v>
      </c>
      <c r="B320" s="11">
        <v>2011</v>
      </c>
      <c r="C320" s="26" t="str">
        <f t="shared" si="4"/>
        <v>Tua Rita, Redigaffi, IGT</v>
      </c>
      <c r="D320" s="12">
        <v>600</v>
      </c>
      <c r="E320" s="12">
        <v>800</v>
      </c>
      <c r="R320" s="18" t="s">
        <v>348</v>
      </c>
      <c r="S320" t="s">
        <v>949</v>
      </c>
    </row>
    <row r="321" spans="1:19" s="13" customFormat="1" ht="30" customHeight="1" x14ac:dyDescent="0.25">
      <c r="A321" s="11">
        <v>319</v>
      </c>
      <c r="B321" s="11">
        <v>2014</v>
      </c>
      <c r="C321" s="26" t="str">
        <f t="shared" si="4"/>
        <v>Pira Figli, Barolo, Mosconi Chiara Boschis - In Bond</v>
      </c>
      <c r="D321" s="12">
        <v>600</v>
      </c>
      <c r="E321" s="12">
        <v>800</v>
      </c>
      <c r="R321" s="18" t="s">
        <v>349</v>
      </c>
      <c r="S321" t="s">
        <v>950</v>
      </c>
    </row>
    <row r="322" spans="1:19" s="13" customFormat="1" ht="30" customHeight="1" x14ac:dyDescent="0.25">
      <c r="A322" s="11">
        <v>320</v>
      </c>
      <c r="B322" s="11">
        <v>2014</v>
      </c>
      <c r="C322" s="26" t="str">
        <f t="shared" si="4"/>
        <v>Pira Figli, Barolo, Mosconi Chiara Boschis - In Bond</v>
      </c>
      <c r="D322" s="12">
        <v>600</v>
      </c>
      <c r="E322" s="12">
        <v>800</v>
      </c>
      <c r="R322" s="18" t="s">
        <v>349</v>
      </c>
      <c r="S322" t="s">
        <v>951</v>
      </c>
    </row>
    <row r="323" spans="1:19" s="13" customFormat="1" ht="30" customHeight="1" x14ac:dyDescent="0.25">
      <c r="A323" s="11">
        <v>321</v>
      </c>
      <c r="B323" s="11">
        <v>2014</v>
      </c>
      <c r="C323" s="26" t="str">
        <f t="shared" si="4"/>
        <v>Pira Figli, Barolo, Mosconi Chiara Boschis - In Bond</v>
      </c>
      <c r="D323" s="12">
        <v>600</v>
      </c>
      <c r="E323" s="12">
        <v>800</v>
      </c>
      <c r="R323" s="18" t="s">
        <v>349</v>
      </c>
      <c r="S323" t="s">
        <v>952</v>
      </c>
    </row>
    <row r="324" spans="1:19" s="13" customFormat="1" ht="30" customHeight="1" x14ac:dyDescent="0.25">
      <c r="A324" s="11">
        <v>322</v>
      </c>
      <c r="B324" s="11">
        <v>2014</v>
      </c>
      <c r="C324" s="26" t="str">
        <f t="shared" ref="C324:C387" si="5">HYPERLINK(S324,R324)</f>
        <v>Pira Figli, Barolo, Cannubi Chiara Boschis - In Bond</v>
      </c>
      <c r="D324" s="12">
        <v>300</v>
      </c>
      <c r="E324" s="12">
        <v>400</v>
      </c>
      <c r="R324" s="18" t="s">
        <v>350</v>
      </c>
      <c r="S324" t="s">
        <v>953</v>
      </c>
    </row>
    <row r="325" spans="1:19" s="13" customFormat="1" ht="30" customHeight="1" x14ac:dyDescent="0.25">
      <c r="A325" s="11">
        <v>323</v>
      </c>
      <c r="B325" s="11">
        <v>2014</v>
      </c>
      <c r="C325" s="26" t="str">
        <f t="shared" si="5"/>
        <v>Pira Figli, Barolo, Cannubi Chiara Boschis - In Bond</v>
      </c>
      <c r="D325" s="12">
        <v>300</v>
      </c>
      <c r="E325" s="12">
        <v>400</v>
      </c>
      <c r="R325" s="18" t="s">
        <v>350</v>
      </c>
      <c r="S325" t="s">
        <v>954</v>
      </c>
    </row>
    <row r="326" spans="1:19" s="13" customFormat="1" ht="30" customHeight="1" x14ac:dyDescent="0.25">
      <c r="A326" s="11">
        <v>324</v>
      </c>
      <c r="B326" s="11">
        <v>2014</v>
      </c>
      <c r="C326" s="26" t="str">
        <f t="shared" si="5"/>
        <v>Pira Figli, Barolo, Cannubi Chiara Boschis - In Bond</v>
      </c>
      <c r="D326" s="12">
        <v>300</v>
      </c>
      <c r="E326" s="12">
        <v>400</v>
      </c>
      <c r="R326" s="18" t="s">
        <v>350</v>
      </c>
      <c r="S326" t="s">
        <v>955</v>
      </c>
    </row>
    <row r="327" spans="1:19" s="13" customFormat="1" ht="30" customHeight="1" x14ac:dyDescent="0.25">
      <c r="A327" s="11">
        <v>325</v>
      </c>
      <c r="B327" s="11">
        <v>2014</v>
      </c>
      <c r="C327" s="26" t="str">
        <f t="shared" si="5"/>
        <v>Pira Figli, Barolo, Cannubi Chiara Boschis - In Bond</v>
      </c>
      <c r="D327" s="12">
        <v>300</v>
      </c>
      <c r="E327" s="12">
        <v>420</v>
      </c>
      <c r="R327" s="18" t="s">
        <v>350</v>
      </c>
      <c r="S327" t="s">
        <v>956</v>
      </c>
    </row>
    <row r="328" spans="1:19" s="13" customFormat="1" ht="30" customHeight="1" x14ac:dyDescent="0.25">
      <c r="A328" s="11">
        <v>326</v>
      </c>
      <c r="B328" s="11">
        <v>2014</v>
      </c>
      <c r="C328" s="26" t="str">
        <f t="shared" si="5"/>
        <v>Pira, Barolo, Via Nuova - In Bond</v>
      </c>
      <c r="D328" s="12">
        <v>180</v>
      </c>
      <c r="E328" s="12">
        <v>220</v>
      </c>
      <c r="R328" s="18" t="s">
        <v>351</v>
      </c>
      <c r="S328" t="s">
        <v>957</v>
      </c>
    </row>
    <row r="329" spans="1:19" s="13" customFormat="1" ht="30" customHeight="1" x14ac:dyDescent="0.25">
      <c r="A329" s="11">
        <v>327</v>
      </c>
      <c r="B329" s="11">
        <v>2014</v>
      </c>
      <c r="C329" s="26" t="str">
        <f t="shared" si="5"/>
        <v>Pira, Barolo, Via Nuova - In Bond</v>
      </c>
      <c r="D329" s="12">
        <v>180</v>
      </c>
      <c r="E329" s="12">
        <v>220</v>
      </c>
      <c r="R329" s="18" t="s">
        <v>351</v>
      </c>
      <c r="S329" t="s">
        <v>958</v>
      </c>
    </row>
    <row r="330" spans="1:19" s="13" customFormat="1" ht="30" customHeight="1" x14ac:dyDescent="0.25">
      <c r="A330" s="11">
        <v>328</v>
      </c>
      <c r="B330" s="11">
        <v>2014</v>
      </c>
      <c r="C330" s="26" t="str">
        <f t="shared" si="5"/>
        <v>Pira, Barolo, Via Nuova (Magnums) - In Bond</v>
      </c>
      <c r="D330" s="12">
        <v>180</v>
      </c>
      <c r="E330" s="12">
        <v>270</v>
      </c>
      <c r="R330" s="18" t="s">
        <v>352</v>
      </c>
      <c r="S330" t="s">
        <v>959</v>
      </c>
    </row>
    <row r="331" spans="1:19" s="13" customFormat="1" ht="30" customHeight="1" x14ac:dyDescent="0.25">
      <c r="A331" s="11">
        <v>329</v>
      </c>
      <c r="B331" s="11">
        <v>2015</v>
      </c>
      <c r="C331" s="26" t="str">
        <f t="shared" si="5"/>
        <v>Ciacci Piccolomini d'Aragona, Brunello di Montalcino - In Bond</v>
      </c>
      <c r="D331" s="12">
        <v>170</v>
      </c>
      <c r="E331" s="12">
        <v>200</v>
      </c>
      <c r="R331" s="18" t="s">
        <v>110</v>
      </c>
      <c r="S331" t="s">
        <v>960</v>
      </c>
    </row>
    <row r="332" spans="1:19" s="13" customFormat="1" ht="30" customHeight="1" x14ac:dyDescent="0.25">
      <c r="A332" s="11">
        <v>330</v>
      </c>
      <c r="B332" s="11">
        <v>2015</v>
      </c>
      <c r="C332" s="26" t="str">
        <f t="shared" si="5"/>
        <v>Ciacci Piccolomini d'Aragona, Brunello di Montalcino, Pianrosso - In Bond</v>
      </c>
      <c r="D332" s="12">
        <v>170</v>
      </c>
      <c r="E332" s="12">
        <v>200</v>
      </c>
      <c r="R332" s="18" t="s">
        <v>112</v>
      </c>
      <c r="S332" t="s">
        <v>961</v>
      </c>
    </row>
    <row r="333" spans="1:19" s="13" customFormat="1" ht="30" customHeight="1" x14ac:dyDescent="0.25">
      <c r="A333" s="11">
        <v>331</v>
      </c>
      <c r="B333" s="11">
        <v>2016</v>
      </c>
      <c r="C333" s="26" t="str">
        <f t="shared" si="5"/>
        <v>Pio Cesare, Barolo</v>
      </c>
      <c r="D333" s="12">
        <v>180</v>
      </c>
      <c r="E333" s="12">
        <v>240</v>
      </c>
      <c r="R333" s="18" t="s">
        <v>353</v>
      </c>
      <c r="S333" t="s">
        <v>962</v>
      </c>
    </row>
    <row r="334" spans="1:19" s="13" customFormat="1" ht="30" customHeight="1" x14ac:dyDescent="0.25">
      <c r="A334" s="11">
        <v>332</v>
      </c>
      <c r="B334" s="11">
        <v>2017</v>
      </c>
      <c r="C334" s="26" t="str">
        <f t="shared" si="5"/>
        <v>Bruno Giacosa, Barbaresco, Asili Falletto - In Bond</v>
      </c>
      <c r="D334" s="12">
        <v>340</v>
      </c>
      <c r="E334" s="12">
        <v>420</v>
      </c>
      <c r="R334" s="18" t="s">
        <v>113</v>
      </c>
      <c r="S334" t="s">
        <v>963</v>
      </c>
    </row>
    <row r="335" spans="1:19" s="13" customFormat="1" ht="30" customHeight="1" x14ac:dyDescent="0.25">
      <c r="A335" s="11">
        <v>333</v>
      </c>
      <c r="B335" s="11">
        <v>2017</v>
      </c>
      <c r="C335" s="26" t="str">
        <f t="shared" si="5"/>
        <v>Ornellaia, Ornellaia Vendemmia Artista (Solare)</v>
      </c>
      <c r="D335" s="12">
        <v>1600</v>
      </c>
      <c r="E335" s="12">
        <v>2000</v>
      </c>
      <c r="R335" s="18" t="s">
        <v>354</v>
      </c>
      <c r="S335" t="s">
        <v>964</v>
      </c>
    </row>
    <row r="336" spans="1:19" s="13" customFormat="1" ht="30" customHeight="1" x14ac:dyDescent="0.25">
      <c r="A336" s="11">
        <v>334</v>
      </c>
      <c r="B336" s="11">
        <v>2017</v>
      </c>
      <c r="C336" s="26" t="str">
        <f t="shared" si="5"/>
        <v>Due Terre, Merlot, Friuli Colli Orientali</v>
      </c>
      <c r="D336" s="12">
        <v>150</v>
      </c>
      <c r="E336" s="12">
        <v>240</v>
      </c>
      <c r="R336" s="18" t="s">
        <v>355</v>
      </c>
      <c r="S336" t="s">
        <v>965</v>
      </c>
    </row>
    <row r="337" spans="1:19" s="13" customFormat="1" ht="30" customHeight="1" x14ac:dyDescent="0.25">
      <c r="A337" s="11">
        <v>335</v>
      </c>
      <c r="B337" s="11">
        <v>2018</v>
      </c>
      <c r="C337" s="26" t="str">
        <f t="shared" si="5"/>
        <v>Castello di Ama, Apparita, IGT - In Bond</v>
      </c>
      <c r="D337" s="12">
        <v>550</v>
      </c>
      <c r="E337" s="12">
        <v>700</v>
      </c>
      <c r="R337" s="18" t="s">
        <v>356</v>
      </c>
      <c r="S337" t="s">
        <v>966</v>
      </c>
    </row>
    <row r="338" spans="1:19" s="13" customFormat="1" ht="30" customHeight="1" x14ac:dyDescent="0.25">
      <c r="A338" s="11">
        <v>336</v>
      </c>
      <c r="B338" s="11">
        <v>2018</v>
      </c>
      <c r="C338" s="26" t="str">
        <f t="shared" si="5"/>
        <v>Castello di Ama, Apparita, IGT (Magnums) - In Bond</v>
      </c>
      <c r="D338" s="12">
        <v>550</v>
      </c>
      <c r="E338" s="12">
        <v>700</v>
      </c>
      <c r="R338" s="18" t="s">
        <v>357</v>
      </c>
      <c r="S338" t="s">
        <v>967</v>
      </c>
    </row>
    <row r="339" spans="1:19" s="13" customFormat="1" ht="30" customHeight="1" x14ac:dyDescent="0.25">
      <c r="A339" s="11">
        <v>337</v>
      </c>
      <c r="B339" s="11">
        <v>2019</v>
      </c>
      <c r="C339" s="26" t="str">
        <f t="shared" si="5"/>
        <v>Costamagna, Barolo, Rocche Dell Annunziata</v>
      </c>
      <c r="D339" s="12">
        <v>200</v>
      </c>
      <c r="E339" s="12">
        <v>300</v>
      </c>
      <c r="R339" s="18" t="s">
        <v>358</v>
      </c>
      <c r="S339" t="s">
        <v>968</v>
      </c>
    </row>
    <row r="340" spans="1:19" s="13" customFormat="1" ht="30" customHeight="1" x14ac:dyDescent="0.25">
      <c r="A340" s="11">
        <v>338</v>
      </c>
      <c r="B340" s="11" t="s">
        <v>27</v>
      </c>
      <c r="C340" s="26" t="str">
        <f t="shared" si="5"/>
        <v>2018/2019 Mixed Red and White Italian</v>
      </c>
      <c r="D340" s="12">
        <v>140</v>
      </c>
      <c r="E340" s="12">
        <v>180</v>
      </c>
      <c r="R340" s="18" t="s">
        <v>359</v>
      </c>
      <c r="S340" t="s">
        <v>969</v>
      </c>
    </row>
    <row r="341" spans="1:19" s="13" customFormat="1" ht="30" customHeight="1" x14ac:dyDescent="0.25">
      <c r="A341" s="11">
        <v>339</v>
      </c>
      <c r="B341" s="11">
        <v>2014</v>
      </c>
      <c r="C341" s="26" t="str">
        <f t="shared" si="5"/>
        <v>Casa Ferreirinha, Quinta Leda, Douro - In Bond</v>
      </c>
      <c r="D341" s="12">
        <v>130</v>
      </c>
      <c r="E341" s="12">
        <v>160</v>
      </c>
      <c r="R341" s="18" t="s">
        <v>117</v>
      </c>
      <c r="S341" t="s">
        <v>970</v>
      </c>
    </row>
    <row r="342" spans="1:19" s="13" customFormat="1" ht="30" customHeight="1" x14ac:dyDescent="0.25">
      <c r="A342" s="11">
        <v>340</v>
      </c>
      <c r="B342" s="11">
        <v>2000</v>
      </c>
      <c r="C342" s="26" t="str">
        <f t="shared" si="5"/>
        <v>Siurana, Clos l'Obac, Priorat DOC</v>
      </c>
      <c r="D342" s="12">
        <v>150</v>
      </c>
      <c r="E342" s="12">
        <v>220</v>
      </c>
      <c r="R342" s="18" t="s">
        <v>360</v>
      </c>
      <c r="S342" t="s">
        <v>971</v>
      </c>
    </row>
    <row r="343" spans="1:19" s="13" customFormat="1" ht="30" customHeight="1" x14ac:dyDescent="0.25">
      <c r="A343" s="11">
        <v>341</v>
      </c>
      <c r="B343" s="11">
        <v>2009</v>
      </c>
      <c r="C343" s="26" t="str">
        <f t="shared" si="5"/>
        <v>Mauro, VS, Castilla y Leon - In Bond</v>
      </c>
      <c r="D343" s="12">
        <v>200</v>
      </c>
      <c r="E343" s="12">
        <v>260</v>
      </c>
      <c r="R343" s="18" t="s">
        <v>122</v>
      </c>
      <c r="S343" t="s">
        <v>972</v>
      </c>
    </row>
    <row r="344" spans="1:19" s="13" customFormat="1" ht="30" customHeight="1" x14ac:dyDescent="0.25">
      <c r="A344" s="11">
        <v>342</v>
      </c>
      <c r="B344" s="11">
        <v>2009</v>
      </c>
      <c r="C344" s="26" t="str">
        <f t="shared" si="5"/>
        <v>Mauro, VS, Castilla y Leon - In Bond</v>
      </c>
      <c r="D344" s="12">
        <v>200</v>
      </c>
      <c r="E344" s="12">
        <v>260</v>
      </c>
      <c r="R344" s="18" t="s">
        <v>122</v>
      </c>
      <c r="S344" t="s">
        <v>973</v>
      </c>
    </row>
    <row r="345" spans="1:19" s="13" customFormat="1" ht="30" customHeight="1" x14ac:dyDescent="0.25">
      <c r="A345" s="11">
        <v>343</v>
      </c>
      <c r="B345" s="11">
        <v>2009</v>
      </c>
      <c r="C345" s="26" t="str">
        <f t="shared" si="5"/>
        <v>Mauro, VS, Castilla y Leon - In Bond</v>
      </c>
      <c r="D345" s="12">
        <v>200</v>
      </c>
      <c r="E345" s="12">
        <v>260</v>
      </c>
      <c r="R345" s="18" t="s">
        <v>122</v>
      </c>
      <c r="S345" t="s">
        <v>974</v>
      </c>
    </row>
    <row r="346" spans="1:19" s="13" customFormat="1" ht="30" customHeight="1" x14ac:dyDescent="0.25">
      <c r="A346" s="11">
        <v>344</v>
      </c>
      <c r="B346" s="11">
        <v>2009</v>
      </c>
      <c r="C346" s="26" t="str">
        <f t="shared" si="5"/>
        <v>San Roman, Toro DO - In Bond</v>
      </c>
      <c r="D346" s="12">
        <v>180</v>
      </c>
      <c r="E346" s="12">
        <v>230</v>
      </c>
      <c r="R346" s="18" t="s">
        <v>124</v>
      </c>
      <c r="S346" t="s">
        <v>975</v>
      </c>
    </row>
    <row r="347" spans="1:19" s="13" customFormat="1" ht="30" customHeight="1" x14ac:dyDescent="0.25">
      <c r="A347" s="11">
        <v>345</v>
      </c>
      <c r="B347" s="11">
        <v>2009</v>
      </c>
      <c r="C347" s="26" t="str">
        <f t="shared" si="5"/>
        <v>San Roman, Toro DO - In Bond</v>
      </c>
      <c r="D347" s="12">
        <v>180</v>
      </c>
      <c r="E347" s="12">
        <v>230</v>
      </c>
      <c r="R347" s="18" t="s">
        <v>124</v>
      </c>
      <c r="S347" t="s">
        <v>976</v>
      </c>
    </row>
    <row r="348" spans="1:19" s="13" customFormat="1" ht="30" customHeight="1" x14ac:dyDescent="0.25">
      <c r="A348" s="11">
        <v>346</v>
      </c>
      <c r="B348" s="11">
        <v>2009</v>
      </c>
      <c r="C348" s="26" t="str">
        <f t="shared" si="5"/>
        <v>San Roman, Toro DO - In Bond</v>
      </c>
      <c r="D348" s="12">
        <v>180</v>
      </c>
      <c r="E348" s="12">
        <v>230</v>
      </c>
      <c r="R348" s="18" t="s">
        <v>124</v>
      </c>
      <c r="S348" t="s">
        <v>977</v>
      </c>
    </row>
    <row r="349" spans="1:19" s="13" customFormat="1" ht="30" customHeight="1" x14ac:dyDescent="0.25">
      <c r="A349" s="11">
        <v>347</v>
      </c>
      <c r="B349" s="11">
        <v>2010</v>
      </c>
      <c r="C349" s="26" t="str">
        <f t="shared" si="5"/>
        <v>Vega Sicilia, Unico Reserva Especial, Ribera del Duero DO - In Bond</v>
      </c>
      <c r="D349" s="12">
        <v>600</v>
      </c>
      <c r="E349" s="12">
        <v>700</v>
      </c>
      <c r="R349" s="18" t="s">
        <v>361</v>
      </c>
      <c r="S349" t="s">
        <v>978</v>
      </c>
    </row>
    <row r="350" spans="1:19" s="13" customFormat="1" ht="30" customHeight="1" x14ac:dyDescent="0.25">
      <c r="A350" s="11">
        <v>348</v>
      </c>
      <c r="B350" s="11">
        <v>2010</v>
      </c>
      <c r="C350" s="26" t="str">
        <f t="shared" si="5"/>
        <v>Vega Sicilia, Unico Reserva Especial, Ribera del Duero DO - In Bond</v>
      </c>
      <c r="D350" s="12">
        <v>600</v>
      </c>
      <c r="E350" s="12">
        <v>700</v>
      </c>
      <c r="R350" s="18" t="s">
        <v>361</v>
      </c>
      <c r="S350" t="s">
        <v>979</v>
      </c>
    </row>
    <row r="351" spans="1:19" s="13" customFormat="1" ht="30" customHeight="1" x14ac:dyDescent="0.25">
      <c r="A351" s="11">
        <v>349</v>
      </c>
      <c r="B351" s="11">
        <v>2011</v>
      </c>
      <c r="C351" s="26" t="str">
        <f t="shared" si="5"/>
        <v>Aalto, PS, Ribera del Duero DO - In Bond</v>
      </c>
      <c r="D351" s="12">
        <v>240</v>
      </c>
      <c r="E351" s="12">
        <v>300</v>
      </c>
      <c r="R351" s="18" t="s">
        <v>121</v>
      </c>
      <c r="S351" t="s">
        <v>980</v>
      </c>
    </row>
    <row r="352" spans="1:19" s="13" customFormat="1" ht="30" customHeight="1" x14ac:dyDescent="0.25">
      <c r="A352" s="11">
        <v>350</v>
      </c>
      <c r="B352" s="11">
        <v>2011</v>
      </c>
      <c r="C352" s="26" t="str">
        <f t="shared" si="5"/>
        <v>Aalto, PS, Ribera del Duero DO - In Bond</v>
      </c>
      <c r="D352" s="12">
        <v>240</v>
      </c>
      <c r="E352" s="12">
        <v>300</v>
      </c>
      <c r="R352" s="18" t="s">
        <v>121</v>
      </c>
      <c r="S352" t="s">
        <v>981</v>
      </c>
    </row>
    <row r="353" spans="1:19" s="13" customFormat="1" ht="30" customHeight="1" x14ac:dyDescent="0.25">
      <c r="A353" s="11">
        <v>351</v>
      </c>
      <c r="B353" s="11">
        <v>2011</v>
      </c>
      <c r="C353" s="26" t="str">
        <f t="shared" si="5"/>
        <v>Mauro, VS, Castilla y Leon - In Bond</v>
      </c>
      <c r="D353" s="12">
        <v>200</v>
      </c>
      <c r="E353" s="12">
        <v>260</v>
      </c>
      <c r="R353" s="18" t="s">
        <v>122</v>
      </c>
      <c r="S353" t="s">
        <v>982</v>
      </c>
    </row>
    <row r="354" spans="1:19" s="13" customFormat="1" ht="30" customHeight="1" x14ac:dyDescent="0.25">
      <c r="A354" s="11">
        <v>352</v>
      </c>
      <c r="B354" s="11">
        <v>2011</v>
      </c>
      <c r="C354" s="26" t="str">
        <f t="shared" si="5"/>
        <v>Mauro, VS, Castilla y Leon - In Bond</v>
      </c>
      <c r="D354" s="12">
        <v>200</v>
      </c>
      <c r="E354" s="12">
        <v>260</v>
      </c>
      <c r="R354" s="18" t="s">
        <v>122</v>
      </c>
      <c r="S354" t="s">
        <v>983</v>
      </c>
    </row>
    <row r="355" spans="1:19" s="13" customFormat="1" ht="30" customHeight="1" x14ac:dyDescent="0.25">
      <c r="A355" s="11">
        <v>353</v>
      </c>
      <c r="B355" s="11">
        <v>2011</v>
      </c>
      <c r="C355" s="26" t="str">
        <f t="shared" si="5"/>
        <v>Mauro, VS, Castilla y Leon - In Bond</v>
      </c>
      <c r="D355" s="12">
        <v>200</v>
      </c>
      <c r="E355" s="12">
        <v>260</v>
      </c>
      <c r="R355" s="18" t="s">
        <v>122</v>
      </c>
      <c r="S355" t="s">
        <v>984</v>
      </c>
    </row>
    <row r="356" spans="1:19" s="13" customFormat="1" ht="30" customHeight="1" x14ac:dyDescent="0.25">
      <c r="A356" s="11">
        <v>354</v>
      </c>
      <c r="B356" s="11">
        <v>2014</v>
      </c>
      <c r="C356" s="26" t="str">
        <f t="shared" si="5"/>
        <v>Vega Sicilia, Valbuena 5.°, Ribera del Duero DO – In Bond</v>
      </c>
      <c r="D356" s="12">
        <v>380</v>
      </c>
      <c r="E356" s="12">
        <v>480</v>
      </c>
      <c r="R356" s="18" t="s">
        <v>362</v>
      </c>
      <c r="S356" t="s">
        <v>985</v>
      </c>
    </row>
    <row r="357" spans="1:19" s="13" customFormat="1" ht="30" customHeight="1" x14ac:dyDescent="0.25">
      <c r="A357" s="11">
        <v>355</v>
      </c>
      <c r="B357" s="11">
        <v>2014</v>
      </c>
      <c r="C357" s="26" t="str">
        <f t="shared" si="5"/>
        <v>Macan (Bodegas Benjamin de Rothschild and Vega Sicilia) - In Bond</v>
      </c>
      <c r="D357" s="12">
        <v>220</v>
      </c>
      <c r="E357" s="12">
        <v>260</v>
      </c>
      <c r="R357" s="18" t="s">
        <v>127</v>
      </c>
      <c r="S357" t="s">
        <v>986</v>
      </c>
    </row>
    <row r="358" spans="1:19" s="13" customFormat="1" ht="30" customHeight="1" x14ac:dyDescent="0.25">
      <c r="A358" s="11">
        <v>356</v>
      </c>
      <c r="B358" s="11">
        <v>2022</v>
      </c>
      <c r="C358" s="26" t="str">
        <f t="shared" si="5"/>
        <v>Lagar da Condesa, 'O Fillo da Condesa' Albarino, Rias Baixas</v>
      </c>
      <c r="D358" s="12">
        <v>100</v>
      </c>
      <c r="E358" s="12">
        <v>150</v>
      </c>
      <c r="R358" s="18" t="s">
        <v>363</v>
      </c>
      <c r="S358" t="s">
        <v>987</v>
      </c>
    </row>
    <row r="359" spans="1:19" s="13" customFormat="1" ht="30" customHeight="1" x14ac:dyDescent="0.25">
      <c r="A359" s="11">
        <v>357</v>
      </c>
      <c r="B359" s="11">
        <v>2000</v>
      </c>
      <c r="C359" s="26" t="str">
        <f t="shared" si="5"/>
        <v>Chateau Musar, Red</v>
      </c>
      <c r="D359" s="12">
        <v>150</v>
      </c>
      <c r="E359" s="12">
        <v>180</v>
      </c>
      <c r="R359" s="18" t="s">
        <v>364</v>
      </c>
      <c r="S359" t="s">
        <v>988</v>
      </c>
    </row>
    <row r="360" spans="1:19" s="13" customFormat="1" ht="30" customHeight="1" x14ac:dyDescent="0.25">
      <c r="A360" s="11">
        <v>358</v>
      </c>
      <c r="B360" s="11">
        <v>2002</v>
      </c>
      <c r="C360" s="26" t="str">
        <f t="shared" si="5"/>
        <v>Chateau Musar, Red</v>
      </c>
      <c r="D360" s="12">
        <v>120</v>
      </c>
      <c r="E360" s="12">
        <v>150</v>
      </c>
      <c r="R360" s="18" t="s">
        <v>364</v>
      </c>
      <c r="S360" t="s">
        <v>989</v>
      </c>
    </row>
    <row r="361" spans="1:19" s="13" customFormat="1" ht="30" customHeight="1" x14ac:dyDescent="0.25">
      <c r="A361" s="11">
        <v>359</v>
      </c>
      <c r="B361" s="11">
        <v>2012</v>
      </c>
      <c r="C361" s="26" t="str">
        <f t="shared" si="5"/>
        <v>Chateau Musar, Red</v>
      </c>
      <c r="D361" s="12">
        <v>140</v>
      </c>
      <c r="E361" s="12">
        <v>170</v>
      </c>
      <c r="R361" s="18" t="s">
        <v>364</v>
      </c>
      <c r="S361" t="s">
        <v>990</v>
      </c>
    </row>
    <row r="362" spans="1:19" s="13" customFormat="1" ht="30" customHeight="1" x14ac:dyDescent="0.25">
      <c r="A362" s="11">
        <v>360</v>
      </c>
      <c r="B362" s="11">
        <v>2013</v>
      </c>
      <c r="C362" s="26" t="str">
        <f t="shared" si="5"/>
        <v>Chateau Musar, Red</v>
      </c>
      <c r="D362" s="12">
        <v>280</v>
      </c>
      <c r="E362" s="12">
        <v>340</v>
      </c>
      <c r="R362" s="18" t="s">
        <v>364</v>
      </c>
      <c r="S362" t="s">
        <v>991</v>
      </c>
    </row>
    <row r="363" spans="1:19" s="13" customFormat="1" ht="30" customHeight="1" x14ac:dyDescent="0.25">
      <c r="A363" s="11">
        <v>361</v>
      </c>
      <c r="B363" s="11">
        <v>2018</v>
      </c>
      <c r="C363" s="26" t="str">
        <f t="shared" si="5"/>
        <v>Kershaw, Clonal Selection Chardonnay, Elgin</v>
      </c>
      <c r="D363" s="12">
        <v>280</v>
      </c>
      <c r="E363" s="12">
        <v>360</v>
      </c>
      <c r="R363" s="18" t="s">
        <v>365</v>
      </c>
      <c r="S363" t="s">
        <v>992</v>
      </c>
    </row>
    <row r="364" spans="1:19" s="13" customFormat="1" ht="30" customHeight="1" x14ac:dyDescent="0.25">
      <c r="A364" s="11">
        <v>362</v>
      </c>
      <c r="B364" s="11">
        <v>2018</v>
      </c>
      <c r="C364" s="26" t="str">
        <f t="shared" si="5"/>
        <v>Kershaw, Clonal Selection Chardonnay, Elgin</v>
      </c>
      <c r="D364" s="12">
        <v>280</v>
      </c>
      <c r="E364" s="12">
        <v>360</v>
      </c>
      <c r="R364" s="18" t="s">
        <v>365</v>
      </c>
      <c r="S364" t="s">
        <v>993</v>
      </c>
    </row>
    <row r="365" spans="1:19" s="13" customFormat="1" ht="30" customHeight="1" x14ac:dyDescent="0.25">
      <c r="A365" s="11">
        <v>363</v>
      </c>
      <c r="B365" s="11">
        <v>2018</v>
      </c>
      <c r="C365" s="26" t="str">
        <f t="shared" si="5"/>
        <v>Kershaw, Clonal Selection Chardonnay, Elgin</v>
      </c>
      <c r="D365" s="12">
        <v>280</v>
      </c>
      <c r="E365" s="12">
        <v>360</v>
      </c>
      <c r="R365" s="18" t="s">
        <v>365</v>
      </c>
      <c r="S365" t="s">
        <v>994</v>
      </c>
    </row>
    <row r="366" spans="1:19" s="13" customFormat="1" ht="30" customHeight="1" x14ac:dyDescent="0.25">
      <c r="A366" s="11">
        <v>364</v>
      </c>
      <c r="B366" s="11">
        <v>2018</v>
      </c>
      <c r="C366" s="26" t="str">
        <f t="shared" si="5"/>
        <v>Kershaw, Clonal Selection Chardonnay, Elgin</v>
      </c>
      <c r="D366" s="12">
        <v>280</v>
      </c>
      <c r="E366" s="12">
        <v>360</v>
      </c>
      <c r="R366" s="18" t="s">
        <v>365</v>
      </c>
      <c r="S366" t="s">
        <v>995</v>
      </c>
    </row>
    <row r="367" spans="1:19" s="13" customFormat="1" ht="30" customHeight="1" x14ac:dyDescent="0.25">
      <c r="A367" s="11">
        <v>365</v>
      </c>
      <c r="B367" s="11">
        <v>2018</v>
      </c>
      <c r="C367" s="26" t="str">
        <f t="shared" si="5"/>
        <v>Kershaw, Clonal Selection Chardonnay, Elgin</v>
      </c>
      <c r="D367" s="12">
        <v>280</v>
      </c>
      <c r="E367" s="12">
        <v>360</v>
      </c>
      <c r="R367" s="18" t="s">
        <v>365</v>
      </c>
      <c r="S367" t="s">
        <v>996</v>
      </c>
    </row>
    <row r="368" spans="1:19" s="13" customFormat="1" ht="30" customHeight="1" x14ac:dyDescent="0.25">
      <c r="A368" s="11">
        <v>366</v>
      </c>
      <c r="B368" s="11">
        <v>1996</v>
      </c>
      <c r="C368" s="26" t="str">
        <f t="shared" si="5"/>
        <v>Yalumba, The Reserve, South Australia</v>
      </c>
      <c r="D368" s="12">
        <v>300</v>
      </c>
      <c r="E368" s="12">
        <v>400</v>
      </c>
      <c r="R368" s="18" t="s">
        <v>366</v>
      </c>
      <c r="S368" t="s">
        <v>997</v>
      </c>
    </row>
    <row r="369" spans="1:19" s="13" customFormat="1" ht="30" customHeight="1" x14ac:dyDescent="0.25">
      <c r="A369" s="11">
        <v>367</v>
      </c>
      <c r="B369" s="11">
        <v>1996</v>
      </c>
      <c r="C369" s="26" t="str">
        <f t="shared" si="5"/>
        <v>Yalumba, The Reserve, South Australia</v>
      </c>
      <c r="D369" s="12">
        <v>300</v>
      </c>
      <c r="E369" s="12">
        <v>400</v>
      </c>
      <c r="R369" s="18" t="s">
        <v>366</v>
      </c>
      <c r="S369" t="s">
        <v>998</v>
      </c>
    </row>
    <row r="370" spans="1:19" s="13" customFormat="1" ht="30" customHeight="1" x14ac:dyDescent="0.25">
      <c r="A370" s="11">
        <v>368</v>
      </c>
      <c r="B370" s="11">
        <v>1998</v>
      </c>
      <c r="C370" s="26" t="str">
        <f t="shared" si="5"/>
        <v>Penfolds, Bin 707 Cabernet Sauvignon, South Australia</v>
      </c>
      <c r="D370" s="12">
        <v>700</v>
      </c>
      <c r="E370" s="12">
        <v>900</v>
      </c>
      <c r="R370" s="18" t="s">
        <v>367</v>
      </c>
      <c r="S370" t="s">
        <v>999</v>
      </c>
    </row>
    <row r="371" spans="1:19" s="13" customFormat="1" ht="30" customHeight="1" x14ac:dyDescent="0.25">
      <c r="A371" s="11">
        <v>369</v>
      </c>
      <c r="B371" s="11">
        <v>2004</v>
      </c>
      <c r="C371" s="26" t="str">
        <f t="shared" si="5"/>
        <v>Mitolo, Reiver Shiraz, McLaren Vale</v>
      </c>
      <c r="D371" s="12">
        <v>300</v>
      </c>
      <c r="E371" s="12">
        <v>400</v>
      </c>
      <c r="R371" s="18" t="s">
        <v>368</v>
      </c>
      <c r="S371" t="s">
        <v>1000</v>
      </c>
    </row>
    <row r="372" spans="1:19" s="13" customFormat="1" ht="30" customHeight="1" x14ac:dyDescent="0.25">
      <c r="A372" s="11">
        <v>370</v>
      </c>
      <c r="B372" s="11">
        <v>2005</v>
      </c>
      <c r="C372" s="26" t="str">
        <f t="shared" si="5"/>
        <v>d'Arenberg, The Dead Arm Shiraz, McLaren Vale (Magnums)</v>
      </c>
      <c r="D372" s="12">
        <v>380</v>
      </c>
      <c r="E372" s="12">
        <v>480</v>
      </c>
      <c r="R372" s="18" t="s">
        <v>369</v>
      </c>
      <c r="S372" t="s">
        <v>1001</v>
      </c>
    </row>
    <row r="373" spans="1:19" s="13" customFormat="1" ht="30" customHeight="1" x14ac:dyDescent="0.25">
      <c r="A373" s="11">
        <v>371</v>
      </c>
      <c r="B373" s="11">
        <v>2006</v>
      </c>
      <c r="C373" s="26" t="str">
        <f t="shared" si="5"/>
        <v>Two Hands, Ares, Barossa Valley</v>
      </c>
      <c r="D373" s="12">
        <v>500</v>
      </c>
      <c r="E373" s="12">
        <v>700</v>
      </c>
      <c r="R373" s="18" t="s">
        <v>370</v>
      </c>
      <c r="S373" t="s">
        <v>1002</v>
      </c>
    </row>
    <row r="374" spans="1:19" s="13" customFormat="1" ht="30" customHeight="1" x14ac:dyDescent="0.25">
      <c r="A374" s="11">
        <v>372</v>
      </c>
      <c r="B374" s="11">
        <v>2006</v>
      </c>
      <c r="C374" s="26" t="str">
        <f t="shared" si="5"/>
        <v>Mitolo, Reiver Shiraz, McLaren Vale</v>
      </c>
      <c r="D374" s="12">
        <v>160</v>
      </c>
      <c r="E374" s="12">
        <v>240</v>
      </c>
      <c r="R374" s="18" t="s">
        <v>368</v>
      </c>
      <c r="S374" t="s">
        <v>1003</v>
      </c>
    </row>
    <row r="375" spans="1:19" s="13" customFormat="1" ht="30" customHeight="1" x14ac:dyDescent="0.25">
      <c r="A375" s="11">
        <v>373</v>
      </c>
      <c r="B375" s="11">
        <v>2006</v>
      </c>
      <c r="C375" s="26" t="str">
        <f t="shared" si="5"/>
        <v>Mitolo, G.A.M. Shiraz, McLaren Vale (Double Magnum)</v>
      </c>
      <c r="D375" s="12">
        <v>150</v>
      </c>
      <c r="E375" s="12">
        <v>200</v>
      </c>
      <c r="R375" s="18" t="s">
        <v>371</v>
      </c>
      <c r="S375" t="s">
        <v>1004</v>
      </c>
    </row>
    <row r="376" spans="1:19" s="13" customFormat="1" ht="30" customHeight="1" x14ac:dyDescent="0.25">
      <c r="A376" s="11">
        <v>374</v>
      </c>
      <c r="B376" s="11">
        <v>2009</v>
      </c>
      <c r="C376" s="26" t="str">
        <f t="shared" si="5"/>
        <v>Ben Glaetzer, Anaperenna, Barossa Valley</v>
      </c>
      <c r="D376" s="12">
        <v>240</v>
      </c>
      <c r="E376" s="12">
        <v>300</v>
      </c>
      <c r="R376" s="18" t="s">
        <v>372</v>
      </c>
      <c r="S376" t="s">
        <v>1005</v>
      </c>
    </row>
    <row r="377" spans="1:19" s="13" customFormat="1" ht="30" customHeight="1" x14ac:dyDescent="0.25">
      <c r="A377" s="11">
        <v>375</v>
      </c>
      <c r="B377" s="11">
        <v>2017</v>
      </c>
      <c r="C377" s="26" t="str">
        <f t="shared" si="5"/>
        <v>Kumeu River, Hunting Hill Chardonnay, Kumeu</v>
      </c>
      <c r="D377" s="12">
        <v>300</v>
      </c>
      <c r="E377" s="12">
        <v>400</v>
      </c>
      <c r="R377" s="18" t="s">
        <v>373</v>
      </c>
      <c r="S377" t="s">
        <v>1006</v>
      </c>
    </row>
    <row r="378" spans="1:19" s="13" customFormat="1" ht="30" customHeight="1" x14ac:dyDescent="0.25">
      <c r="A378" s="11">
        <v>376</v>
      </c>
      <c r="B378" s="11">
        <v>2017</v>
      </c>
      <c r="C378" s="26" t="str">
        <f t="shared" si="5"/>
        <v>Kumeu River, Mate's Vineyard Chardonnay, Kumeu</v>
      </c>
      <c r="D378" s="12">
        <v>300</v>
      </c>
      <c r="E378" s="12">
        <v>400</v>
      </c>
      <c r="R378" s="18" t="s">
        <v>374</v>
      </c>
      <c r="S378" t="s">
        <v>1007</v>
      </c>
    </row>
    <row r="379" spans="1:19" s="13" customFormat="1" ht="30" customHeight="1" x14ac:dyDescent="0.25">
      <c r="A379" s="11">
        <v>377</v>
      </c>
      <c r="B379" s="11">
        <v>2017</v>
      </c>
      <c r="C379" s="26" t="str">
        <f t="shared" si="5"/>
        <v>Kumeu River, Coddington Chardonnay, Kumeu</v>
      </c>
      <c r="D379" s="12">
        <v>260</v>
      </c>
      <c r="E379" s="12">
        <v>340</v>
      </c>
      <c r="R379" s="18" t="s">
        <v>375</v>
      </c>
      <c r="S379" t="s">
        <v>1008</v>
      </c>
    </row>
    <row r="380" spans="1:19" s="13" customFormat="1" ht="30" customHeight="1" x14ac:dyDescent="0.25">
      <c r="A380" s="11">
        <v>378</v>
      </c>
      <c r="B380" s="11">
        <v>2009</v>
      </c>
      <c r="C380" s="26" t="str">
        <f t="shared" si="5"/>
        <v>Peter Michael, Ma Danseuse, Fort Ross-Seaview (Magnum)</v>
      </c>
      <c r="D380" s="12">
        <v>100</v>
      </c>
      <c r="E380" s="12">
        <v>150</v>
      </c>
      <c r="R380" s="18" t="s">
        <v>376</v>
      </c>
      <c r="S380" t="s">
        <v>1009</v>
      </c>
    </row>
    <row r="381" spans="1:19" s="13" customFormat="1" ht="30" customHeight="1" x14ac:dyDescent="0.25">
      <c r="A381" s="11">
        <v>379</v>
      </c>
      <c r="B381" s="11">
        <v>2009</v>
      </c>
      <c r="C381" s="26" t="str">
        <f t="shared" si="5"/>
        <v>Ridge, California Cabernet Sauvignon Monte Bello, Santa Cruz Mountains</v>
      </c>
      <c r="D381" s="12">
        <v>380</v>
      </c>
      <c r="E381" s="12">
        <v>480</v>
      </c>
      <c r="R381" s="18" t="s">
        <v>135</v>
      </c>
      <c r="S381" t="s">
        <v>1010</v>
      </c>
    </row>
    <row r="382" spans="1:19" s="13" customFormat="1" ht="30" customHeight="1" x14ac:dyDescent="0.25">
      <c r="A382" s="11">
        <v>380</v>
      </c>
      <c r="B382" s="11">
        <v>2012</v>
      </c>
      <c r="C382" s="26" t="str">
        <f t="shared" si="5"/>
        <v>Realm Cellars, The Absurd, Napa Valley (Magnum) - In Bond</v>
      </c>
      <c r="D382" s="12">
        <v>1200</v>
      </c>
      <c r="E382" s="12">
        <v>1500</v>
      </c>
      <c r="R382" s="18" t="s">
        <v>377</v>
      </c>
      <c r="S382" t="s">
        <v>1011</v>
      </c>
    </row>
    <row r="383" spans="1:19" s="13" customFormat="1" ht="30" customHeight="1" x14ac:dyDescent="0.25">
      <c r="A383" s="11">
        <v>381</v>
      </c>
      <c r="B383" s="11">
        <v>2012</v>
      </c>
      <c r="C383" s="26" t="str">
        <f t="shared" si="5"/>
        <v>The Mascot, Cabernet Sauvignon, Napa Valley - In Bond</v>
      </c>
      <c r="D383" s="12">
        <v>450</v>
      </c>
      <c r="E383" s="12">
        <v>600</v>
      </c>
      <c r="R383" s="18" t="s">
        <v>378</v>
      </c>
      <c r="S383" t="s">
        <v>1012</v>
      </c>
    </row>
    <row r="384" spans="1:19" s="13" customFormat="1" ht="30" customHeight="1" x14ac:dyDescent="0.25">
      <c r="A384" s="11">
        <v>382</v>
      </c>
      <c r="B384" s="11">
        <v>2012</v>
      </c>
      <c r="C384" s="26" t="str">
        <f t="shared" si="5"/>
        <v>The Mascot, Cabernet Sauvignon, Napa Valley - In Bond</v>
      </c>
      <c r="D384" s="12">
        <v>450</v>
      </c>
      <c r="E384" s="12">
        <v>600</v>
      </c>
      <c r="R384" s="18" t="s">
        <v>378</v>
      </c>
      <c r="S384" t="s">
        <v>1013</v>
      </c>
    </row>
    <row r="385" spans="1:19" s="13" customFormat="1" ht="30" customHeight="1" x14ac:dyDescent="0.25">
      <c r="A385" s="11">
        <v>383</v>
      </c>
      <c r="B385" s="11">
        <v>2012</v>
      </c>
      <c r="C385" s="26" t="str">
        <f t="shared" si="5"/>
        <v>The Mascot, Cabernet Sauvignon, Napa Valley - In Bond</v>
      </c>
      <c r="D385" s="12">
        <v>450</v>
      </c>
      <c r="E385" s="12">
        <v>600</v>
      </c>
      <c r="R385" s="18" t="s">
        <v>378</v>
      </c>
      <c r="S385" t="s">
        <v>1014</v>
      </c>
    </row>
    <row r="386" spans="1:19" s="13" customFormat="1" ht="30" customHeight="1" x14ac:dyDescent="0.25">
      <c r="A386" s="11">
        <v>384</v>
      </c>
      <c r="B386" s="11">
        <v>2013</v>
      </c>
      <c r="C386" s="26" t="str">
        <f t="shared" si="5"/>
        <v>Peter Michael, Clos du Ciel Pinot Noir, Fort Ross-Seaview</v>
      </c>
      <c r="D386" s="12">
        <v>400</v>
      </c>
      <c r="E386" s="12">
        <v>600</v>
      </c>
      <c r="R386" s="18" t="s">
        <v>379</v>
      </c>
      <c r="S386" t="s">
        <v>1015</v>
      </c>
    </row>
    <row r="387" spans="1:19" s="13" customFormat="1" ht="30" customHeight="1" x14ac:dyDescent="0.25">
      <c r="A387" s="11">
        <v>385</v>
      </c>
      <c r="B387" s="11">
        <v>2016</v>
      </c>
      <c r="C387" s="26" t="str">
        <f t="shared" si="5"/>
        <v>Hundred Acre, Wraith, Napa Valley - In Bond</v>
      </c>
      <c r="D387" s="12">
        <v>800</v>
      </c>
      <c r="E387" s="12">
        <v>1200</v>
      </c>
      <c r="R387" s="18" t="s">
        <v>380</v>
      </c>
      <c r="S387" t="s">
        <v>1016</v>
      </c>
    </row>
    <row r="388" spans="1:19" s="13" customFormat="1" ht="30" customHeight="1" x14ac:dyDescent="0.25">
      <c r="A388" s="11">
        <v>386</v>
      </c>
      <c r="B388" s="11">
        <v>2018</v>
      </c>
      <c r="C388" s="26" t="str">
        <f t="shared" ref="C388:C405" si="6">HYPERLINK(S388,R388)</f>
        <v>Bryant Family Vineyard, Cabernet Sauvignon, Napa Valley - In Bond</v>
      </c>
      <c r="D388" s="12">
        <v>1200</v>
      </c>
      <c r="E388" s="12">
        <v>1600</v>
      </c>
      <c r="R388" s="18" t="s">
        <v>381</v>
      </c>
      <c r="S388" t="s">
        <v>1017</v>
      </c>
    </row>
    <row r="389" spans="1:19" s="13" customFormat="1" ht="30" customHeight="1" x14ac:dyDescent="0.25">
      <c r="A389" s="11">
        <v>387</v>
      </c>
      <c r="B389" s="11">
        <v>2019</v>
      </c>
      <c r="C389" s="26" t="str">
        <f t="shared" si="6"/>
        <v>Lail Vineyards, J Daniel Cuvee Cabernet Sauvignon, Napa Valley - In Bond</v>
      </c>
      <c r="D389" s="12">
        <v>750</v>
      </c>
      <c r="E389" s="12">
        <v>950</v>
      </c>
      <c r="R389" s="18" t="s">
        <v>382</v>
      </c>
      <c r="S389" t="s">
        <v>1018</v>
      </c>
    </row>
    <row r="390" spans="1:19" s="13" customFormat="1" ht="30" customHeight="1" x14ac:dyDescent="0.25">
      <c r="A390" s="11">
        <v>388</v>
      </c>
      <c r="B390" s="11">
        <v>2019</v>
      </c>
      <c r="C390" s="26" t="str">
        <f t="shared" si="6"/>
        <v>Spottswoode, Cabernet Sauvignon, Napa Valley (Magnums) - In Bond</v>
      </c>
      <c r="D390" s="12">
        <v>600</v>
      </c>
      <c r="E390" s="12">
        <v>700</v>
      </c>
      <c r="R390" s="18" t="s">
        <v>383</v>
      </c>
      <c r="S390" t="s">
        <v>1019</v>
      </c>
    </row>
    <row r="391" spans="1:19" s="13" customFormat="1" ht="30" customHeight="1" x14ac:dyDescent="0.25">
      <c r="A391" s="11">
        <v>389</v>
      </c>
      <c r="B391" s="11">
        <v>2013</v>
      </c>
      <c r="C391" s="26" t="str">
        <f t="shared" si="6"/>
        <v>Domaine Serene, Recolte Grand Cru Chardonnay, Dundee Hills - In Bond</v>
      </c>
      <c r="D391" s="12">
        <v>300</v>
      </c>
      <c r="E391" s="12">
        <v>400</v>
      </c>
      <c r="R391" s="18" t="s">
        <v>137</v>
      </c>
      <c r="S391" t="s">
        <v>1020</v>
      </c>
    </row>
    <row r="392" spans="1:19" s="13" customFormat="1" ht="30" customHeight="1" x14ac:dyDescent="0.25">
      <c r="A392" s="11">
        <v>390</v>
      </c>
      <c r="B392" s="11">
        <v>2013</v>
      </c>
      <c r="C392" s="26" t="str">
        <f t="shared" si="6"/>
        <v>Domaine Serene, Recolte Grand Cru Chardonnay, Dundee Hills - In Bond</v>
      </c>
      <c r="D392" s="12">
        <v>300</v>
      </c>
      <c r="E392" s="12">
        <v>400</v>
      </c>
      <c r="R392" s="18" t="s">
        <v>137</v>
      </c>
      <c r="S392" t="s">
        <v>1021</v>
      </c>
    </row>
    <row r="393" spans="1:19" s="13" customFormat="1" ht="30" customHeight="1" x14ac:dyDescent="0.25">
      <c r="A393" s="11">
        <v>391</v>
      </c>
      <c r="B393" s="11">
        <v>2013</v>
      </c>
      <c r="C393" s="26" t="str">
        <f t="shared" si="6"/>
        <v>Domaine Serene, Recolte Grand Cru Chardonnay, Dundee Hills - In Bond</v>
      </c>
      <c r="D393" s="12">
        <v>300</v>
      </c>
      <c r="E393" s="12">
        <v>400</v>
      </c>
      <c r="R393" s="18" t="s">
        <v>137</v>
      </c>
      <c r="S393" t="s">
        <v>1022</v>
      </c>
    </row>
    <row r="394" spans="1:19" s="13" customFormat="1" ht="30" customHeight="1" x14ac:dyDescent="0.25">
      <c r="A394" s="11">
        <v>392</v>
      </c>
      <c r="B394" s="11">
        <v>2013</v>
      </c>
      <c r="C394" s="26" t="str">
        <f t="shared" si="6"/>
        <v>Domaine Serene, Recolte Grand Cru Chardonnay, Dundee Hills - In Bond</v>
      </c>
      <c r="D394" s="12">
        <v>300</v>
      </c>
      <c r="E394" s="12">
        <v>400</v>
      </c>
      <c r="R394" s="18" t="s">
        <v>137</v>
      </c>
      <c r="S394" t="s">
        <v>1023</v>
      </c>
    </row>
    <row r="395" spans="1:19" s="13" customFormat="1" ht="30" customHeight="1" x14ac:dyDescent="0.25">
      <c r="A395" s="11">
        <v>393</v>
      </c>
      <c r="B395" s="11">
        <v>2014</v>
      </c>
      <c r="C395" s="26" t="str">
        <f t="shared" si="6"/>
        <v>Domaine Serene, Coeur Blanc White Pinot, Willamette Valley - In Bond</v>
      </c>
      <c r="D395" s="12">
        <v>200</v>
      </c>
      <c r="E395" s="12">
        <v>300</v>
      </c>
      <c r="R395" s="18" t="s">
        <v>138</v>
      </c>
      <c r="S395" t="s">
        <v>1024</v>
      </c>
    </row>
    <row r="396" spans="1:19" s="13" customFormat="1" ht="30" customHeight="1" x14ac:dyDescent="0.25">
      <c r="A396" s="11">
        <v>394</v>
      </c>
      <c r="B396" s="11">
        <v>1999</v>
      </c>
      <c r="C396" s="26" t="str">
        <f t="shared" si="6"/>
        <v>Casa Lapostolle, Clos Apalta, Colchagua Valley</v>
      </c>
      <c r="D396" s="12">
        <v>300</v>
      </c>
      <c r="E396" s="12">
        <v>400</v>
      </c>
      <c r="R396" s="18" t="s">
        <v>384</v>
      </c>
      <c r="S396" t="s">
        <v>1025</v>
      </c>
    </row>
    <row r="397" spans="1:19" s="13" customFormat="1" ht="30" customHeight="1" x14ac:dyDescent="0.25">
      <c r="A397" s="11">
        <v>395</v>
      </c>
      <c r="B397" s="11">
        <v>1999</v>
      </c>
      <c r="C397" s="26" t="str">
        <f t="shared" si="6"/>
        <v>Casa Lapostolle, Clos Apalta, Colchagua Valley</v>
      </c>
      <c r="D397" s="12">
        <v>300</v>
      </c>
      <c r="E397" s="12">
        <v>400</v>
      </c>
      <c r="R397" s="18" t="s">
        <v>384</v>
      </c>
      <c r="S397" t="s">
        <v>1026</v>
      </c>
    </row>
    <row r="398" spans="1:19" s="13" customFormat="1" ht="30" customHeight="1" x14ac:dyDescent="0.25">
      <c r="A398" s="11">
        <v>396</v>
      </c>
      <c r="B398" s="11">
        <v>2006</v>
      </c>
      <c r="C398" s="26" t="str">
        <f t="shared" si="6"/>
        <v>Catena, Nicolas Catena Zapata, Mendoza</v>
      </c>
      <c r="D398" s="12">
        <v>380</v>
      </c>
      <c r="E398" s="12">
        <v>480</v>
      </c>
      <c r="R398" s="18" t="s">
        <v>385</v>
      </c>
      <c r="S398" t="s">
        <v>1027</v>
      </c>
    </row>
    <row r="399" spans="1:19" s="13" customFormat="1" ht="30" customHeight="1" x14ac:dyDescent="0.25">
      <c r="A399" s="11">
        <v>397</v>
      </c>
      <c r="B399" s="11">
        <v>2008</v>
      </c>
      <c r="C399" s="26" t="str">
        <f t="shared" si="6"/>
        <v>Catena, Adrianna Vineyard Malbec, Mendoza</v>
      </c>
      <c r="D399" s="12">
        <v>300</v>
      </c>
      <c r="E399" s="12">
        <v>400</v>
      </c>
      <c r="R399" s="18" t="s">
        <v>386</v>
      </c>
      <c r="S399" t="s">
        <v>1028</v>
      </c>
    </row>
    <row r="400" spans="1:19" s="13" customFormat="1" ht="30" customHeight="1" x14ac:dyDescent="0.25">
      <c r="A400" s="11">
        <v>398</v>
      </c>
      <c r="B400" s="11">
        <v>2008</v>
      </c>
      <c r="C400" s="26" t="str">
        <f t="shared" si="6"/>
        <v>Catena Zapata, Malbec Nicasia, Mendoza</v>
      </c>
      <c r="D400" s="12">
        <v>250</v>
      </c>
      <c r="E400" s="12">
        <v>300</v>
      </c>
      <c r="R400" s="18" t="s">
        <v>387</v>
      </c>
      <c r="S400" t="s">
        <v>1029</v>
      </c>
    </row>
    <row r="401" spans="1:19" s="13" customFormat="1" ht="30" customHeight="1" x14ac:dyDescent="0.25">
      <c r="A401" s="11">
        <v>399</v>
      </c>
      <c r="B401" s="11">
        <v>2009</v>
      </c>
      <c r="C401" s="26" t="str">
        <f t="shared" si="6"/>
        <v>Catena, Nicolas Catena Zapata, Mendoza</v>
      </c>
      <c r="D401" s="12">
        <v>250</v>
      </c>
      <c r="E401" s="12">
        <v>340</v>
      </c>
      <c r="R401" s="18" t="s">
        <v>385</v>
      </c>
      <c r="S401" t="s">
        <v>1030</v>
      </c>
    </row>
    <row r="402" spans="1:19" s="13" customFormat="1" ht="30" customHeight="1" x14ac:dyDescent="0.25">
      <c r="A402" s="11">
        <v>400</v>
      </c>
      <c r="B402" s="11">
        <v>2013</v>
      </c>
      <c r="C402" s="26" t="str">
        <f t="shared" si="6"/>
        <v>Catena, Adrianna River Stones Malbec, Tupungato Mendoza</v>
      </c>
      <c r="D402" s="12">
        <v>220</v>
      </c>
      <c r="E402" s="12">
        <v>280</v>
      </c>
      <c r="R402" s="18" t="s">
        <v>388</v>
      </c>
      <c r="S402" t="s">
        <v>1031</v>
      </c>
    </row>
    <row r="403" spans="1:19" s="13" customFormat="1" ht="30" customHeight="1" x14ac:dyDescent="0.25">
      <c r="A403" s="11">
        <v>401</v>
      </c>
      <c r="B403" s="11">
        <v>2015</v>
      </c>
      <c r="C403" s="26" t="str">
        <f t="shared" si="6"/>
        <v>Ao Yun - In Bond</v>
      </c>
      <c r="D403" s="12">
        <v>700</v>
      </c>
      <c r="E403" s="12">
        <v>900</v>
      </c>
      <c r="R403" s="18" t="s">
        <v>389</v>
      </c>
      <c r="S403" t="s">
        <v>1032</v>
      </c>
    </row>
    <row r="404" spans="1:19" s="13" customFormat="1" ht="30" customHeight="1" x14ac:dyDescent="0.25">
      <c r="A404" s="11">
        <v>402</v>
      </c>
      <c r="B404" s="11">
        <v>2016</v>
      </c>
      <c r="C404" s="26" t="str">
        <f t="shared" si="6"/>
        <v>Ao Yun - In Bond</v>
      </c>
      <c r="D404" s="12">
        <v>700</v>
      </c>
      <c r="E404" s="12">
        <v>900</v>
      </c>
      <c r="R404" s="18" t="s">
        <v>389</v>
      </c>
      <c r="S404" t="s">
        <v>1033</v>
      </c>
    </row>
    <row r="405" spans="1:19" s="13" customFormat="1" ht="30" customHeight="1" x14ac:dyDescent="0.25">
      <c r="A405" s="11">
        <v>403</v>
      </c>
      <c r="B405" s="11">
        <v>2017</v>
      </c>
      <c r="C405" s="26" t="str">
        <f t="shared" si="6"/>
        <v>Ao Yun - In Bond</v>
      </c>
      <c r="D405" s="12">
        <v>550</v>
      </c>
      <c r="E405" s="12">
        <v>750</v>
      </c>
      <c r="R405" s="19" t="s">
        <v>389</v>
      </c>
      <c r="S405" t="s">
        <v>1034</v>
      </c>
    </row>
  </sheetData>
  <mergeCells count="1">
    <mergeCell ref="A1:E1"/>
  </mergeCells>
  <pageMargins left="0.70866141732283472" right="0.70866141732283472" top="0.74803149606299213" bottom="0.74803149606299213" header="0.31496062992125984" footer="0.31496062992125984"/>
  <pageSetup paperSize="9" scale="61" fitToHeight="15" orientation="portrait" r:id="rId1"/>
  <headerFooter>
    <oddFooter>&amp;R&amp;P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A5785-068B-435A-B3A5-7C1DC2EC1FB9}">
  <dimension ref="A1:AB405"/>
  <sheetViews>
    <sheetView workbookViewId="0">
      <pane ySplit="2" topLeftCell="A3" activePane="bottomLeft" state="frozen"/>
      <selection pane="bottomLeft" activeCell="A3" sqref="A3"/>
    </sheetView>
  </sheetViews>
  <sheetFormatPr defaultRowHeight="15" x14ac:dyDescent="0.25"/>
  <cols>
    <col min="1" max="1" width="15.140625" style="9" customWidth="1"/>
    <col min="2" max="2" width="11.28515625" style="9" customWidth="1"/>
    <col min="3" max="3" width="24.140625" style="9" customWidth="1"/>
    <col min="4" max="4" width="9.140625" style="9"/>
    <col min="5" max="5" width="83.140625" style="20" customWidth="1"/>
    <col min="6" max="6" width="51.85546875" style="20" customWidth="1"/>
    <col min="7" max="7" width="10.140625" style="9" customWidth="1"/>
    <col min="8" max="8" width="14.7109375" style="9" customWidth="1"/>
    <col min="9" max="9" width="17.140625" style="9" customWidth="1"/>
    <col min="10" max="10" width="9.85546875" style="17" customWidth="1"/>
    <col min="11" max="11" width="16.28515625" style="9" customWidth="1"/>
    <col min="12" max="12" width="17.28515625" style="9" customWidth="1"/>
    <col min="13" max="13" width="186.42578125" style="20" customWidth="1"/>
    <col min="14" max="14" width="105.7109375" style="20" bestFit="1" customWidth="1"/>
    <col min="15" max="26" width="9.140625" style="9"/>
    <col min="27" max="27" width="83.140625" style="20" hidden="1" customWidth="1"/>
    <col min="28" max="28" width="0" hidden="1" customWidth="1"/>
    <col min="29" max="16384" width="9.140625" style="9"/>
  </cols>
  <sheetData>
    <row r="1" spans="1:28" ht="84" customHeight="1" x14ac:dyDescent="0.25">
      <c r="A1" s="6" t="s">
        <v>630</v>
      </c>
      <c r="B1" s="7"/>
      <c r="C1" s="7"/>
      <c r="D1" s="7"/>
      <c r="E1" s="7"/>
      <c r="F1" s="7"/>
      <c r="G1" s="7"/>
      <c r="H1" s="7"/>
      <c r="I1" s="7"/>
      <c r="J1" s="7"/>
      <c r="K1" s="7"/>
      <c r="L1" s="7"/>
      <c r="M1" s="7"/>
      <c r="N1" s="8"/>
      <c r="AA1" s="9"/>
    </row>
    <row r="2" spans="1:28" ht="39" customHeight="1" x14ac:dyDescent="0.25">
      <c r="A2" s="1" t="s">
        <v>0</v>
      </c>
      <c r="B2" s="2" t="s">
        <v>1</v>
      </c>
      <c r="C2" s="2" t="s">
        <v>2</v>
      </c>
      <c r="D2" s="2" t="s">
        <v>3</v>
      </c>
      <c r="E2" s="4" t="s">
        <v>4</v>
      </c>
      <c r="F2" s="4" t="s">
        <v>5</v>
      </c>
      <c r="G2" s="2" t="s">
        <v>6</v>
      </c>
      <c r="H2" s="3" t="s">
        <v>7</v>
      </c>
      <c r="I2" s="2" t="s">
        <v>8</v>
      </c>
      <c r="J2" s="2" t="s">
        <v>9</v>
      </c>
      <c r="K2" s="5" t="s">
        <v>10</v>
      </c>
      <c r="L2" s="5" t="s">
        <v>11</v>
      </c>
      <c r="M2" s="4" t="s">
        <v>12</v>
      </c>
      <c r="N2" s="23" t="s">
        <v>13</v>
      </c>
      <c r="AA2" s="4" t="s">
        <v>4</v>
      </c>
      <c r="AB2" s="4" t="s">
        <v>631</v>
      </c>
    </row>
    <row r="3" spans="1:28" s="13" customFormat="1" ht="30" customHeight="1" x14ac:dyDescent="0.25">
      <c r="A3" s="10">
        <v>1</v>
      </c>
      <c r="B3" s="11">
        <v>1955</v>
      </c>
      <c r="C3" s="11" t="s">
        <v>14</v>
      </c>
      <c r="D3" s="11" t="s">
        <v>15</v>
      </c>
      <c r="E3" s="26" t="str">
        <f>HYPERLINK(AB3,AA3)</f>
        <v>Graham's, Vintage Port</v>
      </c>
      <c r="F3" s="18" t="s">
        <v>20</v>
      </c>
      <c r="G3" s="11" t="s">
        <v>16</v>
      </c>
      <c r="H3" s="11">
        <v>1</v>
      </c>
      <c r="I3" s="11" t="s">
        <v>17</v>
      </c>
      <c r="J3" s="11" t="s">
        <v>18</v>
      </c>
      <c r="K3" s="12">
        <v>180</v>
      </c>
      <c r="L3" s="12">
        <v>280</v>
      </c>
      <c r="M3" s="21" t="s">
        <v>513</v>
      </c>
      <c r="N3" s="24" t="s">
        <v>614</v>
      </c>
      <c r="AA3" s="18" t="s">
        <v>19</v>
      </c>
      <c r="AB3" t="s">
        <v>632</v>
      </c>
    </row>
    <row r="4" spans="1:28" s="13" customFormat="1" ht="30" customHeight="1" x14ac:dyDescent="0.25">
      <c r="A4" s="10">
        <v>2</v>
      </c>
      <c r="B4" s="11">
        <v>1963</v>
      </c>
      <c r="C4" s="11" t="s">
        <v>14</v>
      </c>
      <c r="D4" s="11" t="s">
        <v>15</v>
      </c>
      <c r="E4" s="26" t="str">
        <f t="shared" ref="E4:E67" si="0">HYPERLINK(AB4,AA4)</f>
        <v>Quinta do Noval, Vintage Port</v>
      </c>
      <c r="F4" s="18" t="s">
        <v>403</v>
      </c>
      <c r="G4" s="11" t="s">
        <v>16</v>
      </c>
      <c r="H4" s="11">
        <v>1</v>
      </c>
      <c r="I4" s="11" t="s">
        <v>17</v>
      </c>
      <c r="J4" s="11" t="s">
        <v>18</v>
      </c>
      <c r="K4" s="12">
        <v>120</v>
      </c>
      <c r="L4" s="12">
        <v>150</v>
      </c>
      <c r="M4" s="21" t="s">
        <v>514</v>
      </c>
      <c r="N4" s="24" t="s">
        <v>24</v>
      </c>
      <c r="AA4" s="18" t="s">
        <v>142</v>
      </c>
      <c r="AB4" t="s">
        <v>633</v>
      </c>
    </row>
    <row r="5" spans="1:28" s="13" customFormat="1" ht="30" customHeight="1" x14ac:dyDescent="0.25">
      <c r="A5" s="10">
        <v>3</v>
      </c>
      <c r="B5" s="11">
        <v>1970</v>
      </c>
      <c r="C5" s="11" t="s">
        <v>14</v>
      </c>
      <c r="D5" s="11" t="s">
        <v>15</v>
      </c>
      <c r="E5" s="26" t="str">
        <f t="shared" si="0"/>
        <v>Graham's, Vintage Port - In Bond</v>
      </c>
      <c r="F5" s="18" t="s">
        <v>20</v>
      </c>
      <c r="G5" s="11" t="s">
        <v>16</v>
      </c>
      <c r="H5" s="11">
        <v>12</v>
      </c>
      <c r="I5" s="11" t="s">
        <v>23</v>
      </c>
      <c r="J5" s="11" t="s">
        <v>22</v>
      </c>
      <c r="K5" s="12">
        <v>900</v>
      </c>
      <c r="L5" s="12">
        <v>1400</v>
      </c>
      <c r="M5" s="21" t="s">
        <v>42</v>
      </c>
      <c r="N5" s="24" t="s">
        <v>615</v>
      </c>
      <c r="AA5" s="18" t="s">
        <v>143</v>
      </c>
      <c r="AB5" t="s">
        <v>634</v>
      </c>
    </row>
    <row r="6" spans="1:28" s="13" customFormat="1" ht="30" customHeight="1" x14ac:dyDescent="0.25">
      <c r="A6" s="10">
        <v>4</v>
      </c>
      <c r="B6" s="11">
        <v>1970</v>
      </c>
      <c r="C6" s="11" t="s">
        <v>14</v>
      </c>
      <c r="D6" s="11" t="s">
        <v>15</v>
      </c>
      <c r="E6" s="26" t="str">
        <f t="shared" si="0"/>
        <v>Graham's, Vintage Port- In Bond</v>
      </c>
      <c r="F6" s="18" t="s">
        <v>20</v>
      </c>
      <c r="G6" s="11" t="s">
        <v>16</v>
      </c>
      <c r="H6" s="11">
        <v>12</v>
      </c>
      <c r="I6" s="11" t="s">
        <v>17</v>
      </c>
      <c r="J6" s="11" t="s">
        <v>22</v>
      </c>
      <c r="K6" s="12">
        <v>900</v>
      </c>
      <c r="L6" s="12">
        <v>1400</v>
      </c>
      <c r="M6" s="21" t="s">
        <v>42</v>
      </c>
      <c r="N6" s="24" t="s">
        <v>615</v>
      </c>
      <c r="AA6" s="18" t="s">
        <v>21</v>
      </c>
      <c r="AB6" t="s">
        <v>635</v>
      </c>
    </row>
    <row r="7" spans="1:28" s="13" customFormat="1" ht="30" customHeight="1" x14ac:dyDescent="0.25">
      <c r="A7" s="10">
        <v>5</v>
      </c>
      <c r="B7" s="11">
        <v>1977</v>
      </c>
      <c r="C7" s="11" t="s">
        <v>14</v>
      </c>
      <c r="D7" s="11" t="s">
        <v>15</v>
      </c>
      <c r="E7" s="26" t="str">
        <f t="shared" si="0"/>
        <v>Taylor's, Vintage Port</v>
      </c>
      <c r="F7" s="18" t="s">
        <v>404</v>
      </c>
      <c r="G7" s="11" t="s">
        <v>16</v>
      </c>
      <c r="H7" s="11">
        <v>12</v>
      </c>
      <c r="I7" s="11" t="s">
        <v>17</v>
      </c>
      <c r="J7" s="11" t="s">
        <v>18</v>
      </c>
      <c r="K7" s="12">
        <v>600</v>
      </c>
      <c r="L7" s="12">
        <v>900</v>
      </c>
      <c r="M7" s="21" t="s">
        <v>515</v>
      </c>
      <c r="N7" s="24" t="s">
        <v>24</v>
      </c>
      <c r="AA7" s="18" t="s">
        <v>144</v>
      </c>
      <c r="AB7" t="s">
        <v>636</v>
      </c>
    </row>
    <row r="8" spans="1:28" s="13" customFormat="1" ht="30" customHeight="1" x14ac:dyDescent="0.25">
      <c r="A8" s="10">
        <v>6</v>
      </c>
      <c r="B8" s="11">
        <v>1985</v>
      </c>
      <c r="C8" s="11" t="s">
        <v>14</v>
      </c>
      <c r="D8" s="11" t="s">
        <v>15</v>
      </c>
      <c r="E8" s="26" t="str">
        <f t="shared" si="0"/>
        <v>Graham's, Vintage Port</v>
      </c>
      <c r="F8" s="18" t="s">
        <v>20</v>
      </c>
      <c r="G8" s="11" t="s">
        <v>16</v>
      </c>
      <c r="H8" s="11">
        <v>11</v>
      </c>
      <c r="I8" s="11" t="s">
        <v>17</v>
      </c>
      <c r="J8" s="11" t="s">
        <v>18</v>
      </c>
      <c r="K8" s="12">
        <v>440</v>
      </c>
      <c r="L8" s="12">
        <v>550</v>
      </c>
      <c r="M8" s="21" t="s">
        <v>24</v>
      </c>
      <c r="N8" s="24" t="s">
        <v>24</v>
      </c>
      <c r="AA8" s="18" t="s">
        <v>19</v>
      </c>
      <c r="AB8" t="s">
        <v>637</v>
      </c>
    </row>
    <row r="9" spans="1:28" s="13" customFormat="1" ht="30" customHeight="1" x14ac:dyDescent="0.25">
      <c r="A9" s="10">
        <v>7</v>
      </c>
      <c r="B9" s="11">
        <v>1985</v>
      </c>
      <c r="C9" s="11" t="s">
        <v>14</v>
      </c>
      <c r="D9" s="11" t="s">
        <v>15</v>
      </c>
      <c r="E9" s="26" t="str">
        <f t="shared" si="0"/>
        <v>Taylor's, Vintage Port</v>
      </c>
      <c r="F9" s="18" t="s">
        <v>404</v>
      </c>
      <c r="G9" s="11" t="s">
        <v>16</v>
      </c>
      <c r="H9" s="11">
        <v>12</v>
      </c>
      <c r="I9" s="11" t="s">
        <v>23</v>
      </c>
      <c r="J9" s="11" t="s">
        <v>18</v>
      </c>
      <c r="K9" s="12">
        <v>400</v>
      </c>
      <c r="L9" s="12">
        <v>600</v>
      </c>
      <c r="M9" s="21" t="s">
        <v>24</v>
      </c>
      <c r="N9" s="24" t="s">
        <v>24</v>
      </c>
      <c r="AA9" s="18" t="s">
        <v>144</v>
      </c>
      <c r="AB9" t="s">
        <v>638</v>
      </c>
    </row>
    <row r="10" spans="1:28" s="13" customFormat="1" ht="30" customHeight="1" x14ac:dyDescent="0.25">
      <c r="A10" s="10">
        <v>8</v>
      </c>
      <c r="B10" s="11">
        <v>1985</v>
      </c>
      <c r="C10" s="11" t="s">
        <v>14</v>
      </c>
      <c r="D10" s="11" t="s">
        <v>15</v>
      </c>
      <c r="E10" s="26" t="str">
        <f t="shared" si="0"/>
        <v>Taylor's, Vintage Port</v>
      </c>
      <c r="F10" s="18" t="s">
        <v>404</v>
      </c>
      <c r="G10" s="11" t="s">
        <v>16</v>
      </c>
      <c r="H10" s="11">
        <v>12</v>
      </c>
      <c r="I10" s="11" t="s">
        <v>23</v>
      </c>
      <c r="J10" s="11" t="s">
        <v>18</v>
      </c>
      <c r="K10" s="12">
        <v>400</v>
      </c>
      <c r="L10" s="12">
        <v>600</v>
      </c>
      <c r="M10" s="21" t="s">
        <v>516</v>
      </c>
      <c r="N10" s="24" t="s">
        <v>24</v>
      </c>
      <c r="AA10" s="18" t="s">
        <v>144</v>
      </c>
      <c r="AB10" t="s">
        <v>639</v>
      </c>
    </row>
    <row r="11" spans="1:28" s="13" customFormat="1" ht="30" customHeight="1" x14ac:dyDescent="0.25">
      <c r="A11" s="10">
        <v>9</v>
      </c>
      <c r="B11" s="11">
        <v>1985</v>
      </c>
      <c r="C11" s="11" t="s">
        <v>14</v>
      </c>
      <c r="D11" s="11" t="s">
        <v>15</v>
      </c>
      <c r="E11" s="26" t="str">
        <f t="shared" si="0"/>
        <v>Mixed Lot of Vintage Port</v>
      </c>
      <c r="F11" s="18" t="s">
        <v>24</v>
      </c>
      <c r="G11" s="11" t="s">
        <v>16</v>
      </c>
      <c r="H11" s="11">
        <v>3</v>
      </c>
      <c r="I11" s="11" t="s">
        <v>17</v>
      </c>
      <c r="J11" s="11" t="s">
        <v>18</v>
      </c>
      <c r="K11" s="12">
        <v>120</v>
      </c>
      <c r="L11" s="12">
        <v>150</v>
      </c>
      <c r="M11" s="21" t="s">
        <v>517</v>
      </c>
      <c r="N11" s="24" t="s">
        <v>24</v>
      </c>
      <c r="AA11" s="18" t="s">
        <v>145</v>
      </c>
      <c r="AB11" t="s">
        <v>640</v>
      </c>
    </row>
    <row r="12" spans="1:28" s="13" customFormat="1" ht="30" customHeight="1" x14ac:dyDescent="0.25">
      <c r="A12" s="10">
        <v>10</v>
      </c>
      <c r="B12" s="11">
        <v>1987</v>
      </c>
      <c r="C12" s="11" t="s">
        <v>14</v>
      </c>
      <c r="D12" s="11" t="s">
        <v>15</v>
      </c>
      <c r="E12" s="26" t="str">
        <f t="shared" si="0"/>
        <v>Quinta do Noval, Vintage Port</v>
      </c>
      <c r="F12" s="18" t="s">
        <v>403</v>
      </c>
      <c r="G12" s="11" t="s">
        <v>16</v>
      </c>
      <c r="H12" s="11">
        <v>12</v>
      </c>
      <c r="I12" s="11" t="s">
        <v>23</v>
      </c>
      <c r="J12" s="11" t="s">
        <v>18</v>
      </c>
      <c r="K12" s="12">
        <v>700</v>
      </c>
      <c r="L12" s="12">
        <v>1100</v>
      </c>
      <c r="M12" s="21" t="s">
        <v>518</v>
      </c>
      <c r="N12" s="24" t="s">
        <v>616</v>
      </c>
      <c r="AA12" s="18" t="s">
        <v>142</v>
      </c>
      <c r="AB12" t="s">
        <v>641</v>
      </c>
    </row>
    <row r="13" spans="1:28" s="13" customFormat="1" ht="30" customHeight="1" x14ac:dyDescent="0.25">
      <c r="A13" s="10">
        <v>11</v>
      </c>
      <c r="B13" s="11">
        <v>1987</v>
      </c>
      <c r="C13" s="11" t="s">
        <v>14</v>
      </c>
      <c r="D13" s="11" t="s">
        <v>15</v>
      </c>
      <c r="E13" s="26" t="str">
        <f t="shared" si="0"/>
        <v>Quinta do Noval, Vintage Port</v>
      </c>
      <c r="F13" s="18" t="s">
        <v>403</v>
      </c>
      <c r="G13" s="11" t="s">
        <v>16</v>
      </c>
      <c r="H13" s="11">
        <v>12</v>
      </c>
      <c r="I13" s="11" t="s">
        <v>23</v>
      </c>
      <c r="J13" s="11" t="s">
        <v>18</v>
      </c>
      <c r="K13" s="12">
        <v>700</v>
      </c>
      <c r="L13" s="12">
        <v>1100</v>
      </c>
      <c r="M13" s="21" t="s">
        <v>519</v>
      </c>
      <c r="N13" s="24" t="s">
        <v>616</v>
      </c>
      <c r="AA13" s="18" t="s">
        <v>142</v>
      </c>
      <c r="AB13" t="s">
        <v>642</v>
      </c>
    </row>
    <row r="14" spans="1:28" s="13" customFormat="1" ht="30" customHeight="1" x14ac:dyDescent="0.25">
      <c r="A14" s="10">
        <v>12</v>
      </c>
      <c r="B14" s="11">
        <v>1987</v>
      </c>
      <c r="C14" s="11" t="s">
        <v>14</v>
      </c>
      <c r="D14" s="11" t="s">
        <v>15</v>
      </c>
      <c r="E14" s="26" t="str">
        <f t="shared" si="0"/>
        <v>Quinta do Noval, Vintage Port</v>
      </c>
      <c r="F14" s="18" t="s">
        <v>403</v>
      </c>
      <c r="G14" s="11" t="s">
        <v>16</v>
      </c>
      <c r="H14" s="11">
        <v>12</v>
      </c>
      <c r="I14" s="11" t="s">
        <v>23</v>
      </c>
      <c r="J14" s="11" t="s">
        <v>18</v>
      </c>
      <c r="K14" s="12">
        <v>700</v>
      </c>
      <c r="L14" s="12">
        <v>1100</v>
      </c>
      <c r="M14" s="21" t="s">
        <v>519</v>
      </c>
      <c r="N14" s="24" t="s">
        <v>616</v>
      </c>
      <c r="AA14" s="18" t="s">
        <v>142</v>
      </c>
      <c r="AB14" t="s">
        <v>643</v>
      </c>
    </row>
    <row r="15" spans="1:28" s="13" customFormat="1" ht="30" customHeight="1" x14ac:dyDescent="0.25">
      <c r="A15" s="10">
        <v>13</v>
      </c>
      <c r="B15" s="11">
        <v>1987</v>
      </c>
      <c r="C15" s="11" t="s">
        <v>14</v>
      </c>
      <c r="D15" s="11" t="s">
        <v>15</v>
      </c>
      <c r="E15" s="26" t="str">
        <f t="shared" si="0"/>
        <v>Quinta do Noval, Vintage Port</v>
      </c>
      <c r="F15" s="18" t="s">
        <v>403</v>
      </c>
      <c r="G15" s="11" t="s">
        <v>16</v>
      </c>
      <c r="H15" s="11">
        <v>12</v>
      </c>
      <c r="I15" s="11" t="s">
        <v>23</v>
      </c>
      <c r="J15" s="11" t="s">
        <v>18</v>
      </c>
      <c r="K15" s="12">
        <v>700</v>
      </c>
      <c r="L15" s="12">
        <v>1100</v>
      </c>
      <c r="M15" s="21" t="s">
        <v>519</v>
      </c>
      <c r="N15" s="24" t="s">
        <v>616</v>
      </c>
      <c r="AA15" s="18" t="s">
        <v>142</v>
      </c>
      <c r="AB15" t="s">
        <v>644</v>
      </c>
    </row>
    <row r="16" spans="1:28" s="13" customFormat="1" ht="30" customHeight="1" x14ac:dyDescent="0.25">
      <c r="A16" s="10">
        <v>14</v>
      </c>
      <c r="B16" s="11">
        <v>1995</v>
      </c>
      <c r="C16" s="11" t="s">
        <v>14</v>
      </c>
      <c r="D16" s="11" t="s">
        <v>15</v>
      </c>
      <c r="E16" s="26" t="str">
        <f t="shared" si="0"/>
        <v>Churchill's, Quinta da Aqua Alta Vintage Port</v>
      </c>
      <c r="F16" s="18" t="s">
        <v>26</v>
      </c>
      <c r="G16" s="11" t="s">
        <v>16</v>
      </c>
      <c r="H16" s="11">
        <v>12</v>
      </c>
      <c r="I16" s="11" t="s">
        <v>23</v>
      </c>
      <c r="J16" s="11" t="s">
        <v>18</v>
      </c>
      <c r="K16" s="12">
        <v>300</v>
      </c>
      <c r="L16" s="12">
        <v>400</v>
      </c>
      <c r="M16" s="21" t="s">
        <v>520</v>
      </c>
      <c r="N16" s="24" t="s">
        <v>24</v>
      </c>
      <c r="AA16" s="18" t="s">
        <v>25</v>
      </c>
      <c r="AB16" t="s">
        <v>645</v>
      </c>
    </row>
    <row r="17" spans="1:28" s="13" customFormat="1" ht="30" customHeight="1" x14ac:dyDescent="0.25">
      <c r="A17" s="10">
        <v>15</v>
      </c>
      <c r="B17" s="11">
        <v>1997</v>
      </c>
      <c r="C17" s="11" t="s">
        <v>14</v>
      </c>
      <c r="D17" s="11" t="s">
        <v>15</v>
      </c>
      <c r="E17" s="26" t="str">
        <f t="shared" si="0"/>
        <v>Churchills, Vintage Port - In Bond</v>
      </c>
      <c r="F17" s="18" t="s">
        <v>26</v>
      </c>
      <c r="G17" s="11" t="s">
        <v>16</v>
      </c>
      <c r="H17" s="11">
        <v>12</v>
      </c>
      <c r="I17" s="11" t="s">
        <v>23</v>
      </c>
      <c r="J17" s="11" t="s">
        <v>22</v>
      </c>
      <c r="K17" s="12">
        <v>200</v>
      </c>
      <c r="L17" s="12">
        <v>300</v>
      </c>
      <c r="M17" s="21" t="s">
        <v>42</v>
      </c>
      <c r="N17" s="24" t="s">
        <v>24</v>
      </c>
      <c r="AA17" s="18" t="s">
        <v>146</v>
      </c>
      <c r="AB17" t="s">
        <v>646</v>
      </c>
    </row>
    <row r="18" spans="1:28" s="13" customFormat="1" ht="30" customHeight="1" x14ac:dyDescent="0.25">
      <c r="A18" s="10">
        <v>16</v>
      </c>
      <c r="B18" s="11">
        <v>1997</v>
      </c>
      <c r="C18" s="11" t="s">
        <v>14</v>
      </c>
      <c r="D18" s="11" t="s">
        <v>15</v>
      </c>
      <c r="E18" s="26" t="str">
        <f t="shared" si="0"/>
        <v>Churchills, Vintage Port - In Bond</v>
      </c>
      <c r="F18" s="18" t="s">
        <v>26</v>
      </c>
      <c r="G18" s="11" t="s">
        <v>16</v>
      </c>
      <c r="H18" s="11">
        <v>12</v>
      </c>
      <c r="I18" s="11" t="s">
        <v>23</v>
      </c>
      <c r="J18" s="11" t="s">
        <v>22</v>
      </c>
      <c r="K18" s="12">
        <v>200</v>
      </c>
      <c r="L18" s="12">
        <v>300</v>
      </c>
      <c r="M18" s="21" t="s">
        <v>42</v>
      </c>
      <c r="N18" s="24" t="s">
        <v>24</v>
      </c>
      <c r="AA18" s="18" t="s">
        <v>146</v>
      </c>
      <c r="AB18" t="s">
        <v>647</v>
      </c>
    </row>
    <row r="19" spans="1:28" s="13" customFormat="1" ht="30" customHeight="1" x14ac:dyDescent="0.25">
      <c r="A19" s="10">
        <v>17</v>
      </c>
      <c r="B19" s="11" t="s">
        <v>27</v>
      </c>
      <c r="C19" s="11" t="s">
        <v>14</v>
      </c>
      <c r="D19" s="11" t="s">
        <v>15</v>
      </c>
      <c r="E19" s="26" t="str">
        <f t="shared" si="0"/>
        <v>1960/1970 Mixed Case of Port</v>
      </c>
      <c r="F19" s="18" t="s">
        <v>24</v>
      </c>
      <c r="G19" s="11" t="s">
        <v>16</v>
      </c>
      <c r="H19" s="11">
        <v>5</v>
      </c>
      <c r="I19" s="11" t="s">
        <v>17</v>
      </c>
      <c r="J19" s="11" t="s">
        <v>18</v>
      </c>
      <c r="K19" s="12">
        <v>280</v>
      </c>
      <c r="L19" s="12">
        <v>380</v>
      </c>
      <c r="M19" s="21" t="s">
        <v>521</v>
      </c>
      <c r="N19" s="24" t="s">
        <v>24</v>
      </c>
      <c r="AA19" s="18" t="s">
        <v>147</v>
      </c>
      <c r="AB19" t="s">
        <v>648</v>
      </c>
    </row>
    <row r="20" spans="1:28" s="13" customFormat="1" ht="30" customHeight="1" x14ac:dyDescent="0.25">
      <c r="A20" s="10">
        <v>18</v>
      </c>
      <c r="B20" s="11">
        <v>1937</v>
      </c>
      <c r="C20" s="11" t="s">
        <v>98</v>
      </c>
      <c r="D20" s="11" t="s">
        <v>15</v>
      </c>
      <c r="E20" s="26" t="str">
        <f t="shared" si="0"/>
        <v>Domaines et Terroirs du Sud, Maury, Languedoc</v>
      </c>
      <c r="F20" s="18" t="s">
        <v>405</v>
      </c>
      <c r="G20" s="11" t="s">
        <v>16</v>
      </c>
      <c r="H20" s="11">
        <v>1</v>
      </c>
      <c r="I20" s="11" t="s">
        <v>17</v>
      </c>
      <c r="J20" s="11" t="s">
        <v>18</v>
      </c>
      <c r="K20" s="12">
        <v>200</v>
      </c>
      <c r="L20" s="12">
        <v>300</v>
      </c>
      <c r="M20" s="21" t="s">
        <v>24</v>
      </c>
      <c r="N20" s="24" t="s">
        <v>24</v>
      </c>
      <c r="AA20" s="18" t="s">
        <v>148</v>
      </c>
      <c r="AB20" t="s">
        <v>649</v>
      </c>
    </row>
    <row r="21" spans="1:28" s="13" customFormat="1" ht="30" customHeight="1" x14ac:dyDescent="0.25">
      <c r="A21" s="10">
        <v>19</v>
      </c>
      <c r="B21" s="11">
        <v>1945</v>
      </c>
      <c r="C21" s="11" t="s">
        <v>390</v>
      </c>
      <c r="D21" s="11"/>
      <c r="E21" s="26" t="str">
        <f t="shared" si="0"/>
        <v>Harveys, Grande Champagne Cognac</v>
      </c>
      <c r="F21" s="18" t="s">
        <v>406</v>
      </c>
      <c r="G21" s="11" t="s">
        <v>16</v>
      </c>
      <c r="H21" s="11">
        <v>1</v>
      </c>
      <c r="I21" s="11" t="s">
        <v>17</v>
      </c>
      <c r="J21" s="11" t="s">
        <v>18</v>
      </c>
      <c r="K21" s="12">
        <v>200</v>
      </c>
      <c r="L21" s="12">
        <v>400</v>
      </c>
      <c r="M21" s="21" t="s">
        <v>522</v>
      </c>
      <c r="N21" s="24" t="s">
        <v>24</v>
      </c>
      <c r="AA21" s="18" t="s">
        <v>149</v>
      </c>
      <c r="AB21" t="s">
        <v>650</v>
      </c>
    </row>
    <row r="22" spans="1:28" s="13" customFormat="1" ht="30" customHeight="1" x14ac:dyDescent="0.25">
      <c r="A22" s="10">
        <v>20</v>
      </c>
      <c r="B22" s="11" t="s">
        <v>27</v>
      </c>
      <c r="C22" s="11"/>
      <c r="D22" s="11"/>
      <c r="E22" s="26" t="str">
        <f t="shared" si="0"/>
        <v>Macallan, Single Malt Sherry Oak 10YO, Speyside</v>
      </c>
      <c r="F22" s="18" t="s">
        <v>407</v>
      </c>
      <c r="G22" s="11" t="s">
        <v>28</v>
      </c>
      <c r="H22" s="11">
        <v>1</v>
      </c>
      <c r="I22" s="11" t="s">
        <v>512</v>
      </c>
      <c r="J22" s="11" t="s">
        <v>18</v>
      </c>
      <c r="K22" s="12">
        <v>300</v>
      </c>
      <c r="L22" s="12">
        <v>500</v>
      </c>
      <c r="M22" s="21" t="s">
        <v>523</v>
      </c>
      <c r="N22" s="24" t="s">
        <v>24</v>
      </c>
      <c r="AA22" s="18" t="s">
        <v>150</v>
      </c>
      <c r="AB22" t="s">
        <v>651</v>
      </c>
    </row>
    <row r="23" spans="1:28" s="13" customFormat="1" ht="30" customHeight="1" x14ac:dyDescent="0.25">
      <c r="A23" s="10">
        <v>21</v>
      </c>
      <c r="B23" s="11" t="s">
        <v>27</v>
      </c>
      <c r="C23" s="11"/>
      <c r="D23" s="11"/>
      <c r="E23" s="26" t="str">
        <f t="shared" si="0"/>
        <v>Mixed Case of Irish and Scotch Malt Whisky (Mixed Formats)</v>
      </c>
      <c r="F23" s="18" t="s">
        <v>24</v>
      </c>
      <c r="G23" s="11" t="s">
        <v>28</v>
      </c>
      <c r="H23" s="11">
        <v>10</v>
      </c>
      <c r="I23" s="11" t="s">
        <v>17</v>
      </c>
      <c r="J23" s="11" t="s">
        <v>18</v>
      </c>
      <c r="K23" s="12">
        <v>200</v>
      </c>
      <c r="L23" s="12">
        <v>300</v>
      </c>
      <c r="M23" s="21" t="s">
        <v>524</v>
      </c>
      <c r="N23" s="24" t="s">
        <v>617</v>
      </c>
      <c r="AA23" s="18" t="s">
        <v>151</v>
      </c>
      <c r="AB23" t="s">
        <v>652</v>
      </c>
    </row>
    <row r="24" spans="1:28" s="13" customFormat="1" ht="30" customHeight="1" x14ac:dyDescent="0.25">
      <c r="A24" s="10">
        <v>22</v>
      </c>
      <c r="B24" s="11" t="s">
        <v>27</v>
      </c>
      <c r="C24" s="11"/>
      <c r="D24" s="11"/>
      <c r="E24" s="26" t="str">
        <f t="shared" si="0"/>
        <v>Mixed Lot of Macallan Whisky</v>
      </c>
      <c r="F24" s="18" t="s">
        <v>407</v>
      </c>
      <c r="G24" s="11" t="s">
        <v>28</v>
      </c>
      <c r="H24" s="11">
        <v>2</v>
      </c>
      <c r="I24" s="11" t="s">
        <v>17</v>
      </c>
      <c r="J24" s="11" t="s">
        <v>18</v>
      </c>
      <c r="K24" s="12">
        <v>150</v>
      </c>
      <c r="L24" s="12">
        <v>250</v>
      </c>
      <c r="M24" s="21" t="s">
        <v>525</v>
      </c>
      <c r="N24" s="24" t="s">
        <v>617</v>
      </c>
      <c r="AA24" s="18" t="s">
        <v>152</v>
      </c>
      <c r="AB24" t="s">
        <v>653</v>
      </c>
    </row>
    <row r="25" spans="1:28" s="13" customFormat="1" ht="30" customHeight="1" x14ac:dyDescent="0.25">
      <c r="A25" s="10">
        <v>23</v>
      </c>
      <c r="B25" s="11">
        <v>1976</v>
      </c>
      <c r="C25" s="11" t="s">
        <v>29</v>
      </c>
      <c r="D25" s="11" t="s">
        <v>30</v>
      </c>
      <c r="E25" s="26" t="str">
        <f t="shared" si="0"/>
        <v>Perrier Jouet, Fleur Special Reserve</v>
      </c>
      <c r="F25" s="18" t="s">
        <v>36</v>
      </c>
      <c r="G25" s="11" t="s">
        <v>16</v>
      </c>
      <c r="H25" s="11">
        <v>1</v>
      </c>
      <c r="I25" s="11" t="s">
        <v>17</v>
      </c>
      <c r="J25" s="11" t="s">
        <v>18</v>
      </c>
      <c r="K25" s="12">
        <v>100</v>
      </c>
      <c r="L25" s="12">
        <v>200</v>
      </c>
      <c r="M25" s="21" t="s">
        <v>526</v>
      </c>
      <c r="N25" s="24" t="s">
        <v>24</v>
      </c>
      <c r="AA25" s="18" t="s">
        <v>153</v>
      </c>
      <c r="AB25" t="s">
        <v>654</v>
      </c>
    </row>
    <row r="26" spans="1:28" s="13" customFormat="1" ht="30" customHeight="1" x14ac:dyDescent="0.25">
      <c r="A26" s="10">
        <v>24</v>
      </c>
      <c r="B26" s="11">
        <v>1982</v>
      </c>
      <c r="C26" s="11" t="s">
        <v>29</v>
      </c>
      <c r="D26" s="11" t="s">
        <v>30</v>
      </c>
      <c r="E26" s="26" t="str">
        <f t="shared" si="0"/>
        <v>Bollinger, RD</v>
      </c>
      <c r="F26" s="18" t="s">
        <v>32</v>
      </c>
      <c r="G26" s="11" t="s">
        <v>16</v>
      </c>
      <c r="H26" s="11">
        <v>1</v>
      </c>
      <c r="I26" s="11" t="s">
        <v>17</v>
      </c>
      <c r="J26" s="11" t="s">
        <v>18</v>
      </c>
      <c r="K26" s="12">
        <v>250</v>
      </c>
      <c r="L26" s="12">
        <v>350</v>
      </c>
      <c r="M26" s="21" t="s">
        <v>24</v>
      </c>
      <c r="N26" s="24" t="s">
        <v>24</v>
      </c>
      <c r="AA26" s="18" t="s">
        <v>33</v>
      </c>
      <c r="AB26" t="s">
        <v>655</v>
      </c>
    </row>
    <row r="27" spans="1:28" s="13" customFormat="1" ht="30" customHeight="1" x14ac:dyDescent="0.25">
      <c r="A27" s="10">
        <v>25</v>
      </c>
      <c r="B27" s="11">
        <v>1993</v>
      </c>
      <c r="C27" s="11" t="s">
        <v>29</v>
      </c>
      <c r="D27" s="11" t="s">
        <v>30</v>
      </c>
      <c r="E27" s="26" t="str">
        <f t="shared" si="0"/>
        <v>Henri Giraud, Fut de Chene, Grand Cru, Brut, Ay</v>
      </c>
      <c r="F27" s="18" t="s">
        <v>408</v>
      </c>
      <c r="G27" s="11" t="s">
        <v>16</v>
      </c>
      <c r="H27" s="11">
        <v>1</v>
      </c>
      <c r="I27" s="11" t="s">
        <v>17</v>
      </c>
      <c r="J27" s="11" t="s">
        <v>18</v>
      </c>
      <c r="K27" s="12">
        <v>100</v>
      </c>
      <c r="L27" s="12">
        <v>150</v>
      </c>
      <c r="M27" s="21" t="s">
        <v>24</v>
      </c>
      <c r="N27" s="24" t="s">
        <v>24</v>
      </c>
      <c r="AA27" s="18" t="s">
        <v>154</v>
      </c>
      <c r="AB27" t="s">
        <v>656</v>
      </c>
    </row>
    <row r="28" spans="1:28" s="13" customFormat="1" ht="30" customHeight="1" x14ac:dyDescent="0.25">
      <c r="A28" s="10">
        <v>26</v>
      </c>
      <c r="B28" s="11">
        <v>1995</v>
      </c>
      <c r="C28" s="11" t="s">
        <v>29</v>
      </c>
      <c r="D28" s="11" t="s">
        <v>30</v>
      </c>
      <c r="E28" s="26" t="str">
        <f t="shared" si="0"/>
        <v>Bollinger, La Grande Annee Rose</v>
      </c>
      <c r="F28" s="18" t="s">
        <v>32</v>
      </c>
      <c r="G28" s="11" t="s">
        <v>16</v>
      </c>
      <c r="H28" s="11">
        <v>2</v>
      </c>
      <c r="I28" s="11" t="s">
        <v>17</v>
      </c>
      <c r="J28" s="11" t="s">
        <v>18</v>
      </c>
      <c r="K28" s="12">
        <v>250</v>
      </c>
      <c r="L28" s="12">
        <v>300</v>
      </c>
      <c r="M28" s="21" t="s">
        <v>527</v>
      </c>
      <c r="N28" s="24" t="s">
        <v>34</v>
      </c>
      <c r="AA28" s="18" t="s">
        <v>39</v>
      </c>
      <c r="AB28" t="s">
        <v>657</v>
      </c>
    </row>
    <row r="29" spans="1:28" s="13" customFormat="1" ht="30" customHeight="1" x14ac:dyDescent="0.25">
      <c r="A29" s="10">
        <v>27</v>
      </c>
      <c r="B29" s="11">
        <v>2004</v>
      </c>
      <c r="C29" s="11" t="s">
        <v>29</v>
      </c>
      <c r="D29" s="11" t="s">
        <v>30</v>
      </c>
      <c r="E29" s="26" t="str">
        <f t="shared" si="0"/>
        <v>Eric Rodez, Pinot Noir Empreinte de Terroir Brut Grand Cru, Ambonnay - In Bond</v>
      </c>
      <c r="F29" s="18" t="s">
        <v>409</v>
      </c>
      <c r="G29" s="11" t="s">
        <v>16</v>
      </c>
      <c r="H29" s="11">
        <v>3</v>
      </c>
      <c r="I29" s="11" t="s">
        <v>23</v>
      </c>
      <c r="J29" s="11" t="s">
        <v>22</v>
      </c>
      <c r="K29" s="12">
        <v>380</v>
      </c>
      <c r="L29" s="12">
        <v>460</v>
      </c>
      <c r="M29" s="21" t="s">
        <v>528</v>
      </c>
      <c r="N29" s="24" t="s">
        <v>24</v>
      </c>
      <c r="AA29" s="18" t="s">
        <v>155</v>
      </c>
      <c r="AB29" t="s">
        <v>658</v>
      </c>
    </row>
    <row r="30" spans="1:28" s="13" customFormat="1" ht="30" customHeight="1" x14ac:dyDescent="0.25">
      <c r="A30" s="10">
        <v>28</v>
      </c>
      <c r="B30" s="11">
        <v>2006</v>
      </c>
      <c r="C30" s="11" t="s">
        <v>29</v>
      </c>
      <c r="D30" s="11" t="s">
        <v>30</v>
      </c>
      <c r="E30" s="26" t="str">
        <f t="shared" si="0"/>
        <v>Krug, Brut</v>
      </c>
      <c r="F30" s="18" t="s">
        <v>31</v>
      </c>
      <c r="G30" s="11" t="s">
        <v>16</v>
      </c>
      <c r="H30" s="11">
        <v>1</v>
      </c>
      <c r="I30" s="11" t="s">
        <v>512</v>
      </c>
      <c r="J30" s="11" t="s">
        <v>18</v>
      </c>
      <c r="K30" s="12">
        <v>140</v>
      </c>
      <c r="L30" s="12">
        <v>180</v>
      </c>
      <c r="M30" s="21" t="s">
        <v>529</v>
      </c>
      <c r="N30" s="24" t="s">
        <v>24</v>
      </c>
      <c r="AA30" s="18" t="s">
        <v>156</v>
      </c>
      <c r="AB30" t="s">
        <v>659</v>
      </c>
    </row>
    <row r="31" spans="1:28" s="13" customFormat="1" ht="30" customHeight="1" x14ac:dyDescent="0.25">
      <c r="A31" s="10">
        <v>29</v>
      </c>
      <c r="B31" s="11">
        <v>2010</v>
      </c>
      <c r="C31" s="11" t="s">
        <v>391</v>
      </c>
      <c r="D31" s="11" t="s">
        <v>30</v>
      </c>
      <c r="E31" s="26" t="str">
        <f t="shared" si="0"/>
        <v>Nyetimber, 1086 White, England</v>
      </c>
      <c r="F31" s="18" t="s">
        <v>410</v>
      </c>
      <c r="G31" s="11" t="s">
        <v>16</v>
      </c>
      <c r="H31" s="11">
        <v>6</v>
      </c>
      <c r="I31" s="11" t="s">
        <v>512</v>
      </c>
      <c r="J31" s="11" t="s">
        <v>18</v>
      </c>
      <c r="K31" s="12">
        <v>360</v>
      </c>
      <c r="L31" s="12">
        <v>440</v>
      </c>
      <c r="M31" s="21" t="s">
        <v>530</v>
      </c>
      <c r="N31" s="24" t="s">
        <v>24</v>
      </c>
      <c r="AA31" s="18" t="s">
        <v>157</v>
      </c>
      <c r="AB31" t="s">
        <v>660</v>
      </c>
    </row>
    <row r="32" spans="1:28" s="13" customFormat="1" ht="30" customHeight="1" x14ac:dyDescent="0.25">
      <c r="A32" s="10">
        <v>30</v>
      </c>
      <c r="B32" s="11">
        <v>2012</v>
      </c>
      <c r="C32" s="11" t="s">
        <v>29</v>
      </c>
      <c r="D32" s="11" t="s">
        <v>30</v>
      </c>
      <c r="E32" s="26" t="str">
        <f t="shared" si="0"/>
        <v>Henri Giraud, Blanc de Blancs Brut Grand Cru, Ay - In Bond</v>
      </c>
      <c r="F32" s="18" t="s">
        <v>408</v>
      </c>
      <c r="G32" s="11" t="s">
        <v>16</v>
      </c>
      <c r="H32" s="11">
        <v>3</v>
      </c>
      <c r="I32" s="11" t="s">
        <v>23</v>
      </c>
      <c r="J32" s="11" t="s">
        <v>22</v>
      </c>
      <c r="K32" s="12">
        <v>700</v>
      </c>
      <c r="L32" s="12">
        <v>900</v>
      </c>
      <c r="M32" s="21" t="s">
        <v>531</v>
      </c>
      <c r="N32" s="24" t="s">
        <v>24</v>
      </c>
      <c r="AA32" s="18" t="s">
        <v>158</v>
      </c>
      <c r="AB32" t="s">
        <v>661</v>
      </c>
    </row>
    <row r="33" spans="1:28" s="13" customFormat="1" ht="30" customHeight="1" x14ac:dyDescent="0.25">
      <c r="A33" s="10">
        <v>31</v>
      </c>
      <c r="B33" s="11">
        <v>2013</v>
      </c>
      <c r="C33" s="11" t="s">
        <v>29</v>
      </c>
      <c r="D33" s="11" t="s">
        <v>30</v>
      </c>
      <c r="E33" s="26" t="str">
        <f t="shared" si="0"/>
        <v>Dom Perignon</v>
      </c>
      <c r="F33" s="18" t="s">
        <v>35</v>
      </c>
      <c r="G33" s="11" t="s">
        <v>16</v>
      </c>
      <c r="H33" s="11">
        <v>1</v>
      </c>
      <c r="I33" s="11" t="s">
        <v>512</v>
      </c>
      <c r="J33" s="11" t="s">
        <v>18</v>
      </c>
      <c r="K33" s="12">
        <v>100</v>
      </c>
      <c r="L33" s="12">
        <v>130</v>
      </c>
      <c r="M33" s="21" t="s">
        <v>529</v>
      </c>
      <c r="N33" s="24" t="s">
        <v>24</v>
      </c>
      <c r="AA33" s="18" t="s">
        <v>35</v>
      </c>
      <c r="AB33" t="s">
        <v>662</v>
      </c>
    </row>
    <row r="34" spans="1:28" s="13" customFormat="1" ht="30" customHeight="1" x14ac:dyDescent="0.25">
      <c r="A34" s="10">
        <v>32</v>
      </c>
      <c r="B34" s="11">
        <v>2015</v>
      </c>
      <c r="C34" s="11" t="s">
        <v>29</v>
      </c>
      <c r="D34" s="11" t="s">
        <v>30</v>
      </c>
      <c r="E34" s="26" t="str">
        <f t="shared" si="0"/>
        <v>Henri Giraud, Fut de Chene MV15 Brut Grand Cru, Ay (Magnums) - In Bond</v>
      </c>
      <c r="F34" s="18" t="s">
        <v>408</v>
      </c>
      <c r="G34" s="11" t="s">
        <v>40</v>
      </c>
      <c r="H34" s="11">
        <v>3</v>
      </c>
      <c r="I34" s="11" t="s">
        <v>38</v>
      </c>
      <c r="J34" s="11" t="s">
        <v>22</v>
      </c>
      <c r="K34" s="12">
        <v>500</v>
      </c>
      <c r="L34" s="12">
        <v>700</v>
      </c>
      <c r="M34" s="21" t="s">
        <v>42</v>
      </c>
      <c r="N34" s="24" t="s">
        <v>24</v>
      </c>
      <c r="AA34" s="18" t="s">
        <v>159</v>
      </c>
      <c r="AB34" t="s">
        <v>663</v>
      </c>
    </row>
    <row r="35" spans="1:28" s="13" customFormat="1" ht="30" customHeight="1" x14ac:dyDescent="0.25">
      <c r="A35" s="10">
        <v>33</v>
      </c>
      <c r="B35" s="11" t="s">
        <v>27</v>
      </c>
      <c r="C35" s="11" t="s">
        <v>29</v>
      </c>
      <c r="D35" s="11" t="s">
        <v>30</v>
      </c>
      <c r="E35" s="26" t="str">
        <f t="shared" si="0"/>
        <v>1989/2003 Mixed Case of Vintage Champagne</v>
      </c>
      <c r="F35" s="18" t="s">
        <v>24</v>
      </c>
      <c r="G35" s="11" t="s">
        <v>16</v>
      </c>
      <c r="H35" s="11">
        <v>5</v>
      </c>
      <c r="I35" s="11" t="s">
        <v>17</v>
      </c>
      <c r="J35" s="11" t="s">
        <v>18</v>
      </c>
      <c r="K35" s="12">
        <v>250</v>
      </c>
      <c r="L35" s="12">
        <v>350</v>
      </c>
      <c r="M35" s="21" t="s">
        <v>532</v>
      </c>
      <c r="N35" s="24" t="s">
        <v>24</v>
      </c>
      <c r="AA35" s="18" t="s">
        <v>160</v>
      </c>
      <c r="AB35" t="s">
        <v>664</v>
      </c>
    </row>
    <row r="36" spans="1:28" s="13" customFormat="1" ht="30" customHeight="1" x14ac:dyDescent="0.25">
      <c r="A36" s="10">
        <v>34</v>
      </c>
      <c r="B36" s="11" t="s">
        <v>27</v>
      </c>
      <c r="C36" s="11" t="s">
        <v>29</v>
      </c>
      <c r="D36" s="11" t="s">
        <v>30</v>
      </c>
      <c r="E36" s="26" t="str">
        <f t="shared" si="0"/>
        <v>Charles Heidseick, Brut (Salmanazar)</v>
      </c>
      <c r="F36" s="18" t="s">
        <v>411</v>
      </c>
      <c r="G36" s="11" t="s">
        <v>509</v>
      </c>
      <c r="H36" s="11">
        <v>1</v>
      </c>
      <c r="I36" s="11" t="s">
        <v>23</v>
      </c>
      <c r="J36" s="11" t="s">
        <v>18</v>
      </c>
      <c r="K36" s="12">
        <v>200</v>
      </c>
      <c r="L36" s="12">
        <v>300</v>
      </c>
      <c r="M36" s="21" t="s">
        <v>533</v>
      </c>
      <c r="N36" s="24" t="s">
        <v>24</v>
      </c>
      <c r="AA36" s="18" t="s">
        <v>161</v>
      </c>
      <c r="AB36" t="s">
        <v>665</v>
      </c>
    </row>
    <row r="37" spans="1:28" s="13" customFormat="1" ht="30" customHeight="1" x14ac:dyDescent="0.25">
      <c r="A37" s="10">
        <v>35</v>
      </c>
      <c r="B37" s="11" t="s">
        <v>27</v>
      </c>
      <c r="C37" s="11" t="s">
        <v>29</v>
      </c>
      <c r="D37" s="11" t="s">
        <v>30</v>
      </c>
      <c r="E37" s="26" t="str">
        <f t="shared" si="0"/>
        <v>Laurent Perrier, Brut (Jeroboam)</v>
      </c>
      <c r="F37" s="18" t="s">
        <v>412</v>
      </c>
      <c r="G37" s="11" t="s">
        <v>57</v>
      </c>
      <c r="H37" s="11">
        <v>1</v>
      </c>
      <c r="I37" s="11" t="s">
        <v>23</v>
      </c>
      <c r="J37" s="11" t="s">
        <v>18</v>
      </c>
      <c r="K37" s="12">
        <v>200</v>
      </c>
      <c r="L37" s="12">
        <v>300</v>
      </c>
      <c r="M37" s="21" t="s">
        <v>534</v>
      </c>
      <c r="N37" s="24" t="s">
        <v>24</v>
      </c>
      <c r="AA37" s="18" t="s">
        <v>162</v>
      </c>
      <c r="AB37" t="s">
        <v>666</v>
      </c>
    </row>
    <row r="38" spans="1:28" s="13" customFormat="1" ht="30" customHeight="1" x14ac:dyDescent="0.25">
      <c r="A38" s="10">
        <v>36</v>
      </c>
      <c r="B38" s="11" t="s">
        <v>27</v>
      </c>
      <c r="C38" s="11" t="s">
        <v>43</v>
      </c>
      <c r="D38" s="11" t="s">
        <v>30</v>
      </c>
      <c r="E38" s="26" t="str">
        <f t="shared" si="0"/>
        <v>1997/2005 Mixed Case of Sweet Wine</v>
      </c>
      <c r="F38" s="18" t="s">
        <v>24</v>
      </c>
      <c r="G38" s="11" t="s">
        <v>16</v>
      </c>
      <c r="H38" s="11">
        <v>8</v>
      </c>
      <c r="I38" s="11" t="s">
        <v>17</v>
      </c>
      <c r="J38" s="11" t="s">
        <v>18</v>
      </c>
      <c r="K38" s="12">
        <v>480</v>
      </c>
      <c r="L38" s="12">
        <v>600</v>
      </c>
      <c r="M38" s="21" t="s">
        <v>535</v>
      </c>
      <c r="N38" s="24" t="s">
        <v>24</v>
      </c>
      <c r="AA38" s="18" t="s">
        <v>163</v>
      </c>
      <c r="AB38" t="s">
        <v>667</v>
      </c>
    </row>
    <row r="39" spans="1:28" s="13" customFormat="1" ht="30" customHeight="1" x14ac:dyDescent="0.25">
      <c r="A39" s="10">
        <v>37</v>
      </c>
      <c r="B39" s="11" t="s">
        <v>27</v>
      </c>
      <c r="C39" s="11" t="s">
        <v>43</v>
      </c>
      <c r="D39" s="11" t="s">
        <v>30</v>
      </c>
      <c r="E39" s="26" t="str">
        <f t="shared" si="0"/>
        <v>2001/2013 Mixed Case of Barsac (Halves)</v>
      </c>
      <c r="F39" s="18" t="s">
        <v>24</v>
      </c>
      <c r="G39" s="11" t="s">
        <v>45</v>
      </c>
      <c r="H39" s="11">
        <v>12</v>
      </c>
      <c r="I39" s="11" t="s">
        <v>17</v>
      </c>
      <c r="J39" s="11" t="s">
        <v>18</v>
      </c>
      <c r="K39" s="12">
        <v>200</v>
      </c>
      <c r="L39" s="12">
        <v>300</v>
      </c>
      <c r="M39" s="21" t="s">
        <v>536</v>
      </c>
      <c r="N39" s="24" t="s">
        <v>617</v>
      </c>
      <c r="AA39" s="18" t="s">
        <v>164</v>
      </c>
      <c r="AB39" t="s">
        <v>668</v>
      </c>
    </row>
    <row r="40" spans="1:28" s="13" customFormat="1" ht="30" customHeight="1" x14ac:dyDescent="0.25">
      <c r="A40" s="10">
        <v>38</v>
      </c>
      <c r="B40" s="11">
        <v>2009</v>
      </c>
      <c r="C40" s="11" t="s">
        <v>43</v>
      </c>
      <c r="D40" s="11" t="s">
        <v>30</v>
      </c>
      <c r="E40" s="26" t="str">
        <f t="shared" si="0"/>
        <v>Mixed Case of Sauternes (Halves)</v>
      </c>
      <c r="F40" s="18" t="s">
        <v>24</v>
      </c>
      <c r="G40" s="11" t="s">
        <v>45</v>
      </c>
      <c r="H40" s="11">
        <v>8</v>
      </c>
      <c r="I40" s="11" t="s">
        <v>17</v>
      </c>
      <c r="J40" s="11" t="s">
        <v>18</v>
      </c>
      <c r="K40" s="12">
        <v>150</v>
      </c>
      <c r="L40" s="12">
        <v>200</v>
      </c>
      <c r="M40" s="21" t="s">
        <v>537</v>
      </c>
      <c r="N40" s="24" t="s">
        <v>617</v>
      </c>
      <c r="AA40" s="18" t="s">
        <v>165</v>
      </c>
      <c r="AB40" t="s">
        <v>669</v>
      </c>
    </row>
    <row r="41" spans="1:28" s="13" customFormat="1" ht="30" customHeight="1" x14ac:dyDescent="0.25">
      <c r="A41" s="10">
        <v>39</v>
      </c>
      <c r="B41" s="11">
        <v>2007</v>
      </c>
      <c r="C41" s="11" t="s">
        <v>43</v>
      </c>
      <c r="D41" s="11" t="s">
        <v>30</v>
      </c>
      <c r="E41" s="26" t="str">
        <f t="shared" si="0"/>
        <v>Y de Yquem, Chateau d'Yquem</v>
      </c>
      <c r="F41" s="18" t="s">
        <v>413</v>
      </c>
      <c r="G41" s="11" t="s">
        <v>16</v>
      </c>
      <c r="H41" s="11">
        <v>1</v>
      </c>
      <c r="I41" s="11" t="s">
        <v>17</v>
      </c>
      <c r="J41" s="11" t="s">
        <v>18</v>
      </c>
      <c r="K41" s="12">
        <v>100</v>
      </c>
      <c r="L41" s="12">
        <v>150</v>
      </c>
      <c r="M41" s="21" t="s">
        <v>24</v>
      </c>
      <c r="N41" s="24" t="s">
        <v>24</v>
      </c>
      <c r="AA41" s="18" t="s">
        <v>166</v>
      </c>
      <c r="AB41" t="s">
        <v>670</v>
      </c>
    </row>
    <row r="42" spans="1:28" s="13" customFormat="1" ht="30" customHeight="1" x14ac:dyDescent="0.25">
      <c r="A42" s="10">
        <v>40</v>
      </c>
      <c r="B42" s="11">
        <v>2012</v>
      </c>
      <c r="C42" s="11" t="s">
        <v>43</v>
      </c>
      <c r="D42" s="11" t="s">
        <v>30</v>
      </c>
      <c r="E42" s="26" t="str">
        <f t="shared" si="0"/>
        <v>Chateau Pape Clement, Blanc, Pessac-Leognan</v>
      </c>
      <c r="F42" s="18" t="s">
        <v>24</v>
      </c>
      <c r="G42" s="11" t="s">
        <v>16</v>
      </c>
      <c r="H42" s="11">
        <v>6</v>
      </c>
      <c r="I42" s="11" t="s">
        <v>23</v>
      </c>
      <c r="J42" s="11" t="s">
        <v>18</v>
      </c>
      <c r="K42" s="12">
        <v>380</v>
      </c>
      <c r="L42" s="12">
        <v>480</v>
      </c>
      <c r="M42" s="21" t="s">
        <v>538</v>
      </c>
      <c r="N42" s="24" t="s">
        <v>24</v>
      </c>
      <c r="AA42" s="18" t="s">
        <v>167</v>
      </c>
      <c r="AB42" t="s">
        <v>671</v>
      </c>
    </row>
    <row r="43" spans="1:28" s="13" customFormat="1" ht="30" customHeight="1" x14ac:dyDescent="0.25">
      <c r="A43" s="10">
        <v>41</v>
      </c>
      <c r="B43" s="11">
        <v>2016</v>
      </c>
      <c r="C43" s="11" t="s">
        <v>43</v>
      </c>
      <c r="D43" s="11" t="s">
        <v>30</v>
      </c>
      <c r="E43" s="26" t="str">
        <f t="shared" si="0"/>
        <v>Blanc de Lynch-Bages - In Bond</v>
      </c>
      <c r="F43" s="18" t="s">
        <v>24</v>
      </c>
      <c r="G43" s="11" t="s">
        <v>16</v>
      </c>
      <c r="H43" s="11">
        <v>6</v>
      </c>
      <c r="I43" s="11" t="s">
        <v>23</v>
      </c>
      <c r="J43" s="11" t="s">
        <v>22</v>
      </c>
      <c r="K43" s="12">
        <v>160</v>
      </c>
      <c r="L43" s="12">
        <v>200</v>
      </c>
      <c r="M43" s="21" t="s">
        <v>42</v>
      </c>
      <c r="N43" s="24" t="s">
        <v>24</v>
      </c>
      <c r="AA43" s="18" t="s">
        <v>168</v>
      </c>
      <c r="AB43" t="s">
        <v>672</v>
      </c>
    </row>
    <row r="44" spans="1:28" s="13" customFormat="1" ht="30" customHeight="1" x14ac:dyDescent="0.25">
      <c r="A44" s="10">
        <v>42</v>
      </c>
      <c r="B44" s="11" t="s">
        <v>27</v>
      </c>
      <c r="C44" s="11" t="s">
        <v>43</v>
      </c>
      <c r="D44" s="11" t="s">
        <v>30</v>
      </c>
      <c r="E44" s="26" t="str">
        <f t="shared" si="0"/>
        <v>2005/2020 Mixed Case of Fine Dry White Bordeaux</v>
      </c>
      <c r="F44" s="18" t="s">
        <v>24</v>
      </c>
      <c r="G44" s="11" t="s">
        <v>16</v>
      </c>
      <c r="H44" s="11">
        <v>11</v>
      </c>
      <c r="I44" s="11" t="s">
        <v>17</v>
      </c>
      <c r="J44" s="11" t="s">
        <v>18</v>
      </c>
      <c r="K44" s="12">
        <v>180</v>
      </c>
      <c r="L44" s="12">
        <v>280</v>
      </c>
      <c r="M44" s="21" t="s">
        <v>539</v>
      </c>
      <c r="N44" s="24" t="s">
        <v>24</v>
      </c>
      <c r="AA44" s="18" t="s">
        <v>169</v>
      </c>
      <c r="AB44" t="s">
        <v>673</v>
      </c>
    </row>
    <row r="45" spans="1:28" s="13" customFormat="1" ht="30" customHeight="1" x14ac:dyDescent="0.25">
      <c r="A45" s="10">
        <v>43</v>
      </c>
      <c r="B45" s="11">
        <v>1947</v>
      </c>
      <c r="C45" s="11" t="s">
        <v>43</v>
      </c>
      <c r="D45" s="11" t="s">
        <v>15</v>
      </c>
      <c r="E45" s="26" t="str">
        <f t="shared" si="0"/>
        <v>Chateau Belair Premier Grand Cru Classe B, Saint-Emilion Grand Cru</v>
      </c>
      <c r="F45" s="18" t="s">
        <v>24</v>
      </c>
      <c r="G45" s="11" t="s">
        <v>16</v>
      </c>
      <c r="H45" s="11">
        <v>1</v>
      </c>
      <c r="I45" s="11" t="s">
        <v>17</v>
      </c>
      <c r="J45" s="11" t="s">
        <v>18</v>
      </c>
      <c r="K45" s="12">
        <v>200</v>
      </c>
      <c r="L45" s="12">
        <v>300</v>
      </c>
      <c r="M45" s="21" t="s">
        <v>540</v>
      </c>
      <c r="N45" s="24" t="s">
        <v>618</v>
      </c>
      <c r="AA45" s="18" t="s">
        <v>170</v>
      </c>
      <c r="AB45" t="s">
        <v>674</v>
      </c>
    </row>
    <row r="46" spans="1:28" s="13" customFormat="1" ht="30" customHeight="1" x14ac:dyDescent="0.25">
      <c r="A46" s="10">
        <v>44</v>
      </c>
      <c r="B46" s="11">
        <v>1973</v>
      </c>
      <c r="C46" s="11" t="s">
        <v>43</v>
      </c>
      <c r="D46" s="11" t="s">
        <v>15</v>
      </c>
      <c r="E46" s="26" t="str">
        <f t="shared" si="0"/>
        <v>Chateau Palmer 3eme Cru Classe, Margaux</v>
      </c>
      <c r="F46" s="18" t="s">
        <v>24</v>
      </c>
      <c r="G46" s="11" t="s">
        <v>16</v>
      </c>
      <c r="H46" s="11">
        <v>3</v>
      </c>
      <c r="I46" s="11" t="s">
        <v>17</v>
      </c>
      <c r="J46" s="11" t="s">
        <v>18</v>
      </c>
      <c r="K46" s="12">
        <v>200</v>
      </c>
      <c r="L46" s="12">
        <v>300</v>
      </c>
      <c r="M46" s="21" t="s">
        <v>541</v>
      </c>
      <c r="N46" s="24" t="s">
        <v>617</v>
      </c>
      <c r="AA46" s="18" t="s">
        <v>51</v>
      </c>
      <c r="AB46" t="s">
        <v>675</v>
      </c>
    </row>
    <row r="47" spans="1:28" s="13" customFormat="1" ht="30" customHeight="1" x14ac:dyDescent="0.25">
      <c r="A47" s="10">
        <v>45</v>
      </c>
      <c r="B47" s="11">
        <v>1975</v>
      </c>
      <c r="C47" s="11" t="s">
        <v>43</v>
      </c>
      <c r="D47" s="11" t="s">
        <v>15</v>
      </c>
      <c r="E47" s="26" t="str">
        <f t="shared" si="0"/>
        <v>Chateau Margaux Premier Cru Classe, Margaux</v>
      </c>
      <c r="F47" s="18" t="s">
        <v>24</v>
      </c>
      <c r="G47" s="11" t="s">
        <v>16</v>
      </c>
      <c r="H47" s="11">
        <v>1</v>
      </c>
      <c r="I47" s="11" t="s">
        <v>17</v>
      </c>
      <c r="J47" s="11" t="s">
        <v>18</v>
      </c>
      <c r="K47" s="12">
        <v>150</v>
      </c>
      <c r="L47" s="12">
        <v>200</v>
      </c>
      <c r="M47" s="21" t="s">
        <v>542</v>
      </c>
      <c r="N47" s="24"/>
      <c r="AA47" s="18" t="s">
        <v>50</v>
      </c>
      <c r="AB47" t="s">
        <v>676</v>
      </c>
    </row>
    <row r="48" spans="1:28" s="13" customFormat="1" ht="30" customHeight="1" x14ac:dyDescent="0.25">
      <c r="A48" s="10">
        <v>46</v>
      </c>
      <c r="B48" s="11">
        <v>1978</v>
      </c>
      <c r="C48" s="11" t="s">
        <v>43</v>
      </c>
      <c r="D48" s="11" t="s">
        <v>15</v>
      </c>
      <c r="E48" s="26" t="str">
        <f t="shared" si="0"/>
        <v>Chateau Lafite Rothschild Premier Cru Classe, Pauillac</v>
      </c>
      <c r="F48" s="18" t="s">
        <v>24</v>
      </c>
      <c r="G48" s="11" t="s">
        <v>16</v>
      </c>
      <c r="H48" s="11">
        <v>1</v>
      </c>
      <c r="I48" s="11" t="s">
        <v>17</v>
      </c>
      <c r="J48" s="11" t="s">
        <v>18</v>
      </c>
      <c r="K48" s="12">
        <v>240</v>
      </c>
      <c r="L48" s="12">
        <v>360</v>
      </c>
      <c r="M48" s="21" t="s">
        <v>543</v>
      </c>
      <c r="N48" s="24" t="s">
        <v>619</v>
      </c>
      <c r="AA48" s="18" t="s">
        <v>49</v>
      </c>
      <c r="AB48" t="s">
        <v>677</v>
      </c>
    </row>
    <row r="49" spans="1:28" s="13" customFormat="1" ht="30" customHeight="1" x14ac:dyDescent="0.25">
      <c r="A49" s="10">
        <v>47</v>
      </c>
      <c r="B49" s="11">
        <v>1979</v>
      </c>
      <c r="C49" s="11" t="s">
        <v>43</v>
      </c>
      <c r="D49" s="11" t="s">
        <v>15</v>
      </c>
      <c r="E49" s="26" t="str">
        <f t="shared" si="0"/>
        <v>Petrus, Pomerol</v>
      </c>
      <c r="F49" s="18" t="s">
        <v>24</v>
      </c>
      <c r="G49" s="11" t="s">
        <v>16</v>
      </c>
      <c r="H49" s="11">
        <v>1</v>
      </c>
      <c r="I49" s="11" t="s">
        <v>17</v>
      </c>
      <c r="J49" s="11" t="s">
        <v>18</v>
      </c>
      <c r="K49" s="12">
        <v>700</v>
      </c>
      <c r="L49" s="12">
        <v>1000</v>
      </c>
      <c r="M49" s="21" t="s">
        <v>544</v>
      </c>
      <c r="N49" s="24" t="s">
        <v>24</v>
      </c>
      <c r="AA49" s="18" t="s">
        <v>171</v>
      </c>
      <c r="AB49" t="s">
        <v>678</v>
      </c>
    </row>
    <row r="50" spans="1:28" s="13" customFormat="1" ht="30" customHeight="1" x14ac:dyDescent="0.25">
      <c r="A50" s="10">
        <v>48</v>
      </c>
      <c r="B50" s="11">
        <v>1981</v>
      </c>
      <c r="C50" s="11" t="s">
        <v>43</v>
      </c>
      <c r="D50" s="11" t="s">
        <v>15</v>
      </c>
      <c r="E50" s="26" t="str">
        <f t="shared" si="0"/>
        <v>Chateau Margaux Premier Cru Classe, Margaux</v>
      </c>
      <c r="F50" s="18" t="s">
        <v>24</v>
      </c>
      <c r="G50" s="11" t="s">
        <v>16</v>
      </c>
      <c r="H50" s="11">
        <v>1</v>
      </c>
      <c r="I50" s="11" t="s">
        <v>17</v>
      </c>
      <c r="J50" s="11" t="s">
        <v>18</v>
      </c>
      <c r="K50" s="12">
        <v>180</v>
      </c>
      <c r="L50" s="12">
        <v>280</v>
      </c>
      <c r="M50" s="21" t="s">
        <v>545</v>
      </c>
      <c r="N50" s="24" t="s">
        <v>24</v>
      </c>
      <c r="AA50" s="18" t="s">
        <v>50</v>
      </c>
      <c r="AB50" t="s">
        <v>679</v>
      </c>
    </row>
    <row r="51" spans="1:28" s="13" customFormat="1" ht="30" customHeight="1" x14ac:dyDescent="0.25">
      <c r="A51" s="10">
        <v>49</v>
      </c>
      <c r="B51" s="11">
        <v>1983</v>
      </c>
      <c r="C51" s="11" t="s">
        <v>43</v>
      </c>
      <c r="D51" s="11" t="s">
        <v>15</v>
      </c>
      <c r="E51" s="26" t="str">
        <f t="shared" si="0"/>
        <v>Chateau Haut-Brion Premier Cru Classe, Pessac-Leognan</v>
      </c>
      <c r="F51" s="18" t="s">
        <v>24</v>
      </c>
      <c r="G51" s="11" t="s">
        <v>16</v>
      </c>
      <c r="H51" s="11">
        <v>9</v>
      </c>
      <c r="I51" s="11" t="s">
        <v>17</v>
      </c>
      <c r="J51" s="11" t="s">
        <v>18</v>
      </c>
      <c r="K51" s="12">
        <v>1100</v>
      </c>
      <c r="L51" s="12">
        <v>1400</v>
      </c>
      <c r="M51" s="21" t="s">
        <v>48</v>
      </c>
      <c r="N51" s="24" t="s">
        <v>24</v>
      </c>
      <c r="AA51" s="18" t="s">
        <v>47</v>
      </c>
      <c r="AB51" t="s">
        <v>680</v>
      </c>
    </row>
    <row r="52" spans="1:28" s="13" customFormat="1" ht="30" customHeight="1" x14ac:dyDescent="0.25">
      <c r="A52" s="10">
        <v>50</v>
      </c>
      <c r="B52" s="11">
        <v>1989</v>
      </c>
      <c r="C52" s="11" t="s">
        <v>43</v>
      </c>
      <c r="D52" s="11" t="s">
        <v>15</v>
      </c>
      <c r="E52" s="26" t="str">
        <f t="shared" si="0"/>
        <v>Chateau Ducru-Beaucaillou 2eme Cru Classe, Saint-Julien (Jeroboam)</v>
      </c>
      <c r="F52" s="18" t="s">
        <v>24</v>
      </c>
      <c r="G52" s="11" t="s">
        <v>510</v>
      </c>
      <c r="H52" s="11">
        <v>1</v>
      </c>
      <c r="I52" s="11" t="s">
        <v>23</v>
      </c>
      <c r="J52" s="11" t="s">
        <v>18</v>
      </c>
      <c r="K52" s="12">
        <v>500</v>
      </c>
      <c r="L52" s="12">
        <v>700</v>
      </c>
      <c r="M52" s="21" t="s">
        <v>546</v>
      </c>
      <c r="N52" s="24" t="s">
        <v>24</v>
      </c>
      <c r="AA52" s="18" t="s">
        <v>172</v>
      </c>
      <c r="AB52" t="s">
        <v>681</v>
      </c>
    </row>
    <row r="53" spans="1:28" s="13" customFormat="1" ht="30" customHeight="1" x14ac:dyDescent="0.25">
      <c r="A53" s="10">
        <v>51</v>
      </c>
      <c r="B53" s="11">
        <v>1991</v>
      </c>
      <c r="C53" s="11" t="s">
        <v>43</v>
      </c>
      <c r="D53" s="11" t="s">
        <v>15</v>
      </c>
      <c r="E53" s="26" t="str">
        <f t="shared" si="0"/>
        <v>Chateau Margaux Premier Cru Classe, Margaux</v>
      </c>
      <c r="F53" s="18" t="s">
        <v>24</v>
      </c>
      <c r="G53" s="11" t="s">
        <v>16</v>
      </c>
      <c r="H53" s="11">
        <v>1</v>
      </c>
      <c r="I53" s="11" t="s">
        <v>17</v>
      </c>
      <c r="J53" s="11" t="s">
        <v>18</v>
      </c>
      <c r="K53" s="12">
        <v>180</v>
      </c>
      <c r="L53" s="12">
        <v>240</v>
      </c>
      <c r="M53" s="21" t="s">
        <v>547</v>
      </c>
      <c r="N53" s="24" t="s">
        <v>24</v>
      </c>
      <c r="AA53" s="18" t="s">
        <v>50</v>
      </c>
      <c r="AB53" t="s">
        <v>682</v>
      </c>
    </row>
    <row r="54" spans="1:28" s="13" customFormat="1" ht="30" customHeight="1" x14ac:dyDescent="0.25">
      <c r="A54" s="10">
        <v>52</v>
      </c>
      <c r="B54" s="11">
        <v>1996</v>
      </c>
      <c r="C54" s="11" t="s">
        <v>43</v>
      </c>
      <c r="D54" s="11" t="s">
        <v>15</v>
      </c>
      <c r="E54" s="26" t="str">
        <f t="shared" si="0"/>
        <v>Chateau Langoa Barton 3eme Cru Classe, Saint-Julien (Double Magnum)</v>
      </c>
      <c r="F54" s="18" t="s">
        <v>24</v>
      </c>
      <c r="G54" s="11" t="s">
        <v>57</v>
      </c>
      <c r="H54" s="11">
        <v>1</v>
      </c>
      <c r="I54" s="11" t="s">
        <v>23</v>
      </c>
      <c r="J54" s="11" t="s">
        <v>18</v>
      </c>
      <c r="K54" s="12">
        <v>150</v>
      </c>
      <c r="L54" s="12">
        <v>200</v>
      </c>
      <c r="M54" s="21" t="s">
        <v>548</v>
      </c>
      <c r="N54" s="24" t="s">
        <v>24</v>
      </c>
      <c r="AA54" s="18" t="s">
        <v>173</v>
      </c>
      <c r="AB54" t="s">
        <v>683</v>
      </c>
    </row>
    <row r="55" spans="1:28" s="13" customFormat="1" ht="30" customHeight="1" x14ac:dyDescent="0.25">
      <c r="A55" s="10">
        <v>53</v>
      </c>
      <c r="B55" s="11">
        <v>1996</v>
      </c>
      <c r="C55" s="11" t="s">
        <v>43</v>
      </c>
      <c r="D55" s="11" t="s">
        <v>15</v>
      </c>
      <c r="E55" s="26" t="str">
        <f t="shared" si="0"/>
        <v>Le Dome, Saint-Emilion - In Bond</v>
      </c>
      <c r="F55" s="18" t="s">
        <v>24</v>
      </c>
      <c r="G55" s="11" t="s">
        <v>16</v>
      </c>
      <c r="H55" s="11">
        <v>12</v>
      </c>
      <c r="I55" s="11" t="s">
        <v>23</v>
      </c>
      <c r="J55" s="11" t="s">
        <v>22</v>
      </c>
      <c r="K55" s="12">
        <v>560</v>
      </c>
      <c r="L55" s="12">
        <v>750</v>
      </c>
      <c r="M55" s="21" t="s">
        <v>42</v>
      </c>
      <c r="N55" s="24" t="s">
        <v>24</v>
      </c>
      <c r="AA55" s="18" t="s">
        <v>52</v>
      </c>
      <c r="AB55" t="s">
        <v>684</v>
      </c>
    </row>
    <row r="56" spans="1:28" s="13" customFormat="1" ht="30" customHeight="1" x14ac:dyDescent="0.25">
      <c r="A56" s="10">
        <v>54</v>
      </c>
      <c r="B56" s="11">
        <v>1996</v>
      </c>
      <c r="C56" s="11" t="s">
        <v>43</v>
      </c>
      <c r="D56" s="11" t="s">
        <v>15</v>
      </c>
      <c r="E56" s="26" t="str">
        <f t="shared" si="0"/>
        <v>Le Dome, Saint-Emilion - In Bond</v>
      </c>
      <c r="F56" s="18" t="s">
        <v>24</v>
      </c>
      <c r="G56" s="11" t="s">
        <v>16</v>
      </c>
      <c r="H56" s="11">
        <v>12</v>
      </c>
      <c r="I56" s="11" t="s">
        <v>23</v>
      </c>
      <c r="J56" s="11" t="s">
        <v>22</v>
      </c>
      <c r="K56" s="12">
        <v>560</v>
      </c>
      <c r="L56" s="12">
        <v>750</v>
      </c>
      <c r="M56" s="21" t="s">
        <v>42</v>
      </c>
      <c r="N56" s="24" t="s">
        <v>24</v>
      </c>
      <c r="AA56" s="18" t="s">
        <v>52</v>
      </c>
      <c r="AB56" t="s">
        <v>685</v>
      </c>
    </row>
    <row r="57" spans="1:28" s="13" customFormat="1" ht="30" customHeight="1" x14ac:dyDescent="0.25">
      <c r="A57" s="10">
        <v>55</v>
      </c>
      <c r="B57" s="11">
        <v>1997</v>
      </c>
      <c r="C57" s="11" t="s">
        <v>43</v>
      </c>
      <c r="D57" s="11" t="s">
        <v>15</v>
      </c>
      <c r="E57" s="26" t="str">
        <f t="shared" si="0"/>
        <v>Chateau Pontet-Canet 5eme Cru Classe, Pauillac</v>
      </c>
      <c r="F57" s="18" t="s">
        <v>24</v>
      </c>
      <c r="G57" s="11" t="s">
        <v>16</v>
      </c>
      <c r="H57" s="11">
        <v>6</v>
      </c>
      <c r="I57" s="11" t="s">
        <v>17</v>
      </c>
      <c r="J57" s="11" t="s">
        <v>18</v>
      </c>
      <c r="K57" s="12">
        <v>200</v>
      </c>
      <c r="L57" s="12">
        <v>260</v>
      </c>
      <c r="M57" s="21" t="s">
        <v>24</v>
      </c>
      <c r="N57" s="24" t="s">
        <v>620</v>
      </c>
      <c r="AA57" s="18" t="s">
        <v>46</v>
      </c>
      <c r="AB57" t="s">
        <v>686</v>
      </c>
    </row>
    <row r="58" spans="1:28" s="13" customFormat="1" ht="30" customHeight="1" x14ac:dyDescent="0.25">
      <c r="A58" s="10">
        <v>56</v>
      </c>
      <c r="B58" s="11">
        <v>1998</v>
      </c>
      <c r="C58" s="11" t="s">
        <v>43</v>
      </c>
      <c r="D58" s="11" t="s">
        <v>15</v>
      </c>
      <c r="E58" s="26" t="str">
        <f t="shared" si="0"/>
        <v>Chateau Angelus Premier Grand Cru Classe A, Saint-Emilion Grand Cru - In Bond</v>
      </c>
      <c r="F58" s="18" t="s">
        <v>24</v>
      </c>
      <c r="G58" s="11" t="s">
        <v>16</v>
      </c>
      <c r="H58" s="11">
        <v>12</v>
      </c>
      <c r="I58" s="11" t="s">
        <v>23</v>
      </c>
      <c r="J58" s="11" t="s">
        <v>22</v>
      </c>
      <c r="K58" s="12">
        <v>2800</v>
      </c>
      <c r="L58" s="12">
        <v>3600</v>
      </c>
      <c r="M58" s="21" t="s">
        <v>42</v>
      </c>
      <c r="N58" s="24" t="s">
        <v>621</v>
      </c>
      <c r="AA58" s="18" t="s">
        <v>174</v>
      </c>
      <c r="AB58" t="s">
        <v>687</v>
      </c>
    </row>
    <row r="59" spans="1:28" s="13" customFormat="1" ht="30" customHeight="1" x14ac:dyDescent="0.25">
      <c r="A59" s="10">
        <v>57</v>
      </c>
      <c r="B59" s="11">
        <v>1998</v>
      </c>
      <c r="C59" s="11" t="s">
        <v>43</v>
      </c>
      <c r="D59" s="11" t="s">
        <v>15</v>
      </c>
      <c r="E59" s="26" t="str">
        <f t="shared" si="0"/>
        <v>Chateau Certan Marzelle, Pomerol</v>
      </c>
      <c r="F59" s="18" t="s">
        <v>24</v>
      </c>
      <c r="G59" s="11" t="s">
        <v>16</v>
      </c>
      <c r="H59" s="11">
        <v>4</v>
      </c>
      <c r="I59" s="11" t="s">
        <v>17</v>
      </c>
      <c r="J59" s="11" t="s">
        <v>18</v>
      </c>
      <c r="K59" s="12">
        <v>100</v>
      </c>
      <c r="L59" s="12">
        <v>120</v>
      </c>
      <c r="M59" s="21" t="s">
        <v>24</v>
      </c>
      <c r="N59" s="24" t="s">
        <v>617</v>
      </c>
      <c r="AA59" s="18" t="s">
        <v>175</v>
      </c>
      <c r="AB59" t="s">
        <v>688</v>
      </c>
    </row>
    <row r="60" spans="1:28" s="13" customFormat="1" ht="30" customHeight="1" x14ac:dyDescent="0.25">
      <c r="A60" s="10">
        <v>58</v>
      </c>
      <c r="B60" s="11">
        <v>2000</v>
      </c>
      <c r="C60" s="11" t="s">
        <v>43</v>
      </c>
      <c r="D60" s="11" t="s">
        <v>15</v>
      </c>
      <c r="E60" s="26" t="str">
        <f t="shared" si="0"/>
        <v>Mixed Magnum Case from the Rothschild stable including Mouton Rothschild</v>
      </c>
      <c r="F60" s="18" t="s">
        <v>24</v>
      </c>
      <c r="G60" s="11" t="s">
        <v>40</v>
      </c>
      <c r="H60" s="11">
        <v>3</v>
      </c>
      <c r="I60" s="11" t="s">
        <v>23</v>
      </c>
      <c r="J60" s="11" t="s">
        <v>18</v>
      </c>
      <c r="K60" s="12">
        <v>2000</v>
      </c>
      <c r="L60" s="12">
        <v>2600</v>
      </c>
      <c r="M60" s="21" t="s">
        <v>549</v>
      </c>
      <c r="N60" s="24" t="s">
        <v>24</v>
      </c>
      <c r="AA60" s="18" t="s">
        <v>176</v>
      </c>
      <c r="AB60" t="s">
        <v>689</v>
      </c>
    </row>
    <row r="61" spans="1:28" s="13" customFormat="1" ht="30" customHeight="1" x14ac:dyDescent="0.25">
      <c r="A61" s="10">
        <v>59</v>
      </c>
      <c r="B61" s="11">
        <v>2000</v>
      </c>
      <c r="C61" s="11" t="s">
        <v>43</v>
      </c>
      <c r="D61" s="11" t="s">
        <v>15</v>
      </c>
      <c r="E61" s="26" t="str">
        <f t="shared" si="0"/>
        <v>Les Tourelles de Longueville, Pauillac</v>
      </c>
      <c r="F61" s="18" t="s">
        <v>24</v>
      </c>
      <c r="G61" s="11" t="s">
        <v>16</v>
      </c>
      <c r="H61" s="11">
        <v>11</v>
      </c>
      <c r="I61" s="11" t="s">
        <v>17</v>
      </c>
      <c r="J61" s="11" t="s">
        <v>18</v>
      </c>
      <c r="K61" s="12">
        <v>200</v>
      </c>
      <c r="L61" s="12">
        <v>300</v>
      </c>
      <c r="M61" s="21"/>
      <c r="N61" s="24" t="s">
        <v>24</v>
      </c>
      <c r="AA61" s="18" t="s">
        <v>177</v>
      </c>
      <c r="AB61" t="s">
        <v>690</v>
      </c>
    </row>
    <row r="62" spans="1:28" s="13" customFormat="1" ht="30" customHeight="1" x14ac:dyDescent="0.25">
      <c r="A62" s="10">
        <v>60</v>
      </c>
      <c r="B62" s="11">
        <v>2000</v>
      </c>
      <c r="C62" s="11" t="s">
        <v>43</v>
      </c>
      <c r="D62" s="11" t="s">
        <v>15</v>
      </c>
      <c r="E62" s="26" t="str">
        <f t="shared" si="0"/>
        <v>Chateau Sanctus, Saint-Emilion Grand Cru - In Bond</v>
      </c>
      <c r="F62" s="18" t="s">
        <v>24</v>
      </c>
      <c r="G62" s="11" t="s">
        <v>16</v>
      </c>
      <c r="H62" s="11">
        <v>12</v>
      </c>
      <c r="I62" s="11" t="s">
        <v>23</v>
      </c>
      <c r="J62" s="11" t="s">
        <v>22</v>
      </c>
      <c r="K62" s="12">
        <v>300</v>
      </c>
      <c r="L62" s="12">
        <v>400</v>
      </c>
      <c r="M62" s="21" t="s">
        <v>42</v>
      </c>
      <c r="N62" s="24" t="s">
        <v>44</v>
      </c>
      <c r="AA62" s="18" t="s">
        <v>55</v>
      </c>
      <c r="AB62" t="s">
        <v>691</v>
      </c>
    </row>
    <row r="63" spans="1:28" s="13" customFormat="1" ht="30" customHeight="1" x14ac:dyDescent="0.25">
      <c r="A63" s="10">
        <v>61</v>
      </c>
      <c r="B63" s="11">
        <v>2000</v>
      </c>
      <c r="C63" s="11" t="s">
        <v>43</v>
      </c>
      <c r="D63" s="11" t="s">
        <v>15</v>
      </c>
      <c r="E63" s="26" t="str">
        <f t="shared" si="0"/>
        <v>Chateau Sanctus, Saint-Emilion Grand Cru - In Bond</v>
      </c>
      <c r="F63" s="18" t="s">
        <v>24</v>
      </c>
      <c r="G63" s="11" t="s">
        <v>16</v>
      </c>
      <c r="H63" s="11">
        <v>12</v>
      </c>
      <c r="I63" s="11" t="s">
        <v>23</v>
      </c>
      <c r="J63" s="11" t="s">
        <v>22</v>
      </c>
      <c r="K63" s="12">
        <v>300</v>
      </c>
      <c r="L63" s="12">
        <v>400</v>
      </c>
      <c r="M63" s="21" t="s">
        <v>42</v>
      </c>
      <c r="N63" s="24" t="s">
        <v>44</v>
      </c>
      <c r="AA63" s="18" t="s">
        <v>55</v>
      </c>
      <c r="AB63" t="s">
        <v>692</v>
      </c>
    </row>
    <row r="64" spans="1:28" s="13" customFormat="1" ht="30" customHeight="1" x14ac:dyDescent="0.25">
      <c r="A64" s="10">
        <v>62</v>
      </c>
      <c r="B64" s="11">
        <v>2000</v>
      </c>
      <c r="C64" s="11" t="s">
        <v>43</v>
      </c>
      <c r="D64" s="11" t="s">
        <v>15</v>
      </c>
      <c r="E64" s="26" t="str">
        <f t="shared" si="0"/>
        <v>Chateau Sanctus, Saint-Emilion Grand Cru - In Bond</v>
      </c>
      <c r="F64" s="18" t="s">
        <v>24</v>
      </c>
      <c r="G64" s="11" t="s">
        <v>16</v>
      </c>
      <c r="H64" s="11">
        <v>12</v>
      </c>
      <c r="I64" s="11" t="s">
        <v>23</v>
      </c>
      <c r="J64" s="11" t="s">
        <v>22</v>
      </c>
      <c r="K64" s="12">
        <v>300</v>
      </c>
      <c r="L64" s="12">
        <v>400</v>
      </c>
      <c r="M64" s="21" t="s">
        <v>42</v>
      </c>
      <c r="N64" s="24" t="s">
        <v>44</v>
      </c>
      <c r="AA64" s="18" t="s">
        <v>55</v>
      </c>
      <c r="AB64" t="s">
        <v>693</v>
      </c>
    </row>
    <row r="65" spans="1:28" s="13" customFormat="1" ht="30" customHeight="1" x14ac:dyDescent="0.25">
      <c r="A65" s="10">
        <v>63</v>
      </c>
      <c r="B65" s="11">
        <v>2000</v>
      </c>
      <c r="C65" s="11" t="s">
        <v>43</v>
      </c>
      <c r="D65" s="11" t="s">
        <v>15</v>
      </c>
      <c r="E65" s="26" t="str">
        <f t="shared" si="0"/>
        <v>Chateau Sanctus, Saint-Emilion Grand Cru - In Bond</v>
      </c>
      <c r="F65" s="18" t="s">
        <v>24</v>
      </c>
      <c r="G65" s="11" t="s">
        <v>16</v>
      </c>
      <c r="H65" s="11">
        <v>12</v>
      </c>
      <c r="I65" s="11" t="s">
        <v>23</v>
      </c>
      <c r="J65" s="11" t="s">
        <v>22</v>
      </c>
      <c r="K65" s="12">
        <v>300</v>
      </c>
      <c r="L65" s="12">
        <v>400</v>
      </c>
      <c r="M65" s="21" t="s">
        <v>42</v>
      </c>
      <c r="N65" s="24" t="s">
        <v>44</v>
      </c>
      <c r="AA65" s="18" t="s">
        <v>55</v>
      </c>
      <c r="AB65" t="s">
        <v>694</v>
      </c>
    </row>
    <row r="66" spans="1:28" s="13" customFormat="1" ht="30" customHeight="1" x14ac:dyDescent="0.25">
      <c r="A66" s="10">
        <v>64</v>
      </c>
      <c r="B66" s="11">
        <v>2000</v>
      </c>
      <c r="C66" s="11" t="s">
        <v>43</v>
      </c>
      <c r="D66" s="11" t="s">
        <v>15</v>
      </c>
      <c r="E66" s="26" t="str">
        <f t="shared" si="0"/>
        <v>Chateau Sanctus, Saint-Emilion Grand Cru - In Bond</v>
      </c>
      <c r="F66" s="18" t="s">
        <v>24</v>
      </c>
      <c r="G66" s="11" t="s">
        <v>16</v>
      </c>
      <c r="H66" s="11">
        <v>12</v>
      </c>
      <c r="I66" s="11" t="s">
        <v>23</v>
      </c>
      <c r="J66" s="11" t="s">
        <v>22</v>
      </c>
      <c r="K66" s="12">
        <v>300</v>
      </c>
      <c r="L66" s="12">
        <v>400</v>
      </c>
      <c r="M66" s="21" t="s">
        <v>42</v>
      </c>
      <c r="N66" s="24" t="s">
        <v>44</v>
      </c>
      <c r="AA66" s="18" t="s">
        <v>55</v>
      </c>
      <c r="AB66" t="s">
        <v>695</v>
      </c>
    </row>
    <row r="67" spans="1:28" s="13" customFormat="1" ht="30" customHeight="1" x14ac:dyDescent="0.25">
      <c r="A67" s="10">
        <v>65</v>
      </c>
      <c r="B67" s="11">
        <v>2001</v>
      </c>
      <c r="C67" s="11" t="s">
        <v>43</v>
      </c>
      <c r="D67" s="11" t="s">
        <v>15</v>
      </c>
      <c r="E67" s="26" t="str">
        <f t="shared" si="0"/>
        <v>Chateau Talbot 4eme Cru Classe, Saint-Julien</v>
      </c>
      <c r="F67" s="18" t="s">
        <v>24</v>
      </c>
      <c r="G67" s="11" t="s">
        <v>16</v>
      </c>
      <c r="H67" s="11">
        <v>12</v>
      </c>
      <c r="I67" s="11" t="s">
        <v>23</v>
      </c>
      <c r="J67" s="11" t="s">
        <v>18</v>
      </c>
      <c r="K67" s="12">
        <v>480</v>
      </c>
      <c r="L67" s="12">
        <v>600</v>
      </c>
      <c r="M67" s="21" t="s">
        <v>550</v>
      </c>
      <c r="N67" s="24" t="s">
        <v>620</v>
      </c>
      <c r="AA67" s="18" t="s">
        <v>53</v>
      </c>
      <c r="AB67" t="s">
        <v>696</v>
      </c>
    </row>
    <row r="68" spans="1:28" s="13" customFormat="1" ht="30" customHeight="1" x14ac:dyDescent="0.25">
      <c r="A68" s="10">
        <v>66</v>
      </c>
      <c r="B68" s="11">
        <v>2001</v>
      </c>
      <c r="C68" s="11" t="s">
        <v>43</v>
      </c>
      <c r="D68" s="11" t="s">
        <v>15</v>
      </c>
      <c r="E68" s="26" t="str">
        <f t="shared" ref="E68:E131" si="1">HYPERLINK(AB68,AA68)</f>
        <v>Chateau Langoa Barton 3eme Cru Classe, Saint-Julien (Double Magnum)</v>
      </c>
      <c r="F68" s="18" t="s">
        <v>24</v>
      </c>
      <c r="G68" s="11" t="s">
        <v>57</v>
      </c>
      <c r="H68" s="11">
        <v>1</v>
      </c>
      <c r="I68" s="11" t="s">
        <v>23</v>
      </c>
      <c r="J68" s="11" t="s">
        <v>18</v>
      </c>
      <c r="K68" s="12">
        <v>150</v>
      </c>
      <c r="L68" s="12">
        <v>200</v>
      </c>
      <c r="M68" s="21" t="s">
        <v>548</v>
      </c>
      <c r="N68" s="24" t="s">
        <v>24</v>
      </c>
      <c r="AA68" s="18" t="s">
        <v>173</v>
      </c>
      <c r="AB68" t="s">
        <v>697</v>
      </c>
    </row>
    <row r="69" spans="1:28" s="13" customFormat="1" ht="30" customHeight="1" x14ac:dyDescent="0.25">
      <c r="A69" s="10">
        <v>67</v>
      </c>
      <c r="B69" s="11">
        <v>2001</v>
      </c>
      <c r="C69" s="11" t="s">
        <v>43</v>
      </c>
      <c r="D69" s="11" t="s">
        <v>15</v>
      </c>
      <c r="E69" s="26" t="str">
        <f t="shared" si="1"/>
        <v>Chateau Angludet, Margaux</v>
      </c>
      <c r="F69" s="18" t="s">
        <v>24</v>
      </c>
      <c r="G69" s="11" t="s">
        <v>16</v>
      </c>
      <c r="H69" s="11">
        <v>12</v>
      </c>
      <c r="I69" s="11" t="s">
        <v>23</v>
      </c>
      <c r="J69" s="11" t="s">
        <v>18</v>
      </c>
      <c r="K69" s="12">
        <v>300</v>
      </c>
      <c r="L69" s="12">
        <v>380</v>
      </c>
      <c r="M69" s="21" t="s">
        <v>24</v>
      </c>
      <c r="N69" s="24" t="s">
        <v>620</v>
      </c>
      <c r="AA69" s="18" t="s">
        <v>178</v>
      </c>
      <c r="AB69" t="s">
        <v>698</v>
      </c>
    </row>
    <row r="70" spans="1:28" s="13" customFormat="1" ht="30" customHeight="1" x14ac:dyDescent="0.25">
      <c r="A70" s="10">
        <v>68</v>
      </c>
      <c r="B70" s="11">
        <v>2001</v>
      </c>
      <c r="C70" s="11" t="s">
        <v>43</v>
      </c>
      <c r="D70" s="11" t="s">
        <v>15</v>
      </c>
      <c r="E70" s="26" t="str">
        <f t="shared" si="1"/>
        <v>La Reserve de Leoville Barton, Saint-Julien</v>
      </c>
      <c r="F70" s="18" t="s">
        <v>24</v>
      </c>
      <c r="G70" s="11" t="s">
        <v>16</v>
      </c>
      <c r="H70" s="11">
        <v>12</v>
      </c>
      <c r="I70" s="11" t="s">
        <v>23</v>
      </c>
      <c r="J70" s="11" t="s">
        <v>18</v>
      </c>
      <c r="K70" s="12">
        <v>240</v>
      </c>
      <c r="L70" s="12">
        <v>320</v>
      </c>
      <c r="M70" s="21" t="s">
        <v>24</v>
      </c>
      <c r="N70" s="24" t="s">
        <v>24</v>
      </c>
      <c r="AA70" s="18" t="s">
        <v>56</v>
      </c>
      <c r="AB70" t="s">
        <v>699</v>
      </c>
    </row>
    <row r="71" spans="1:28" s="13" customFormat="1" ht="30" customHeight="1" x14ac:dyDescent="0.25">
      <c r="A71" s="10">
        <v>69</v>
      </c>
      <c r="B71" s="11">
        <v>2002</v>
      </c>
      <c r="C71" s="11" t="s">
        <v>43</v>
      </c>
      <c r="D71" s="11" t="s">
        <v>15</v>
      </c>
      <c r="E71" s="26" t="str">
        <f t="shared" si="1"/>
        <v>Domaine de Chevalier Cru Classe, Pessac-Leognan</v>
      </c>
      <c r="F71" s="18" t="s">
        <v>24</v>
      </c>
      <c r="G71" s="11" t="s">
        <v>16</v>
      </c>
      <c r="H71" s="11">
        <v>12</v>
      </c>
      <c r="I71" s="11" t="s">
        <v>23</v>
      </c>
      <c r="J71" s="11" t="s">
        <v>18</v>
      </c>
      <c r="K71" s="12">
        <v>440</v>
      </c>
      <c r="L71" s="12">
        <v>540</v>
      </c>
      <c r="M71" s="21" t="s">
        <v>24</v>
      </c>
      <c r="N71" s="24" t="s">
        <v>620</v>
      </c>
      <c r="AA71" s="18" t="s">
        <v>179</v>
      </c>
      <c r="AB71" t="s">
        <v>700</v>
      </c>
    </row>
    <row r="72" spans="1:28" s="13" customFormat="1" ht="30" customHeight="1" x14ac:dyDescent="0.25">
      <c r="A72" s="10">
        <v>70</v>
      </c>
      <c r="B72" s="11">
        <v>2003</v>
      </c>
      <c r="C72" s="11" t="s">
        <v>43</v>
      </c>
      <c r="D72" s="11" t="s">
        <v>15</v>
      </c>
      <c r="E72" s="26" t="str">
        <f t="shared" si="1"/>
        <v>Chateau Montrose 2eme Cru Classe, Saint-Estephe</v>
      </c>
      <c r="F72" s="18" t="s">
        <v>24</v>
      </c>
      <c r="G72" s="11" t="s">
        <v>16</v>
      </c>
      <c r="H72" s="11">
        <v>8</v>
      </c>
      <c r="I72" s="11" t="s">
        <v>17</v>
      </c>
      <c r="J72" s="11" t="s">
        <v>18</v>
      </c>
      <c r="K72" s="12">
        <v>800</v>
      </c>
      <c r="L72" s="12">
        <v>1000</v>
      </c>
      <c r="M72" s="21"/>
      <c r="N72" s="24" t="s">
        <v>617</v>
      </c>
      <c r="AA72" s="18" t="s">
        <v>180</v>
      </c>
      <c r="AB72" t="s">
        <v>701</v>
      </c>
    </row>
    <row r="73" spans="1:28" s="13" customFormat="1" ht="30" customHeight="1" x14ac:dyDescent="0.25">
      <c r="A73" s="10">
        <v>71</v>
      </c>
      <c r="B73" s="11">
        <v>2003</v>
      </c>
      <c r="C73" s="11" t="s">
        <v>43</v>
      </c>
      <c r="D73" s="11" t="s">
        <v>15</v>
      </c>
      <c r="E73" s="26" t="str">
        <f t="shared" si="1"/>
        <v>Chateau Tour St Bonnet, Medoc</v>
      </c>
      <c r="F73" s="18" t="s">
        <v>24</v>
      </c>
      <c r="G73" s="11" t="s">
        <v>16</v>
      </c>
      <c r="H73" s="11">
        <v>12</v>
      </c>
      <c r="I73" s="11" t="s">
        <v>38</v>
      </c>
      <c r="J73" s="11" t="s">
        <v>18</v>
      </c>
      <c r="K73" s="12">
        <v>100</v>
      </c>
      <c r="L73" s="12">
        <v>130</v>
      </c>
      <c r="M73" s="21" t="s">
        <v>24</v>
      </c>
      <c r="N73" s="24" t="s">
        <v>620</v>
      </c>
      <c r="AA73" s="18" t="s">
        <v>181</v>
      </c>
      <c r="AB73" t="s">
        <v>702</v>
      </c>
    </row>
    <row r="74" spans="1:28" s="13" customFormat="1" ht="30" customHeight="1" x14ac:dyDescent="0.25">
      <c r="A74" s="10">
        <v>72</v>
      </c>
      <c r="B74" s="11">
        <v>2003</v>
      </c>
      <c r="C74" s="11" t="s">
        <v>43</v>
      </c>
      <c r="D74" s="11" t="s">
        <v>15</v>
      </c>
      <c r="E74" s="26" t="str">
        <f t="shared" si="1"/>
        <v>Chateau Bellevue Grand Cru Classe, Saint-Emilion Grand Cru</v>
      </c>
      <c r="F74" s="18" t="s">
        <v>24</v>
      </c>
      <c r="G74" s="11" t="s">
        <v>16</v>
      </c>
      <c r="H74" s="11">
        <v>6</v>
      </c>
      <c r="I74" s="11" t="s">
        <v>23</v>
      </c>
      <c r="J74" s="11" t="s">
        <v>18</v>
      </c>
      <c r="K74" s="12">
        <v>120</v>
      </c>
      <c r="L74" s="12">
        <v>180</v>
      </c>
      <c r="M74" s="21" t="s">
        <v>24</v>
      </c>
      <c r="N74" s="24" t="s">
        <v>620</v>
      </c>
      <c r="AA74" s="18" t="s">
        <v>182</v>
      </c>
      <c r="AB74" t="s">
        <v>703</v>
      </c>
    </row>
    <row r="75" spans="1:28" s="13" customFormat="1" ht="30" customHeight="1" x14ac:dyDescent="0.25">
      <c r="A75" s="10">
        <v>73</v>
      </c>
      <c r="B75" s="11">
        <v>2004</v>
      </c>
      <c r="C75" s="11" t="s">
        <v>43</v>
      </c>
      <c r="D75" s="11" t="s">
        <v>15</v>
      </c>
      <c r="E75" s="26" t="str">
        <f t="shared" si="1"/>
        <v>Mixed Case of Bordeaux First Growths</v>
      </c>
      <c r="F75" s="18" t="s">
        <v>24</v>
      </c>
      <c r="G75" s="11" t="s">
        <v>16</v>
      </c>
      <c r="H75" s="11">
        <v>12</v>
      </c>
      <c r="I75" s="11" t="s">
        <v>17</v>
      </c>
      <c r="J75" s="11" t="s">
        <v>18</v>
      </c>
      <c r="K75" s="12">
        <v>3500</v>
      </c>
      <c r="L75" s="12">
        <v>4000</v>
      </c>
      <c r="M75" s="21" t="s">
        <v>551</v>
      </c>
      <c r="N75" s="24" t="s">
        <v>24</v>
      </c>
      <c r="AA75" s="18" t="s">
        <v>183</v>
      </c>
      <c r="AB75" t="s">
        <v>704</v>
      </c>
    </row>
    <row r="76" spans="1:28" s="13" customFormat="1" ht="30" customHeight="1" x14ac:dyDescent="0.25">
      <c r="A76" s="10">
        <v>74</v>
      </c>
      <c r="B76" s="11">
        <v>2005</v>
      </c>
      <c r="C76" s="11" t="s">
        <v>43</v>
      </c>
      <c r="D76" s="11" t="s">
        <v>15</v>
      </c>
      <c r="E76" s="26" t="str">
        <f t="shared" si="1"/>
        <v>Chateau Phelan Segur, Saint-Estephe</v>
      </c>
      <c r="F76" s="18" t="s">
        <v>24</v>
      </c>
      <c r="G76" s="11" t="s">
        <v>16</v>
      </c>
      <c r="H76" s="11">
        <v>12</v>
      </c>
      <c r="I76" s="11" t="s">
        <v>23</v>
      </c>
      <c r="J76" s="11" t="s">
        <v>18</v>
      </c>
      <c r="K76" s="12">
        <v>360</v>
      </c>
      <c r="L76" s="12">
        <v>420</v>
      </c>
      <c r="M76" s="21" t="s">
        <v>24</v>
      </c>
      <c r="N76" s="24" t="s">
        <v>620</v>
      </c>
      <c r="AA76" s="18" t="s">
        <v>184</v>
      </c>
      <c r="AB76" t="s">
        <v>705</v>
      </c>
    </row>
    <row r="77" spans="1:28" s="13" customFormat="1" ht="30" customHeight="1" x14ac:dyDescent="0.25">
      <c r="A77" s="10">
        <v>75</v>
      </c>
      <c r="B77" s="11">
        <v>2007</v>
      </c>
      <c r="C77" s="11" t="s">
        <v>43</v>
      </c>
      <c r="D77" s="11" t="s">
        <v>15</v>
      </c>
      <c r="E77" s="26" t="str">
        <f t="shared" si="1"/>
        <v>Chateau Batailley 5eme Cru Classe, Pauillac</v>
      </c>
      <c r="F77" s="18" t="s">
        <v>24</v>
      </c>
      <c r="G77" s="11" t="s">
        <v>16</v>
      </c>
      <c r="H77" s="11">
        <v>12</v>
      </c>
      <c r="I77" s="11" t="s">
        <v>23</v>
      </c>
      <c r="J77" s="11" t="s">
        <v>18</v>
      </c>
      <c r="K77" s="12">
        <v>380</v>
      </c>
      <c r="L77" s="12">
        <v>460</v>
      </c>
      <c r="M77" s="21"/>
      <c r="N77" s="24" t="s">
        <v>24</v>
      </c>
      <c r="AA77" s="18" t="s">
        <v>58</v>
      </c>
      <c r="AB77" t="s">
        <v>706</v>
      </c>
    </row>
    <row r="78" spans="1:28" s="13" customFormat="1" ht="30" customHeight="1" x14ac:dyDescent="0.25">
      <c r="A78" s="10">
        <v>76</v>
      </c>
      <c r="B78" s="11">
        <v>2008</v>
      </c>
      <c r="C78" s="11" t="s">
        <v>43</v>
      </c>
      <c r="D78" s="11" t="s">
        <v>15</v>
      </c>
      <c r="E78" s="26" t="str">
        <f t="shared" si="1"/>
        <v>Chateau Leoville Barton 2eme Cru Classe, Saint-Julien</v>
      </c>
      <c r="F78" s="18" t="s">
        <v>24</v>
      </c>
      <c r="G78" s="11" t="s">
        <v>16</v>
      </c>
      <c r="H78" s="11">
        <v>12</v>
      </c>
      <c r="I78" s="11" t="s">
        <v>17</v>
      </c>
      <c r="J78" s="11" t="s">
        <v>18</v>
      </c>
      <c r="K78" s="12">
        <v>460</v>
      </c>
      <c r="L78" s="12">
        <v>600</v>
      </c>
      <c r="M78" s="21"/>
      <c r="N78" s="24" t="s">
        <v>622</v>
      </c>
      <c r="AA78" s="18" t="s">
        <v>185</v>
      </c>
      <c r="AB78" t="s">
        <v>707</v>
      </c>
    </row>
    <row r="79" spans="1:28" s="13" customFormat="1" ht="30" customHeight="1" x14ac:dyDescent="0.25">
      <c r="A79" s="10">
        <v>77</v>
      </c>
      <c r="B79" s="11">
        <v>2008</v>
      </c>
      <c r="C79" s="11" t="s">
        <v>43</v>
      </c>
      <c r="D79" s="11" t="s">
        <v>15</v>
      </c>
      <c r="E79" s="26" t="str">
        <f t="shared" si="1"/>
        <v>Chateau Montrose 2eme Cru Classe, Saint-Estephe</v>
      </c>
      <c r="F79" s="18" t="s">
        <v>24</v>
      </c>
      <c r="G79" s="11" t="s">
        <v>16</v>
      </c>
      <c r="H79" s="11">
        <v>12</v>
      </c>
      <c r="I79" s="11" t="s">
        <v>17</v>
      </c>
      <c r="J79" s="11" t="s">
        <v>18</v>
      </c>
      <c r="K79" s="12">
        <v>600</v>
      </c>
      <c r="L79" s="12">
        <v>750</v>
      </c>
      <c r="M79" s="21"/>
      <c r="N79" s="24" t="s">
        <v>622</v>
      </c>
      <c r="AA79" s="18" t="s">
        <v>180</v>
      </c>
      <c r="AB79" t="s">
        <v>708</v>
      </c>
    </row>
    <row r="80" spans="1:28" s="13" customFormat="1" ht="30" customHeight="1" x14ac:dyDescent="0.25">
      <c r="A80" s="10">
        <v>78</v>
      </c>
      <c r="B80" s="11">
        <v>2008</v>
      </c>
      <c r="C80" s="11" t="s">
        <v>43</v>
      </c>
      <c r="D80" s="11" t="s">
        <v>15</v>
      </c>
      <c r="E80" s="26" t="str">
        <f t="shared" si="1"/>
        <v>Chateau Talbot 4eme Cru Classe, Saint-Julien</v>
      </c>
      <c r="F80" s="18" t="s">
        <v>24</v>
      </c>
      <c r="G80" s="11" t="s">
        <v>16</v>
      </c>
      <c r="H80" s="11">
        <v>12</v>
      </c>
      <c r="I80" s="11" t="s">
        <v>17</v>
      </c>
      <c r="J80" s="11" t="s">
        <v>18</v>
      </c>
      <c r="K80" s="12">
        <v>400</v>
      </c>
      <c r="L80" s="12">
        <v>550</v>
      </c>
      <c r="M80" s="21"/>
      <c r="N80" s="24" t="s">
        <v>622</v>
      </c>
      <c r="AA80" s="18" t="s">
        <v>53</v>
      </c>
      <c r="AB80" t="s">
        <v>709</v>
      </c>
    </row>
    <row r="81" spans="1:28" s="13" customFormat="1" ht="30" customHeight="1" x14ac:dyDescent="0.25">
      <c r="A81" s="10">
        <v>79</v>
      </c>
      <c r="B81" s="11">
        <v>2008</v>
      </c>
      <c r="C81" s="11" t="s">
        <v>43</v>
      </c>
      <c r="D81" s="11" t="s">
        <v>15</v>
      </c>
      <c r="E81" s="26" t="str">
        <f t="shared" si="1"/>
        <v>Chateau Grand-Puy-Lacoste 5eme Cru Classe, Pauillac</v>
      </c>
      <c r="F81" s="18" t="s">
        <v>24</v>
      </c>
      <c r="G81" s="11" t="s">
        <v>16</v>
      </c>
      <c r="H81" s="11">
        <v>12</v>
      </c>
      <c r="I81" s="11" t="s">
        <v>23</v>
      </c>
      <c r="J81" s="11" t="s">
        <v>18</v>
      </c>
      <c r="K81" s="12">
        <v>340</v>
      </c>
      <c r="L81" s="12">
        <v>440</v>
      </c>
      <c r="M81" s="21"/>
      <c r="N81" s="24" t="s">
        <v>622</v>
      </c>
      <c r="AA81" s="18" t="s">
        <v>186</v>
      </c>
      <c r="AB81" t="s">
        <v>710</v>
      </c>
    </row>
    <row r="82" spans="1:28" s="13" customFormat="1" ht="30" customHeight="1" x14ac:dyDescent="0.25">
      <c r="A82" s="10">
        <v>80</v>
      </c>
      <c r="B82" s="11">
        <v>2008</v>
      </c>
      <c r="C82" s="11" t="s">
        <v>43</v>
      </c>
      <c r="D82" s="11" t="s">
        <v>15</v>
      </c>
      <c r="E82" s="26" t="str">
        <f t="shared" si="1"/>
        <v>Chateau Ormes de Pez, Saint-Estephe</v>
      </c>
      <c r="F82" s="18" t="s">
        <v>24</v>
      </c>
      <c r="G82" s="11" t="s">
        <v>16</v>
      </c>
      <c r="H82" s="11">
        <v>12</v>
      </c>
      <c r="I82" s="11" t="s">
        <v>17</v>
      </c>
      <c r="J82" s="11" t="s">
        <v>18</v>
      </c>
      <c r="K82" s="12">
        <v>160</v>
      </c>
      <c r="L82" s="12">
        <v>220</v>
      </c>
      <c r="M82" s="21"/>
      <c r="N82" s="24" t="s">
        <v>622</v>
      </c>
      <c r="AA82" s="18" t="s">
        <v>187</v>
      </c>
      <c r="AB82" t="s">
        <v>711</v>
      </c>
    </row>
    <row r="83" spans="1:28" s="13" customFormat="1" ht="30" customHeight="1" x14ac:dyDescent="0.25">
      <c r="A83" s="10">
        <v>81</v>
      </c>
      <c r="B83" s="11">
        <v>2008</v>
      </c>
      <c r="C83" s="11" t="s">
        <v>43</v>
      </c>
      <c r="D83" s="11" t="s">
        <v>15</v>
      </c>
      <c r="E83" s="26" t="str">
        <f t="shared" si="1"/>
        <v>Chateau Phelan Segur, Saint-Estephe</v>
      </c>
      <c r="F83" s="18" t="s">
        <v>24</v>
      </c>
      <c r="G83" s="11" t="s">
        <v>16</v>
      </c>
      <c r="H83" s="11">
        <v>12</v>
      </c>
      <c r="I83" s="11" t="s">
        <v>23</v>
      </c>
      <c r="J83" s="11" t="s">
        <v>18</v>
      </c>
      <c r="K83" s="12">
        <v>300</v>
      </c>
      <c r="L83" s="12">
        <v>380</v>
      </c>
      <c r="M83" s="21" t="s">
        <v>24</v>
      </c>
      <c r="N83" s="24" t="s">
        <v>620</v>
      </c>
      <c r="AA83" s="18" t="s">
        <v>184</v>
      </c>
      <c r="AB83" t="s">
        <v>712</v>
      </c>
    </row>
    <row r="84" spans="1:28" s="13" customFormat="1" ht="30" customHeight="1" x14ac:dyDescent="0.25">
      <c r="A84" s="10">
        <v>82</v>
      </c>
      <c r="B84" s="11">
        <v>2008</v>
      </c>
      <c r="C84" s="11" t="s">
        <v>43</v>
      </c>
      <c r="D84" s="11" t="s">
        <v>15</v>
      </c>
      <c r="E84" s="26" t="str">
        <f t="shared" si="1"/>
        <v>La Dame de Montrose, Saint-Estephe</v>
      </c>
      <c r="F84" s="18" t="s">
        <v>24</v>
      </c>
      <c r="G84" s="11" t="s">
        <v>16</v>
      </c>
      <c r="H84" s="11">
        <v>11</v>
      </c>
      <c r="I84" s="11" t="s">
        <v>17</v>
      </c>
      <c r="J84" s="11" t="s">
        <v>18</v>
      </c>
      <c r="K84" s="12">
        <v>260</v>
      </c>
      <c r="L84" s="12">
        <v>340</v>
      </c>
      <c r="M84" s="21"/>
      <c r="N84" s="24" t="s">
        <v>622</v>
      </c>
      <c r="AA84" s="18" t="s">
        <v>188</v>
      </c>
      <c r="AB84" t="s">
        <v>713</v>
      </c>
    </row>
    <row r="85" spans="1:28" s="13" customFormat="1" ht="30" customHeight="1" x14ac:dyDescent="0.25">
      <c r="A85" s="10">
        <v>83</v>
      </c>
      <c r="B85" s="11">
        <v>2009</v>
      </c>
      <c r="C85" s="11" t="s">
        <v>43</v>
      </c>
      <c r="D85" s="11" t="s">
        <v>15</v>
      </c>
      <c r="E85" s="26" t="str">
        <f t="shared" si="1"/>
        <v>Alter Ego, Margaux</v>
      </c>
      <c r="F85" s="18" t="s">
        <v>24</v>
      </c>
      <c r="G85" s="11" t="s">
        <v>16</v>
      </c>
      <c r="H85" s="11">
        <v>6</v>
      </c>
      <c r="I85" s="11" t="s">
        <v>23</v>
      </c>
      <c r="J85" s="11" t="s">
        <v>18</v>
      </c>
      <c r="K85" s="12">
        <v>400</v>
      </c>
      <c r="L85" s="12">
        <v>500</v>
      </c>
      <c r="M85" s="21"/>
      <c r="N85" s="24" t="s">
        <v>623</v>
      </c>
      <c r="AA85" s="18" t="s">
        <v>189</v>
      </c>
      <c r="AB85" t="s">
        <v>714</v>
      </c>
    </row>
    <row r="86" spans="1:28" s="13" customFormat="1" ht="30" customHeight="1" x14ac:dyDescent="0.25">
      <c r="A86" s="10">
        <v>84</v>
      </c>
      <c r="B86" s="11">
        <v>2009</v>
      </c>
      <c r="C86" s="11" t="s">
        <v>43</v>
      </c>
      <c r="D86" s="11" t="s">
        <v>15</v>
      </c>
      <c r="E86" s="26" t="str">
        <f t="shared" si="1"/>
        <v>Chateau Marojallia, Margaux</v>
      </c>
      <c r="F86" s="18" t="s">
        <v>24</v>
      </c>
      <c r="G86" s="11" t="s">
        <v>16</v>
      </c>
      <c r="H86" s="11">
        <v>6</v>
      </c>
      <c r="I86" s="11" t="s">
        <v>17</v>
      </c>
      <c r="J86" s="11" t="s">
        <v>18</v>
      </c>
      <c r="K86" s="12">
        <v>150</v>
      </c>
      <c r="L86" s="12">
        <v>220</v>
      </c>
      <c r="M86" s="21"/>
      <c r="N86" s="24" t="s">
        <v>617</v>
      </c>
      <c r="AA86" s="18" t="s">
        <v>190</v>
      </c>
      <c r="AB86" t="s">
        <v>715</v>
      </c>
    </row>
    <row r="87" spans="1:28" s="13" customFormat="1" ht="30" customHeight="1" x14ac:dyDescent="0.25">
      <c r="A87" s="10">
        <v>85</v>
      </c>
      <c r="B87" s="11">
        <v>2009</v>
      </c>
      <c r="C87" s="11" t="s">
        <v>43</v>
      </c>
      <c r="D87" s="11" t="s">
        <v>15</v>
      </c>
      <c r="E87" s="26" t="str">
        <f t="shared" si="1"/>
        <v>Chateau Ormes de Pez, Saint-Estephe</v>
      </c>
      <c r="F87" s="18" t="s">
        <v>24</v>
      </c>
      <c r="G87" s="11" t="s">
        <v>16</v>
      </c>
      <c r="H87" s="11">
        <v>12</v>
      </c>
      <c r="I87" s="11" t="s">
        <v>23</v>
      </c>
      <c r="J87" s="11" t="s">
        <v>18</v>
      </c>
      <c r="K87" s="12">
        <v>200</v>
      </c>
      <c r="L87" s="12">
        <v>280</v>
      </c>
      <c r="M87" s="21"/>
      <c r="N87" s="24" t="s">
        <v>24</v>
      </c>
      <c r="AA87" s="18" t="s">
        <v>187</v>
      </c>
      <c r="AB87" t="s">
        <v>716</v>
      </c>
    </row>
    <row r="88" spans="1:28" s="13" customFormat="1" ht="30" customHeight="1" x14ac:dyDescent="0.25">
      <c r="A88" s="10">
        <v>86</v>
      </c>
      <c r="B88" s="11">
        <v>2009</v>
      </c>
      <c r="C88" s="11" t="s">
        <v>43</v>
      </c>
      <c r="D88" s="11" t="s">
        <v>15</v>
      </c>
      <c r="E88" s="26" t="str">
        <f t="shared" si="1"/>
        <v>Chateau Beaumont, Haut-Medoc</v>
      </c>
      <c r="F88" s="18" t="s">
        <v>24</v>
      </c>
      <c r="G88" s="11" t="s">
        <v>16</v>
      </c>
      <c r="H88" s="11">
        <v>12</v>
      </c>
      <c r="I88" s="11" t="s">
        <v>38</v>
      </c>
      <c r="J88" s="11" t="s">
        <v>18</v>
      </c>
      <c r="K88" s="12">
        <v>180</v>
      </c>
      <c r="L88" s="12">
        <v>230</v>
      </c>
      <c r="M88" s="21" t="s">
        <v>24</v>
      </c>
      <c r="N88" s="24" t="s">
        <v>620</v>
      </c>
      <c r="AA88" s="18" t="s">
        <v>191</v>
      </c>
      <c r="AB88" t="s">
        <v>717</v>
      </c>
    </row>
    <row r="89" spans="1:28" s="13" customFormat="1" ht="30" customHeight="1" x14ac:dyDescent="0.25">
      <c r="A89" s="10">
        <v>87</v>
      </c>
      <c r="B89" s="11">
        <v>2009</v>
      </c>
      <c r="C89" s="11" t="s">
        <v>43</v>
      </c>
      <c r="D89" s="11" t="s">
        <v>15</v>
      </c>
      <c r="E89" s="26" t="str">
        <f t="shared" si="1"/>
        <v>Madame, Chateau de Pitray, Castillon-Cotes de Bordeaux</v>
      </c>
      <c r="F89" s="18" t="s">
        <v>24</v>
      </c>
      <c r="G89" s="11" t="s">
        <v>16</v>
      </c>
      <c r="H89" s="11">
        <v>12</v>
      </c>
      <c r="I89" s="11" t="s">
        <v>23</v>
      </c>
      <c r="J89" s="11" t="s">
        <v>18</v>
      </c>
      <c r="K89" s="12">
        <v>150</v>
      </c>
      <c r="L89" s="12">
        <v>200</v>
      </c>
      <c r="M89" s="21" t="s">
        <v>24</v>
      </c>
      <c r="N89" s="24" t="s">
        <v>620</v>
      </c>
      <c r="AA89" s="18" t="s">
        <v>192</v>
      </c>
      <c r="AB89" t="s">
        <v>718</v>
      </c>
    </row>
    <row r="90" spans="1:28" s="13" customFormat="1" ht="30" customHeight="1" x14ac:dyDescent="0.25">
      <c r="A90" s="10">
        <v>88</v>
      </c>
      <c r="B90" s="11">
        <v>2009</v>
      </c>
      <c r="C90" s="11" t="s">
        <v>43</v>
      </c>
      <c r="D90" s="11" t="s">
        <v>15</v>
      </c>
      <c r="E90" s="26" t="str">
        <f t="shared" si="1"/>
        <v>Chateau Beausejour Duffau-Lagarrosse Premier Grand Cru Classe B, Saint-Emilion Grand Cru</v>
      </c>
      <c r="F90" s="18" t="s">
        <v>24</v>
      </c>
      <c r="G90" s="11" t="s">
        <v>16</v>
      </c>
      <c r="H90" s="11">
        <v>6</v>
      </c>
      <c r="I90" s="11" t="s">
        <v>17</v>
      </c>
      <c r="J90" s="11" t="s">
        <v>18</v>
      </c>
      <c r="K90" s="12">
        <v>800</v>
      </c>
      <c r="L90" s="12">
        <v>1200</v>
      </c>
      <c r="M90" s="21"/>
      <c r="N90" s="24" t="s">
        <v>617</v>
      </c>
      <c r="AA90" s="18" t="s">
        <v>193</v>
      </c>
      <c r="AB90" t="s">
        <v>719</v>
      </c>
    </row>
    <row r="91" spans="1:28" s="13" customFormat="1" ht="30" customHeight="1" x14ac:dyDescent="0.25">
      <c r="A91" s="10">
        <v>89</v>
      </c>
      <c r="B91" s="11">
        <v>2009</v>
      </c>
      <c r="C91" s="11" t="s">
        <v>43</v>
      </c>
      <c r="D91" s="11" t="s">
        <v>15</v>
      </c>
      <c r="E91" s="26" t="str">
        <f t="shared" si="1"/>
        <v>Les Cedres de Belle Brise, Pomerol - In Bond</v>
      </c>
      <c r="F91" s="18" t="s">
        <v>24</v>
      </c>
      <c r="G91" s="11" t="s">
        <v>16</v>
      </c>
      <c r="H91" s="11">
        <v>12</v>
      </c>
      <c r="I91" s="11" t="s">
        <v>23</v>
      </c>
      <c r="J91" s="11" t="s">
        <v>22</v>
      </c>
      <c r="K91" s="12">
        <v>200</v>
      </c>
      <c r="L91" s="12">
        <v>260</v>
      </c>
      <c r="M91" s="21" t="s">
        <v>42</v>
      </c>
      <c r="N91" s="24" t="s">
        <v>24</v>
      </c>
      <c r="AA91" s="18" t="s">
        <v>194</v>
      </c>
      <c r="AB91" t="s">
        <v>720</v>
      </c>
    </row>
    <row r="92" spans="1:28" s="13" customFormat="1" ht="30" customHeight="1" x14ac:dyDescent="0.25">
      <c r="A92" s="10">
        <v>90</v>
      </c>
      <c r="B92" s="11">
        <v>2010</v>
      </c>
      <c r="C92" s="11" t="s">
        <v>43</v>
      </c>
      <c r="D92" s="11" t="s">
        <v>15</v>
      </c>
      <c r="E92" s="26" t="str">
        <f t="shared" si="1"/>
        <v>Domaine de Chevalier Cru Classe, Pessac-Leognan</v>
      </c>
      <c r="F92" s="18" t="s">
        <v>24</v>
      </c>
      <c r="G92" s="11" t="s">
        <v>16</v>
      </c>
      <c r="H92" s="11">
        <v>12</v>
      </c>
      <c r="I92" s="11" t="s">
        <v>17</v>
      </c>
      <c r="J92" s="11" t="s">
        <v>18</v>
      </c>
      <c r="K92" s="12">
        <v>500</v>
      </c>
      <c r="L92" s="12">
        <v>650</v>
      </c>
      <c r="M92" s="21"/>
      <c r="N92" s="24" t="s">
        <v>617</v>
      </c>
      <c r="AA92" s="18" t="s">
        <v>179</v>
      </c>
      <c r="AB92" t="s">
        <v>721</v>
      </c>
    </row>
    <row r="93" spans="1:28" s="13" customFormat="1" ht="30" customHeight="1" x14ac:dyDescent="0.25">
      <c r="A93" s="10">
        <v>91</v>
      </c>
      <c r="B93" s="11">
        <v>2010</v>
      </c>
      <c r="C93" s="11" t="s">
        <v>43</v>
      </c>
      <c r="D93" s="11" t="s">
        <v>15</v>
      </c>
      <c r="E93" s="26" t="str">
        <f t="shared" si="1"/>
        <v>Alter Ego, Margaux</v>
      </c>
      <c r="F93" s="18" t="s">
        <v>24</v>
      </c>
      <c r="G93" s="11" t="s">
        <v>16</v>
      </c>
      <c r="H93" s="11">
        <v>6</v>
      </c>
      <c r="I93" s="11" t="s">
        <v>23</v>
      </c>
      <c r="J93" s="11" t="s">
        <v>18</v>
      </c>
      <c r="K93" s="12">
        <v>360</v>
      </c>
      <c r="L93" s="12">
        <v>460</v>
      </c>
      <c r="M93" s="21"/>
      <c r="N93" s="24" t="s">
        <v>623</v>
      </c>
      <c r="AA93" s="18" t="s">
        <v>189</v>
      </c>
      <c r="AB93" t="s">
        <v>722</v>
      </c>
    </row>
    <row r="94" spans="1:28" s="13" customFormat="1" ht="30" customHeight="1" x14ac:dyDescent="0.25">
      <c r="A94" s="10">
        <v>92</v>
      </c>
      <c r="B94" s="11">
        <v>2010</v>
      </c>
      <c r="C94" s="11" t="s">
        <v>43</v>
      </c>
      <c r="D94" s="11" t="s">
        <v>15</v>
      </c>
      <c r="E94" s="26" t="str">
        <f t="shared" si="1"/>
        <v>Chateau Beaumont, Haut-Medoc</v>
      </c>
      <c r="F94" s="18" t="s">
        <v>24</v>
      </c>
      <c r="G94" s="11" t="s">
        <v>16</v>
      </c>
      <c r="H94" s="11">
        <v>12</v>
      </c>
      <c r="I94" s="11" t="s">
        <v>38</v>
      </c>
      <c r="J94" s="11" t="s">
        <v>18</v>
      </c>
      <c r="K94" s="12">
        <v>180</v>
      </c>
      <c r="L94" s="12">
        <v>230</v>
      </c>
      <c r="M94" s="21" t="s">
        <v>24</v>
      </c>
      <c r="N94" s="24" t="s">
        <v>620</v>
      </c>
      <c r="AA94" s="18" t="s">
        <v>191</v>
      </c>
      <c r="AB94" t="s">
        <v>723</v>
      </c>
    </row>
    <row r="95" spans="1:28" s="13" customFormat="1" ht="30" customHeight="1" x14ac:dyDescent="0.25">
      <c r="A95" s="10">
        <v>93</v>
      </c>
      <c r="B95" s="11">
        <v>2011</v>
      </c>
      <c r="C95" s="11" t="s">
        <v>43</v>
      </c>
      <c r="D95" s="11" t="s">
        <v>15</v>
      </c>
      <c r="E95" s="26" t="str">
        <f t="shared" si="1"/>
        <v>Chateau Angludet, Margaux</v>
      </c>
      <c r="F95" s="18" t="s">
        <v>24</v>
      </c>
      <c r="G95" s="11" t="s">
        <v>16</v>
      </c>
      <c r="H95" s="11">
        <v>6</v>
      </c>
      <c r="I95" s="11" t="s">
        <v>23</v>
      </c>
      <c r="J95" s="11" t="s">
        <v>18</v>
      </c>
      <c r="K95" s="12">
        <v>90</v>
      </c>
      <c r="L95" s="12">
        <v>120</v>
      </c>
      <c r="M95" s="21"/>
      <c r="N95" s="24" t="s">
        <v>623</v>
      </c>
      <c r="AA95" s="18" t="s">
        <v>178</v>
      </c>
      <c r="AB95" t="s">
        <v>724</v>
      </c>
    </row>
    <row r="96" spans="1:28" s="13" customFormat="1" ht="30" customHeight="1" x14ac:dyDescent="0.25">
      <c r="A96" s="10">
        <v>94</v>
      </c>
      <c r="B96" s="11">
        <v>2012</v>
      </c>
      <c r="C96" s="11" t="s">
        <v>43</v>
      </c>
      <c r="D96" s="11" t="s">
        <v>15</v>
      </c>
      <c r="E96" s="26" t="str">
        <f t="shared" si="1"/>
        <v>Domaine de Chevalier Cru Classe, Pessac-Leognan (Imperial)</v>
      </c>
      <c r="F96" s="18" t="s">
        <v>24</v>
      </c>
      <c r="G96" s="11" t="s">
        <v>511</v>
      </c>
      <c r="H96" s="11">
        <v>1</v>
      </c>
      <c r="I96" s="11" t="s">
        <v>23</v>
      </c>
      <c r="J96" s="11" t="s">
        <v>18</v>
      </c>
      <c r="K96" s="12">
        <v>220</v>
      </c>
      <c r="L96" s="12">
        <v>280</v>
      </c>
      <c r="M96" s="21"/>
      <c r="N96" s="24" t="s">
        <v>617</v>
      </c>
      <c r="AA96" s="18" t="s">
        <v>195</v>
      </c>
      <c r="AB96" t="s">
        <v>725</v>
      </c>
    </row>
    <row r="97" spans="1:28" s="13" customFormat="1" ht="30" customHeight="1" x14ac:dyDescent="0.25">
      <c r="A97" s="10">
        <v>95</v>
      </c>
      <c r="B97" s="11">
        <v>2012</v>
      </c>
      <c r="C97" s="11" t="s">
        <v>43</v>
      </c>
      <c r="D97" s="11" t="s">
        <v>15</v>
      </c>
      <c r="E97" s="26" t="str">
        <f t="shared" si="1"/>
        <v>Chateau Croix de Labrie, Saint-Emilion Grand Cru</v>
      </c>
      <c r="F97" s="18" t="s">
        <v>24</v>
      </c>
      <c r="G97" s="11" t="s">
        <v>16</v>
      </c>
      <c r="H97" s="11">
        <v>6</v>
      </c>
      <c r="I97" s="11" t="s">
        <v>17</v>
      </c>
      <c r="J97" s="11" t="s">
        <v>18</v>
      </c>
      <c r="K97" s="12">
        <v>180</v>
      </c>
      <c r="L97" s="12">
        <v>280</v>
      </c>
      <c r="M97" s="21"/>
      <c r="N97" s="24" t="s">
        <v>617</v>
      </c>
      <c r="AA97" s="18" t="s">
        <v>196</v>
      </c>
      <c r="AB97" t="s">
        <v>726</v>
      </c>
    </row>
    <row r="98" spans="1:28" s="13" customFormat="1" ht="30" customHeight="1" x14ac:dyDescent="0.25">
      <c r="A98" s="10">
        <v>96</v>
      </c>
      <c r="B98" s="11">
        <v>2012</v>
      </c>
      <c r="C98" s="11" t="s">
        <v>43</v>
      </c>
      <c r="D98" s="11" t="s">
        <v>15</v>
      </c>
      <c r="E98" s="26" t="str">
        <f t="shared" si="1"/>
        <v>Chateau La Conseillante, Pomerol</v>
      </c>
      <c r="F98" s="18" t="s">
        <v>24</v>
      </c>
      <c r="G98" s="11" t="s">
        <v>16</v>
      </c>
      <c r="H98" s="11">
        <v>12</v>
      </c>
      <c r="I98" s="11" t="s">
        <v>17</v>
      </c>
      <c r="J98" s="11" t="s">
        <v>18</v>
      </c>
      <c r="K98" s="12">
        <v>700</v>
      </c>
      <c r="L98" s="12">
        <v>1000</v>
      </c>
      <c r="M98" s="21"/>
      <c r="N98" s="24" t="s">
        <v>617</v>
      </c>
      <c r="AA98" s="18" t="s">
        <v>197</v>
      </c>
      <c r="AB98" t="s">
        <v>727</v>
      </c>
    </row>
    <row r="99" spans="1:28" s="13" customFormat="1" ht="30" customHeight="1" x14ac:dyDescent="0.25">
      <c r="A99" s="10">
        <v>97</v>
      </c>
      <c r="B99" s="11">
        <v>2013</v>
      </c>
      <c r="C99" s="11" t="s">
        <v>43</v>
      </c>
      <c r="D99" s="11" t="s">
        <v>15</v>
      </c>
      <c r="E99" s="26" t="str">
        <f t="shared" si="1"/>
        <v>Chateau Angludet, Margaux (Magnums)</v>
      </c>
      <c r="F99" s="18" t="s">
        <v>24</v>
      </c>
      <c r="G99" s="11" t="s">
        <v>40</v>
      </c>
      <c r="H99" s="11">
        <v>6</v>
      </c>
      <c r="I99" s="11" t="s">
        <v>23</v>
      </c>
      <c r="J99" s="11" t="s">
        <v>18</v>
      </c>
      <c r="K99" s="12">
        <v>160</v>
      </c>
      <c r="L99" s="12">
        <v>200</v>
      </c>
      <c r="M99" s="21"/>
      <c r="N99" s="24" t="s">
        <v>623</v>
      </c>
      <c r="AA99" s="18" t="s">
        <v>198</v>
      </c>
      <c r="AB99" t="s">
        <v>728</v>
      </c>
    </row>
    <row r="100" spans="1:28" s="13" customFormat="1" ht="30" customHeight="1" x14ac:dyDescent="0.25">
      <c r="A100" s="10">
        <v>98</v>
      </c>
      <c r="B100" s="11">
        <v>2013</v>
      </c>
      <c r="C100" s="11" t="s">
        <v>43</v>
      </c>
      <c r="D100" s="11" t="s">
        <v>15</v>
      </c>
      <c r="E100" s="26" t="str">
        <f t="shared" si="1"/>
        <v>Chateau L'Evangile, Pomerol</v>
      </c>
      <c r="F100" s="18" t="s">
        <v>24</v>
      </c>
      <c r="G100" s="11" t="s">
        <v>16</v>
      </c>
      <c r="H100" s="11">
        <v>3</v>
      </c>
      <c r="I100" s="11" t="s">
        <v>17</v>
      </c>
      <c r="J100" s="11" t="s">
        <v>18</v>
      </c>
      <c r="K100" s="12">
        <v>150</v>
      </c>
      <c r="L100" s="12">
        <v>200</v>
      </c>
      <c r="M100" s="21"/>
      <c r="N100" s="24" t="s">
        <v>617</v>
      </c>
      <c r="AA100" s="18" t="s">
        <v>199</v>
      </c>
      <c r="AB100" t="s">
        <v>729</v>
      </c>
    </row>
    <row r="101" spans="1:28" s="13" customFormat="1" ht="30" customHeight="1" x14ac:dyDescent="0.25">
      <c r="A101" s="10">
        <v>99</v>
      </c>
      <c r="B101" s="11">
        <v>2014</v>
      </c>
      <c r="C101" s="11" t="s">
        <v>43</v>
      </c>
      <c r="D101" s="11" t="s">
        <v>15</v>
      </c>
      <c r="E101" s="26" t="str">
        <f t="shared" si="1"/>
        <v>Clos du Jauqueyron, Margaux</v>
      </c>
      <c r="F101" s="18" t="s">
        <v>24</v>
      </c>
      <c r="G101" s="11" t="s">
        <v>16</v>
      </c>
      <c r="H101" s="11">
        <v>6</v>
      </c>
      <c r="I101" s="11" t="s">
        <v>17</v>
      </c>
      <c r="J101" s="11" t="s">
        <v>18</v>
      </c>
      <c r="K101" s="12">
        <v>240</v>
      </c>
      <c r="L101" s="12">
        <v>320</v>
      </c>
      <c r="M101" s="21"/>
      <c r="N101" s="24" t="s">
        <v>617</v>
      </c>
      <c r="AA101" s="18" t="s">
        <v>200</v>
      </c>
      <c r="AB101" t="s">
        <v>730</v>
      </c>
    </row>
    <row r="102" spans="1:28" s="13" customFormat="1" ht="30" customHeight="1" x14ac:dyDescent="0.25">
      <c r="A102" s="10">
        <v>100</v>
      </c>
      <c r="B102" s="11">
        <v>2014</v>
      </c>
      <c r="C102" s="11" t="s">
        <v>43</v>
      </c>
      <c r="D102" s="11" t="s">
        <v>15</v>
      </c>
      <c r="E102" s="26" t="str">
        <f t="shared" si="1"/>
        <v>Chateau Bonalgue, Pomerol - In Bond</v>
      </c>
      <c r="F102" s="18" t="s">
        <v>24</v>
      </c>
      <c r="G102" s="11" t="s">
        <v>16</v>
      </c>
      <c r="H102" s="11">
        <v>12</v>
      </c>
      <c r="I102" s="11" t="s">
        <v>23</v>
      </c>
      <c r="J102" s="11" t="s">
        <v>22</v>
      </c>
      <c r="K102" s="12">
        <v>280</v>
      </c>
      <c r="L102" s="12">
        <v>340</v>
      </c>
      <c r="M102" s="21" t="s">
        <v>42</v>
      </c>
      <c r="N102" s="24" t="s">
        <v>24</v>
      </c>
      <c r="AA102" s="18" t="s">
        <v>201</v>
      </c>
      <c r="AB102" t="s">
        <v>731</v>
      </c>
    </row>
    <row r="103" spans="1:28" s="13" customFormat="1" ht="30" customHeight="1" x14ac:dyDescent="0.25">
      <c r="A103" s="10">
        <v>101</v>
      </c>
      <c r="B103" s="11">
        <v>2014</v>
      </c>
      <c r="C103" s="11" t="s">
        <v>43</v>
      </c>
      <c r="D103" s="11" t="s">
        <v>15</v>
      </c>
      <c r="E103" s="26" t="str">
        <f t="shared" si="1"/>
        <v>Chateau Bonalgue, Pomerol - In Bond</v>
      </c>
      <c r="F103" s="18" t="s">
        <v>24</v>
      </c>
      <c r="G103" s="11" t="s">
        <v>16</v>
      </c>
      <c r="H103" s="11">
        <v>12</v>
      </c>
      <c r="I103" s="11" t="s">
        <v>23</v>
      </c>
      <c r="J103" s="11" t="s">
        <v>22</v>
      </c>
      <c r="K103" s="12">
        <v>280</v>
      </c>
      <c r="L103" s="12">
        <v>340</v>
      </c>
      <c r="M103" s="21" t="s">
        <v>42</v>
      </c>
      <c r="N103" s="24" t="s">
        <v>24</v>
      </c>
      <c r="AA103" s="18" t="s">
        <v>201</v>
      </c>
      <c r="AB103" t="s">
        <v>732</v>
      </c>
    </row>
    <row r="104" spans="1:28" s="13" customFormat="1" ht="30" customHeight="1" x14ac:dyDescent="0.25">
      <c r="A104" s="10">
        <v>102</v>
      </c>
      <c r="B104" s="11">
        <v>2015</v>
      </c>
      <c r="C104" s="11" t="s">
        <v>43</v>
      </c>
      <c r="D104" s="11" t="s">
        <v>15</v>
      </c>
      <c r="E104" s="26" t="str">
        <f t="shared" si="1"/>
        <v>Chateau La Clotte Grand Cru Classe, Saint-Emilion Grand Cru</v>
      </c>
      <c r="F104" s="18" t="s">
        <v>24</v>
      </c>
      <c r="G104" s="11" t="s">
        <v>16</v>
      </c>
      <c r="H104" s="11">
        <v>8</v>
      </c>
      <c r="I104" s="11" t="s">
        <v>17</v>
      </c>
      <c r="J104" s="11" t="s">
        <v>18</v>
      </c>
      <c r="K104" s="12">
        <v>120</v>
      </c>
      <c r="L104" s="12">
        <v>180</v>
      </c>
      <c r="M104" s="21"/>
      <c r="N104" s="24" t="s">
        <v>617</v>
      </c>
      <c r="AA104" s="18" t="s">
        <v>202</v>
      </c>
      <c r="AB104" t="s">
        <v>733</v>
      </c>
    </row>
    <row r="105" spans="1:28" s="13" customFormat="1" ht="30" customHeight="1" x14ac:dyDescent="0.25">
      <c r="A105" s="10">
        <v>103</v>
      </c>
      <c r="B105" s="11">
        <v>2016</v>
      </c>
      <c r="C105" s="11" t="s">
        <v>43</v>
      </c>
      <c r="D105" s="11" t="s">
        <v>15</v>
      </c>
      <c r="E105" s="26" t="str">
        <f t="shared" si="1"/>
        <v>Echo de Lynch Bages, Pauillac - In Bond</v>
      </c>
      <c r="F105" s="18" t="s">
        <v>24</v>
      </c>
      <c r="G105" s="11" t="s">
        <v>16</v>
      </c>
      <c r="H105" s="11">
        <v>12</v>
      </c>
      <c r="I105" s="11" t="s">
        <v>23</v>
      </c>
      <c r="J105" s="11" t="s">
        <v>22</v>
      </c>
      <c r="K105" s="12">
        <v>300</v>
      </c>
      <c r="L105" s="12">
        <v>380</v>
      </c>
      <c r="M105" s="21" t="s">
        <v>42</v>
      </c>
      <c r="N105" s="24" t="s">
        <v>24</v>
      </c>
      <c r="AA105" s="18" t="s">
        <v>203</v>
      </c>
      <c r="AB105" t="s">
        <v>734</v>
      </c>
    </row>
    <row r="106" spans="1:28" s="13" customFormat="1" ht="30" customHeight="1" x14ac:dyDescent="0.25">
      <c r="A106" s="10">
        <v>104</v>
      </c>
      <c r="B106" s="11">
        <v>2016</v>
      </c>
      <c r="C106" s="11" t="s">
        <v>43</v>
      </c>
      <c r="D106" s="11" t="s">
        <v>15</v>
      </c>
      <c r="E106" s="26" t="str">
        <f t="shared" si="1"/>
        <v>Chateau Tour St Bonnet, Medoc - In Bond</v>
      </c>
      <c r="F106" s="18" t="s">
        <v>24</v>
      </c>
      <c r="G106" s="11" t="s">
        <v>16</v>
      </c>
      <c r="H106" s="11">
        <v>12</v>
      </c>
      <c r="I106" s="11" t="s">
        <v>38</v>
      </c>
      <c r="J106" s="11" t="s">
        <v>22</v>
      </c>
      <c r="K106" s="12">
        <v>90</v>
      </c>
      <c r="L106" s="12">
        <v>120</v>
      </c>
      <c r="M106" s="21" t="s">
        <v>42</v>
      </c>
      <c r="N106" s="24" t="s">
        <v>24</v>
      </c>
      <c r="AA106" s="18" t="s">
        <v>139</v>
      </c>
      <c r="AB106" t="s">
        <v>735</v>
      </c>
    </row>
    <row r="107" spans="1:28" s="13" customFormat="1" ht="30" customHeight="1" x14ac:dyDescent="0.25">
      <c r="A107" s="10">
        <v>105</v>
      </c>
      <c r="B107" s="11">
        <v>2016</v>
      </c>
      <c r="C107" s="11" t="s">
        <v>43</v>
      </c>
      <c r="D107" s="11" t="s">
        <v>15</v>
      </c>
      <c r="E107" s="26" t="str">
        <f t="shared" si="1"/>
        <v>Chateau Tour St Bonnet, Medoc - In Bond</v>
      </c>
      <c r="F107" s="18" t="s">
        <v>24</v>
      </c>
      <c r="G107" s="11" t="s">
        <v>16</v>
      </c>
      <c r="H107" s="11">
        <v>12</v>
      </c>
      <c r="I107" s="11" t="s">
        <v>38</v>
      </c>
      <c r="J107" s="11" t="s">
        <v>22</v>
      </c>
      <c r="K107" s="12">
        <v>90</v>
      </c>
      <c r="L107" s="12">
        <v>120</v>
      </c>
      <c r="M107" s="21" t="s">
        <v>42</v>
      </c>
      <c r="N107" s="24" t="s">
        <v>24</v>
      </c>
      <c r="AA107" s="18" t="s">
        <v>139</v>
      </c>
      <c r="AB107" t="s">
        <v>736</v>
      </c>
    </row>
    <row r="108" spans="1:28" s="13" customFormat="1" ht="30" customHeight="1" x14ac:dyDescent="0.25">
      <c r="A108" s="10">
        <v>106</v>
      </c>
      <c r="B108" s="11">
        <v>2016</v>
      </c>
      <c r="C108" s="11" t="s">
        <v>43</v>
      </c>
      <c r="D108" s="11" t="s">
        <v>15</v>
      </c>
      <c r="E108" s="26" t="str">
        <f t="shared" si="1"/>
        <v>Chateau Tour St Bonnet, Medoc - In Bond</v>
      </c>
      <c r="F108" s="18" t="s">
        <v>24</v>
      </c>
      <c r="G108" s="11" t="s">
        <v>16</v>
      </c>
      <c r="H108" s="11">
        <v>12</v>
      </c>
      <c r="I108" s="11" t="s">
        <v>38</v>
      </c>
      <c r="J108" s="11" t="s">
        <v>22</v>
      </c>
      <c r="K108" s="12">
        <v>90</v>
      </c>
      <c r="L108" s="12">
        <v>120</v>
      </c>
      <c r="M108" s="21" t="s">
        <v>42</v>
      </c>
      <c r="N108" s="24" t="s">
        <v>24</v>
      </c>
      <c r="AA108" s="18" t="s">
        <v>139</v>
      </c>
      <c r="AB108" t="s">
        <v>737</v>
      </c>
    </row>
    <row r="109" spans="1:28" s="13" customFormat="1" ht="30" customHeight="1" x14ac:dyDescent="0.25">
      <c r="A109" s="10">
        <v>107</v>
      </c>
      <c r="B109" s="11">
        <v>2016</v>
      </c>
      <c r="C109" s="11" t="s">
        <v>43</v>
      </c>
      <c r="D109" s="11" t="s">
        <v>15</v>
      </c>
      <c r="E109" s="26" t="str">
        <f t="shared" si="1"/>
        <v>Chateau Tour St Bonnet, Medoc - In Bond</v>
      </c>
      <c r="F109" s="18" t="s">
        <v>24</v>
      </c>
      <c r="G109" s="11" t="s">
        <v>16</v>
      </c>
      <c r="H109" s="11">
        <v>12</v>
      </c>
      <c r="I109" s="11" t="s">
        <v>38</v>
      </c>
      <c r="J109" s="11" t="s">
        <v>22</v>
      </c>
      <c r="K109" s="12">
        <v>90</v>
      </c>
      <c r="L109" s="12">
        <v>120</v>
      </c>
      <c r="M109" s="21" t="s">
        <v>42</v>
      </c>
      <c r="N109" s="24" t="s">
        <v>24</v>
      </c>
      <c r="AA109" s="18" t="s">
        <v>139</v>
      </c>
      <c r="AB109" t="s">
        <v>738</v>
      </c>
    </row>
    <row r="110" spans="1:28" s="13" customFormat="1" ht="30" customHeight="1" x14ac:dyDescent="0.25">
      <c r="A110" s="10">
        <v>108</v>
      </c>
      <c r="B110" s="11">
        <v>2016</v>
      </c>
      <c r="C110" s="11" t="s">
        <v>43</v>
      </c>
      <c r="D110" s="11" t="s">
        <v>15</v>
      </c>
      <c r="E110" s="26" t="str">
        <f t="shared" si="1"/>
        <v>Chateau Tour St Bonnet, Medoc - In Bond</v>
      </c>
      <c r="F110" s="18" t="s">
        <v>24</v>
      </c>
      <c r="G110" s="11" t="s">
        <v>16</v>
      </c>
      <c r="H110" s="11">
        <v>12</v>
      </c>
      <c r="I110" s="11" t="s">
        <v>38</v>
      </c>
      <c r="J110" s="11" t="s">
        <v>22</v>
      </c>
      <c r="K110" s="12">
        <v>90</v>
      </c>
      <c r="L110" s="12">
        <v>120</v>
      </c>
      <c r="M110" s="21" t="s">
        <v>42</v>
      </c>
      <c r="N110" s="24" t="s">
        <v>24</v>
      </c>
      <c r="AA110" s="18" t="s">
        <v>139</v>
      </c>
      <c r="AB110" t="s">
        <v>739</v>
      </c>
    </row>
    <row r="111" spans="1:28" s="13" customFormat="1" ht="30" customHeight="1" x14ac:dyDescent="0.25">
      <c r="A111" s="10">
        <v>109</v>
      </c>
      <c r="B111" s="11">
        <v>2016</v>
      </c>
      <c r="C111" s="11" t="s">
        <v>43</v>
      </c>
      <c r="D111" s="11" t="s">
        <v>15</v>
      </c>
      <c r="E111" s="26" t="str">
        <f t="shared" si="1"/>
        <v>Chateau Tour St Bonnet, Medoc - In Bond</v>
      </c>
      <c r="F111" s="18" t="s">
        <v>24</v>
      </c>
      <c r="G111" s="11" t="s">
        <v>16</v>
      </c>
      <c r="H111" s="11">
        <v>12</v>
      </c>
      <c r="I111" s="11" t="s">
        <v>38</v>
      </c>
      <c r="J111" s="11" t="s">
        <v>22</v>
      </c>
      <c r="K111" s="12">
        <v>90</v>
      </c>
      <c r="L111" s="12">
        <v>120</v>
      </c>
      <c r="M111" s="21" t="s">
        <v>42</v>
      </c>
      <c r="N111" s="24" t="s">
        <v>24</v>
      </c>
      <c r="AA111" s="18" t="s">
        <v>139</v>
      </c>
      <c r="AB111" t="s">
        <v>740</v>
      </c>
    </row>
    <row r="112" spans="1:28" s="13" customFormat="1" ht="30" customHeight="1" x14ac:dyDescent="0.25">
      <c r="A112" s="10">
        <v>110</v>
      </c>
      <c r="B112" s="11">
        <v>2016</v>
      </c>
      <c r="C112" s="11" t="s">
        <v>43</v>
      </c>
      <c r="D112" s="11" t="s">
        <v>15</v>
      </c>
      <c r="E112" s="26" t="str">
        <f t="shared" si="1"/>
        <v>Chateau Tour Saint Christophe, Saint-Emilion Grand Cru</v>
      </c>
      <c r="F112" s="18" t="s">
        <v>24</v>
      </c>
      <c r="G112" s="11" t="s">
        <v>16</v>
      </c>
      <c r="H112" s="11">
        <v>6</v>
      </c>
      <c r="I112" s="11" t="s">
        <v>17</v>
      </c>
      <c r="J112" s="11" t="s">
        <v>18</v>
      </c>
      <c r="K112" s="12">
        <v>100</v>
      </c>
      <c r="L112" s="12">
        <v>150</v>
      </c>
      <c r="M112" s="21" t="s">
        <v>552</v>
      </c>
      <c r="N112" s="24" t="s">
        <v>617</v>
      </c>
      <c r="AA112" s="18" t="s">
        <v>204</v>
      </c>
      <c r="AB112" t="s">
        <v>741</v>
      </c>
    </row>
    <row r="113" spans="1:28" s="13" customFormat="1" ht="30" customHeight="1" x14ac:dyDescent="0.25">
      <c r="A113" s="10">
        <v>111</v>
      </c>
      <c r="B113" s="11">
        <v>2016</v>
      </c>
      <c r="C113" s="11" t="s">
        <v>43</v>
      </c>
      <c r="D113" s="11" t="s">
        <v>15</v>
      </c>
      <c r="E113" s="26" t="str">
        <f t="shared" si="1"/>
        <v>La Gravette de Certan, Pomerol</v>
      </c>
      <c r="F113" s="18" t="s">
        <v>24</v>
      </c>
      <c r="G113" s="11" t="s">
        <v>16</v>
      </c>
      <c r="H113" s="11">
        <v>12</v>
      </c>
      <c r="I113" s="11" t="s">
        <v>17</v>
      </c>
      <c r="J113" s="11" t="s">
        <v>18</v>
      </c>
      <c r="K113" s="12">
        <v>380</v>
      </c>
      <c r="L113" s="12">
        <v>480</v>
      </c>
      <c r="M113" s="21"/>
      <c r="N113" s="24" t="s">
        <v>617</v>
      </c>
      <c r="AA113" s="18" t="s">
        <v>205</v>
      </c>
      <c r="AB113" t="s">
        <v>742</v>
      </c>
    </row>
    <row r="114" spans="1:28" s="13" customFormat="1" ht="30" customHeight="1" x14ac:dyDescent="0.25">
      <c r="A114" s="10">
        <v>112</v>
      </c>
      <c r="B114" s="11">
        <v>2017</v>
      </c>
      <c r="C114" s="11" t="s">
        <v>43</v>
      </c>
      <c r="D114" s="11" t="s">
        <v>15</v>
      </c>
      <c r="E114" s="26" t="str">
        <f t="shared" si="1"/>
        <v>Chateau Batailley 5eme Cru Classe, Pauillac - In Bond</v>
      </c>
      <c r="F114" s="18" t="s">
        <v>24</v>
      </c>
      <c r="G114" s="11" t="s">
        <v>16</v>
      </c>
      <c r="H114" s="11">
        <v>12</v>
      </c>
      <c r="I114" s="11" t="s">
        <v>23</v>
      </c>
      <c r="J114" s="11" t="s">
        <v>22</v>
      </c>
      <c r="K114" s="12">
        <v>320</v>
      </c>
      <c r="L114" s="12">
        <v>360</v>
      </c>
      <c r="M114" s="21" t="s">
        <v>553</v>
      </c>
      <c r="N114" s="24" t="s">
        <v>24</v>
      </c>
      <c r="AA114" s="18" t="s">
        <v>59</v>
      </c>
      <c r="AB114" t="s">
        <v>743</v>
      </c>
    </row>
    <row r="115" spans="1:28" s="13" customFormat="1" ht="30" customHeight="1" x14ac:dyDescent="0.25">
      <c r="A115" s="10">
        <v>113</v>
      </c>
      <c r="B115" s="11">
        <v>2018</v>
      </c>
      <c r="C115" s="11" t="s">
        <v>43</v>
      </c>
      <c r="D115" s="11" t="s">
        <v>15</v>
      </c>
      <c r="E115" s="26" t="str">
        <f t="shared" si="1"/>
        <v>Chateau Batailley 5eme Cru Classe, Pauillac (Magnums)</v>
      </c>
      <c r="F115" s="18" t="s">
        <v>24</v>
      </c>
      <c r="G115" s="11" t="s">
        <v>40</v>
      </c>
      <c r="H115" s="11">
        <v>3</v>
      </c>
      <c r="I115" s="11" t="s">
        <v>23</v>
      </c>
      <c r="J115" s="11" t="s">
        <v>18</v>
      </c>
      <c r="K115" s="12">
        <v>150</v>
      </c>
      <c r="L115" s="12">
        <v>200</v>
      </c>
      <c r="M115" s="21"/>
      <c r="N115" s="24" t="s">
        <v>623</v>
      </c>
      <c r="AA115" s="18" t="s">
        <v>206</v>
      </c>
      <c r="AB115" t="s">
        <v>744</v>
      </c>
    </row>
    <row r="116" spans="1:28" s="13" customFormat="1" ht="30" customHeight="1" x14ac:dyDescent="0.25">
      <c r="A116" s="10">
        <v>114</v>
      </c>
      <c r="B116" s="11">
        <v>2018</v>
      </c>
      <c r="C116" s="11" t="s">
        <v>43</v>
      </c>
      <c r="D116" s="11" t="s">
        <v>15</v>
      </c>
      <c r="E116" s="26" t="str">
        <f t="shared" si="1"/>
        <v>Lacoste-Borie, Pauillac</v>
      </c>
      <c r="F116" s="18" t="s">
        <v>24</v>
      </c>
      <c r="G116" s="11" t="s">
        <v>16</v>
      </c>
      <c r="H116" s="11">
        <v>12</v>
      </c>
      <c r="I116" s="11" t="s">
        <v>23</v>
      </c>
      <c r="J116" s="11" t="s">
        <v>18</v>
      </c>
      <c r="K116" s="12">
        <v>200</v>
      </c>
      <c r="L116" s="12">
        <v>240</v>
      </c>
      <c r="M116" s="21" t="s">
        <v>554</v>
      </c>
      <c r="N116" s="24" t="s">
        <v>623</v>
      </c>
      <c r="AA116" s="18" t="s">
        <v>207</v>
      </c>
      <c r="AB116" t="s">
        <v>745</v>
      </c>
    </row>
    <row r="117" spans="1:28" s="13" customFormat="1" ht="30" customHeight="1" x14ac:dyDescent="0.25">
      <c r="A117" s="10">
        <v>115</v>
      </c>
      <c r="B117" s="11">
        <v>2018</v>
      </c>
      <c r="C117" s="11" t="s">
        <v>43</v>
      </c>
      <c r="D117" s="11" t="s">
        <v>15</v>
      </c>
      <c r="E117" s="26" t="str">
        <f t="shared" si="1"/>
        <v>Haut-Bailly II, Pessac-Leognan</v>
      </c>
      <c r="F117" s="18" t="s">
        <v>24</v>
      </c>
      <c r="G117" s="11" t="s">
        <v>16</v>
      </c>
      <c r="H117" s="11">
        <v>12</v>
      </c>
      <c r="I117" s="11" t="s">
        <v>23</v>
      </c>
      <c r="J117" s="11" t="s">
        <v>18</v>
      </c>
      <c r="K117" s="12">
        <v>200</v>
      </c>
      <c r="L117" s="12">
        <v>240</v>
      </c>
      <c r="M117" s="21" t="s">
        <v>554</v>
      </c>
      <c r="N117" s="24" t="s">
        <v>623</v>
      </c>
      <c r="AA117" s="18" t="s">
        <v>208</v>
      </c>
      <c r="AB117" t="s">
        <v>746</v>
      </c>
    </row>
    <row r="118" spans="1:28" s="13" customFormat="1" ht="30" customHeight="1" x14ac:dyDescent="0.25">
      <c r="A118" s="10">
        <v>116</v>
      </c>
      <c r="B118" s="11">
        <v>2018</v>
      </c>
      <c r="C118" s="11" t="s">
        <v>43</v>
      </c>
      <c r="D118" s="11" t="s">
        <v>15</v>
      </c>
      <c r="E118" s="26" t="str">
        <f t="shared" si="1"/>
        <v>Chateau Beaumont, Haut-Medoc (Magnums)</v>
      </c>
      <c r="F118" s="18" t="s">
        <v>24</v>
      </c>
      <c r="G118" s="11" t="s">
        <v>40</v>
      </c>
      <c r="H118" s="11">
        <v>6</v>
      </c>
      <c r="I118" s="11" t="s">
        <v>38</v>
      </c>
      <c r="J118" s="11" t="s">
        <v>18</v>
      </c>
      <c r="K118" s="12">
        <v>90</v>
      </c>
      <c r="L118" s="12">
        <v>120</v>
      </c>
      <c r="M118" s="21" t="s">
        <v>555</v>
      </c>
      <c r="N118" s="24" t="s">
        <v>623</v>
      </c>
      <c r="AA118" s="18" t="s">
        <v>209</v>
      </c>
      <c r="AB118" t="s">
        <v>747</v>
      </c>
    </row>
    <row r="119" spans="1:28" s="13" customFormat="1" ht="30" customHeight="1" x14ac:dyDescent="0.25">
      <c r="A119" s="10">
        <v>117</v>
      </c>
      <c r="B119" s="11">
        <v>2018</v>
      </c>
      <c r="C119" s="11" t="s">
        <v>43</v>
      </c>
      <c r="D119" s="11" t="s">
        <v>15</v>
      </c>
      <c r="E119" s="26" t="str">
        <f t="shared" si="1"/>
        <v>Chateau Tour Saint Christophe, Saint-Emilion Grand Cru (Magnums)</v>
      </c>
      <c r="F119" s="18" t="s">
        <v>24</v>
      </c>
      <c r="G119" s="11" t="s">
        <v>40</v>
      </c>
      <c r="H119" s="11">
        <v>3</v>
      </c>
      <c r="I119" s="11" t="s">
        <v>17</v>
      </c>
      <c r="J119" s="11" t="s">
        <v>18</v>
      </c>
      <c r="K119" s="12">
        <v>100</v>
      </c>
      <c r="L119" s="12">
        <v>150</v>
      </c>
      <c r="M119" s="21"/>
      <c r="N119" s="24" t="s">
        <v>617</v>
      </c>
      <c r="AA119" s="18" t="s">
        <v>210</v>
      </c>
      <c r="AB119" t="s">
        <v>748</v>
      </c>
    </row>
    <row r="120" spans="1:28" s="13" customFormat="1" ht="30" customHeight="1" x14ac:dyDescent="0.25">
      <c r="A120" s="10">
        <v>118</v>
      </c>
      <c r="B120" s="11">
        <v>2019</v>
      </c>
      <c r="C120" s="11" t="s">
        <v>43</v>
      </c>
      <c r="D120" s="11" t="s">
        <v>15</v>
      </c>
      <c r="E120" s="26" t="str">
        <f t="shared" si="1"/>
        <v>Chateau Pontet-Canet 5eme Cru Classe, Pauillac - In Bond</v>
      </c>
      <c r="F120" s="18" t="s">
        <v>24</v>
      </c>
      <c r="G120" s="11" t="s">
        <v>16</v>
      </c>
      <c r="H120" s="11">
        <v>6</v>
      </c>
      <c r="I120" s="11" t="s">
        <v>23</v>
      </c>
      <c r="J120" s="11" t="s">
        <v>22</v>
      </c>
      <c r="K120" s="12">
        <v>280</v>
      </c>
      <c r="L120" s="12">
        <v>320</v>
      </c>
      <c r="M120" s="21" t="s">
        <v>42</v>
      </c>
      <c r="N120" s="24" t="s">
        <v>24</v>
      </c>
      <c r="AA120" s="18" t="s">
        <v>211</v>
      </c>
      <c r="AB120" t="s">
        <v>749</v>
      </c>
    </row>
    <row r="121" spans="1:28" s="13" customFormat="1" ht="30" customHeight="1" x14ac:dyDescent="0.25">
      <c r="A121" s="10">
        <v>119</v>
      </c>
      <c r="B121" s="11">
        <v>2019</v>
      </c>
      <c r="C121" s="11" t="s">
        <v>43</v>
      </c>
      <c r="D121" s="11" t="s">
        <v>15</v>
      </c>
      <c r="E121" s="26" t="str">
        <f t="shared" si="1"/>
        <v>Chateau Pontet-Canet 5eme Cru Classe, Pauillac - In Bond</v>
      </c>
      <c r="F121" s="18" t="s">
        <v>24</v>
      </c>
      <c r="G121" s="11" t="s">
        <v>16</v>
      </c>
      <c r="H121" s="11">
        <v>6</v>
      </c>
      <c r="I121" s="11" t="s">
        <v>23</v>
      </c>
      <c r="J121" s="11" t="s">
        <v>22</v>
      </c>
      <c r="K121" s="12">
        <v>280</v>
      </c>
      <c r="L121" s="12">
        <v>320</v>
      </c>
      <c r="M121" s="21" t="s">
        <v>42</v>
      </c>
      <c r="N121" s="24" t="s">
        <v>24</v>
      </c>
      <c r="AA121" s="18" t="s">
        <v>211</v>
      </c>
      <c r="AB121" t="s">
        <v>750</v>
      </c>
    </row>
    <row r="122" spans="1:28" s="13" customFormat="1" ht="30" customHeight="1" x14ac:dyDescent="0.25">
      <c r="A122" s="10">
        <v>120</v>
      </c>
      <c r="B122" s="11">
        <v>2019</v>
      </c>
      <c r="C122" s="11" t="s">
        <v>43</v>
      </c>
      <c r="D122" s="11" t="s">
        <v>15</v>
      </c>
      <c r="E122" s="26" t="str">
        <f t="shared" si="1"/>
        <v>Chateau Sociando-Mallet, Haut-Medoc</v>
      </c>
      <c r="F122" s="18" t="s">
        <v>24</v>
      </c>
      <c r="G122" s="11" t="s">
        <v>16</v>
      </c>
      <c r="H122" s="11">
        <v>12</v>
      </c>
      <c r="I122" s="11" t="s">
        <v>23</v>
      </c>
      <c r="J122" s="11" t="s">
        <v>18</v>
      </c>
      <c r="K122" s="12">
        <v>200</v>
      </c>
      <c r="L122" s="12">
        <v>280</v>
      </c>
      <c r="M122" s="21" t="s">
        <v>554</v>
      </c>
      <c r="N122" s="24" t="s">
        <v>617</v>
      </c>
      <c r="AA122" s="18" t="s">
        <v>212</v>
      </c>
      <c r="AB122" t="s">
        <v>751</v>
      </c>
    </row>
    <row r="123" spans="1:28" s="13" customFormat="1" ht="30" customHeight="1" x14ac:dyDescent="0.25">
      <c r="A123" s="10">
        <v>121</v>
      </c>
      <c r="B123" s="11">
        <v>2019</v>
      </c>
      <c r="C123" s="11" t="s">
        <v>43</v>
      </c>
      <c r="D123" s="11" t="s">
        <v>15</v>
      </c>
      <c r="E123" s="26" t="str">
        <f t="shared" si="1"/>
        <v>Chateau Marsau, Francs-Cotes de Bordeaux</v>
      </c>
      <c r="F123" s="18" t="s">
        <v>24</v>
      </c>
      <c r="G123" s="11" t="s">
        <v>16</v>
      </c>
      <c r="H123" s="11">
        <v>12</v>
      </c>
      <c r="I123" s="11" t="s">
        <v>17</v>
      </c>
      <c r="J123" s="11" t="s">
        <v>18</v>
      </c>
      <c r="K123" s="12">
        <v>140</v>
      </c>
      <c r="L123" s="12">
        <v>180</v>
      </c>
      <c r="M123" s="21"/>
      <c r="N123" s="24" t="s">
        <v>617</v>
      </c>
      <c r="AA123" s="18" t="s">
        <v>213</v>
      </c>
      <c r="AB123" t="s">
        <v>752</v>
      </c>
    </row>
    <row r="124" spans="1:28" s="13" customFormat="1" ht="30" customHeight="1" x14ac:dyDescent="0.25">
      <c r="A124" s="10">
        <v>122</v>
      </c>
      <c r="B124" s="11">
        <v>2019</v>
      </c>
      <c r="C124" s="11" t="s">
        <v>43</v>
      </c>
      <c r="D124" s="11" t="s">
        <v>15</v>
      </c>
      <c r="E124" s="26" t="str">
        <f t="shared" si="1"/>
        <v>Chateau Ausone Premier Grand Cru Classe A, Saint-Emilion Grand Cru - In Bond</v>
      </c>
      <c r="F124" s="18" t="s">
        <v>24</v>
      </c>
      <c r="G124" s="11" t="s">
        <v>16</v>
      </c>
      <c r="H124" s="11">
        <v>3</v>
      </c>
      <c r="I124" s="11" t="s">
        <v>23</v>
      </c>
      <c r="J124" s="11" t="s">
        <v>22</v>
      </c>
      <c r="K124" s="12">
        <v>800</v>
      </c>
      <c r="L124" s="12">
        <v>1000</v>
      </c>
      <c r="M124" s="21" t="s">
        <v>42</v>
      </c>
      <c r="N124" s="24" t="s">
        <v>24</v>
      </c>
      <c r="AA124" s="18" t="s">
        <v>214</v>
      </c>
      <c r="AB124" t="s">
        <v>753</v>
      </c>
    </row>
    <row r="125" spans="1:28" s="13" customFormat="1" ht="30" customHeight="1" x14ac:dyDescent="0.25">
      <c r="A125" s="10">
        <v>123</v>
      </c>
      <c r="B125" s="11">
        <v>2019</v>
      </c>
      <c r="C125" s="11" t="s">
        <v>43</v>
      </c>
      <c r="D125" s="11" t="s">
        <v>15</v>
      </c>
      <c r="E125" s="26" t="str">
        <f t="shared" si="1"/>
        <v>Chateau Ausone Premier Grand Cru Classe A, Saint-Emilion Grand Cru - In Bond</v>
      </c>
      <c r="F125" s="18" t="s">
        <v>24</v>
      </c>
      <c r="G125" s="11" t="s">
        <v>16</v>
      </c>
      <c r="H125" s="11">
        <v>3</v>
      </c>
      <c r="I125" s="11" t="s">
        <v>23</v>
      </c>
      <c r="J125" s="11" t="s">
        <v>22</v>
      </c>
      <c r="K125" s="12">
        <v>800</v>
      </c>
      <c r="L125" s="12">
        <v>1000</v>
      </c>
      <c r="M125" s="21" t="s">
        <v>42</v>
      </c>
      <c r="N125" s="24" t="s">
        <v>24</v>
      </c>
      <c r="AA125" s="18" t="s">
        <v>214</v>
      </c>
      <c r="AB125" t="s">
        <v>754</v>
      </c>
    </row>
    <row r="126" spans="1:28" s="13" customFormat="1" ht="30" customHeight="1" x14ac:dyDescent="0.25">
      <c r="A126" s="10">
        <v>124</v>
      </c>
      <c r="B126" s="11">
        <v>2019</v>
      </c>
      <c r="C126" s="11" t="s">
        <v>43</v>
      </c>
      <c r="D126" s="11" t="s">
        <v>15</v>
      </c>
      <c r="E126" s="26" t="str">
        <f t="shared" si="1"/>
        <v>Chateau Amelisse, Saint-Emilion</v>
      </c>
      <c r="F126" s="18" t="s">
        <v>24</v>
      </c>
      <c r="G126" s="11" t="s">
        <v>16</v>
      </c>
      <c r="H126" s="11">
        <v>12</v>
      </c>
      <c r="I126" s="11" t="s">
        <v>38</v>
      </c>
      <c r="J126" s="11" t="s">
        <v>18</v>
      </c>
      <c r="K126" s="12">
        <v>100</v>
      </c>
      <c r="L126" s="12">
        <v>150</v>
      </c>
      <c r="M126" s="21" t="s">
        <v>556</v>
      </c>
      <c r="N126" s="24" t="s">
        <v>617</v>
      </c>
      <c r="AA126" s="18" t="s">
        <v>215</v>
      </c>
      <c r="AB126" t="s">
        <v>755</v>
      </c>
    </row>
    <row r="127" spans="1:28" s="13" customFormat="1" ht="30" customHeight="1" x14ac:dyDescent="0.25">
      <c r="A127" s="10">
        <v>125</v>
      </c>
      <c r="B127" s="11">
        <v>2020</v>
      </c>
      <c r="C127" s="11" t="s">
        <v>43</v>
      </c>
      <c r="D127" s="11" t="s">
        <v>15</v>
      </c>
      <c r="E127" s="26" t="str">
        <f t="shared" si="1"/>
        <v>Chateau Batailley 5eme Cru Classe, Pauillac (Magnums)</v>
      </c>
      <c r="F127" s="18" t="s">
        <v>24</v>
      </c>
      <c r="G127" s="11" t="s">
        <v>40</v>
      </c>
      <c r="H127" s="11">
        <v>3</v>
      </c>
      <c r="I127" s="11" t="s">
        <v>23</v>
      </c>
      <c r="J127" s="11" t="s">
        <v>18</v>
      </c>
      <c r="K127" s="12">
        <v>110</v>
      </c>
      <c r="L127" s="12">
        <v>140</v>
      </c>
      <c r="M127" s="21"/>
      <c r="N127" s="24" t="s">
        <v>623</v>
      </c>
      <c r="AA127" s="18" t="s">
        <v>206</v>
      </c>
      <c r="AB127" t="s">
        <v>756</v>
      </c>
    </row>
    <row r="128" spans="1:28" s="13" customFormat="1" ht="30" customHeight="1" x14ac:dyDescent="0.25">
      <c r="A128" s="10">
        <v>126</v>
      </c>
      <c r="B128" s="11">
        <v>2020</v>
      </c>
      <c r="C128" s="11" t="s">
        <v>43</v>
      </c>
      <c r="D128" s="11" t="s">
        <v>15</v>
      </c>
      <c r="E128" s="26" t="str">
        <f t="shared" si="1"/>
        <v>Baron de Brane, Margaux</v>
      </c>
      <c r="F128" s="18" t="s">
        <v>24</v>
      </c>
      <c r="G128" s="11" t="s">
        <v>16</v>
      </c>
      <c r="H128" s="11">
        <v>12</v>
      </c>
      <c r="I128" s="11" t="s">
        <v>23</v>
      </c>
      <c r="J128" s="11" t="s">
        <v>18</v>
      </c>
      <c r="K128" s="12">
        <v>160</v>
      </c>
      <c r="L128" s="12">
        <v>200</v>
      </c>
      <c r="M128" s="21" t="s">
        <v>554</v>
      </c>
      <c r="N128" s="24" t="s">
        <v>623</v>
      </c>
      <c r="AA128" s="18" t="s">
        <v>216</v>
      </c>
      <c r="AB128" t="s">
        <v>757</v>
      </c>
    </row>
    <row r="129" spans="1:28" s="13" customFormat="1" ht="30" customHeight="1" x14ac:dyDescent="0.25">
      <c r="A129" s="10">
        <v>127</v>
      </c>
      <c r="B129" s="11">
        <v>2020</v>
      </c>
      <c r="C129" s="11" t="s">
        <v>43</v>
      </c>
      <c r="D129" s="11" t="s">
        <v>15</v>
      </c>
      <c r="E129" s="26" t="str">
        <f t="shared" si="1"/>
        <v>Lacoste-Borie, Pauillac</v>
      </c>
      <c r="F129" s="18" t="s">
        <v>24</v>
      </c>
      <c r="G129" s="11" t="s">
        <v>16</v>
      </c>
      <c r="H129" s="11">
        <v>12</v>
      </c>
      <c r="I129" s="11" t="s">
        <v>23</v>
      </c>
      <c r="J129" s="11" t="s">
        <v>18</v>
      </c>
      <c r="K129" s="12">
        <v>140</v>
      </c>
      <c r="L129" s="12">
        <v>180</v>
      </c>
      <c r="M129" s="21" t="s">
        <v>554</v>
      </c>
      <c r="N129" s="24" t="s">
        <v>623</v>
      </c>
      <c r="AA129" s="18" t="s">
        <v>207</v>
      </c>
      <c r="AB129" t="s">
        <v>758</v>
      </c>
    </row>
    <row r="130" spans="1:28" s="13" customFormat="1" ht="30" customHeight="1" x14ac:dyDescent="0.25">
      <c r="A130" s="10">
        <v>128</v>
      </c>
      <c r="B130" s="11">
        <v>2020</v>
      </c>
      <c r="C130" s="11" t="s">
        <v>43</v>
      </c>
      <c r="D130" s="11" t="s">
        <v>15</v>
      </c>
      <c r="E130" s="26" t="str">
        <f t="shared" si="1"/>
        <v>Mixed Case of Haut-Medoc (Magnums)</v>
      </c>
      <c r="F130" s="18" t="s">
        <v>24</v>
      </c>
      <c r="G130" s="11" t="s">
        <v>40</v>
      </c>
      <c r="H130" s="11">
        <v>6</v>
      </c>
      <c r="I130" s="11" t="s">
        <v>38</v>
      </c>
      <c r="J130" s="11" t="s">
        <v>18</v>
      </c>
      <c r="K130" s="12">
        <v>85</v>
      </c>
      <c r="L130" s="12">
        <v>110</v>
      </c>
      <c r="M130" s="21" t="s">
        <v>557</v>
      </c>
      <c r="N130" s="24" t="s">
        <v>623</v>
      </c>
      <c r="AA130" s="18" t="s">
        <v>217</v>
      </c>
      <c r="AB130" t="s">
        <v>759</v>
      </c>
    </row>
    <row r="131" spans="1:28" s="13" customFormat="1" ht="30" customHeight="1" x14ac:dyDescent="0.25">
      <c r="A131" s="10">
        <v>129</v>
      </c>
      <c r="B131" s="11" t="s">
        <v>27</v>
      </c>
      <c r="C131" s="11" t="s">
        <v>43</v>
      </c>
      <c r="D131" s="11" t="s">
        <v>15</v>
      </c>
      <c r="E131" s="26" t="str">
        <f t="shared" si="1"/>
        <v>2005/2014 Chateau La Conseillante, Pomerol</v>
      </c>
      <c r="F131" s="18" t="s">
        <v>24</v>
      </c>
      <c r="G131" s="11" t="s">
        <v>16</v>
      </c>
      <c r="H131" s="11">
        <v>12</v>
      </c>
      <c r="I131" s="11" t="s">
        <v>17</v>
      </c>
      <c r="J131" s="11" t="s">
        <v>18</v>
      </c>
      <c r="K131" s="12">
        <v>600</v>
      </c>
      <c r="L131" s="12">
        <v>800</v>
      </c>
      <c r="M131" s="21" t="s">
        <v>558</v>
      </c>
      <c r="N131" s="24" t="s">
        <v>617</v>
      </c>
      <c r="AA131" s="18" t="s">
        <v>218</v>
      </c>
      <c r="AB131" t="s">
        <v>760</v>
      </c>
    </row>
    <row r="132" spans="1:28" s="13" customFormat="1" ht="30" customHeight="1" x14ac:dyDescent="0.25">
      <c r="A132" s="10">
        <v>130</v>
      </c>
      <c r="B132" s="11" t="s">
        <v>27</v>
      </c>
      <c r="C132" s="11" t="s">
        <v>43</v>
      </c>
      <c r="D132" s="11" t="s">
        <v>15</v>
      </c>
      <c r="E132" s="26" t="str">
        <f t="shared" ref="E132:E195" si="2">HYPERLINK(AB132,AA132)</f>
        <v>2010/2014 Chateau Croix de Labrie, Saint-Emilion Grand Cru</v>
      </c>
      <c r="F132" s="18" t="s">
        <v>24</v>
      </c>
      <c r="G132" s="11" t="s">
        <v>16</v>
      </c>
      <c r="H132" s="11">
        <v>12</v>
      </c>
      <c r="I132" s="11" t="s">
        <v>17</v>
      </c>
      <c r="J132" s="11" t="s">
        <v>18</v>
      </c>
      <c r="K132" s="12">
        <v>380</v>
      </c>
      <c r="L132" s="12">
        <v>480</v>
      </c>
      <c r="M132" s="21" t="s">
        <v>559</v>
      </c>
      <c r="N132" s="24" t="s">
        <v>617</v>
      </c>
      <c r="AA132" s="18" t="s">
        <v>219</v>
      </c>
      <c r="AB132" t="s">
        <v>761</v>
      </c>
    </row>
    <row r="133" spans="1:28" s="13" customFormat="1" ht="30" customHeight="1" x14ac:dyDescent="0.25">
      <c r="A133" s="10">
        <v>131</v>
      </c>
      <c r="B133" s="11" t="s">
        <v>27</v>
      </c>
      <c r="C133" s="11" t="s">
        <v>43</v>
      </c>
      <c r="D133" s="11" t="s">
        <v>15</v>
      </c>
      <c r="E133" s="26" t="str">
        <f t="shared" si="2"/>
        <v>1978/1991 Mixed Case of Fine Classed Growth Mature Bordeaux</v>
      </c>
      <c r="F133" s="18" t="s">
        <v>24</v>
      </c>
      <c r="G133" s="11" t="s">
        <v>16</v>
      </c>
      <c r="H133" s="11">
        <v>9</v>
      </c>
      <c r="I133" s="11" t="s">
        <v>17</v>
      </c>
      <c r="J133" s="11" t="s">
        <v>18</v>
      </c>
      <c r="K133" s="12">
        <v>380</v>
      </c>
      <c r="L133" s="12">
        <v>500</v>
      </c>
      <c r="M133" s="21" t="s">
        <v>560</v>
      </c>
      <c r="N133" s="24" t="s">
        <v>617</v>
      </c>
      <c r="AA133" s="18" t="s">
        <v>220</v>
      </c>
      <c r="AB133" t="s">
        <v>762</v>
      </c>
    </row>
    <row r="134" spans="1:28" s="13" customFormat="1" ht="30" customHeight="1" x14ac:dyDescent="0.25">
      <c r="A134" s="10">
        <v>132</v>
      </c>
      <c r="B134" s="11">
        <v>1981</v>
      </c>
      <c r="C134" s="11" t="s">
        <v>43</v>
      </c>
      <c r="D134" s="11" t="s">
        <v>15</v>
      </c>
      <c r="E134" s="26" t="str">
        <f t="shared" si="2"/>
        <v>Mixed Lot of Pontet-Canet and Lafon-Rochet</v>
      </c>
      <c r="F134" s="18" t="s">
        <v>24</v>
      </c>
      <c r="G134" s="11" t="s">
        <v>16</v>
      </c>
      <c r="H134" s="11">
        <v>6</v>
      </c>
      <c r="I134" s="11" t="s">
        <v>17</v>
      </c>
      <c r="J134" s="11" t="s">
        <v>18</v>
      </c>
      <c r="K134" s="12">
        <v>200</v>
      </c>
      <c r="L134" s="12">
        <v>260</v>
      </c>
      <c r="M134" s="21" t="s">
        <v>561</v>
      </c>
      <c r="N134" s="24" t="s">
        <v>24</v>
      </c>
      <c r="AA134" s="18" t="s">
        <v>221</v>
      </c>
      <c r="AB134" t="s">
        <v>763</v>
      </c>
    </row>
    <row r="135" spans="1:28" s="13" customFormat="1" ht="30" customHeight="1" x14ac:dyDescent="0.25">
      <c r="A135" s="10">
        <v>133</v>
      </c>
      <c r="B135" s="11" t="s">
        <v>27</v>
      </c>
      <c r="C135" s="11" t="s">
        <v>43</v>
      </c>
      <c r="D135" s="11" t="s">
        <v>15</v>
      </c>
      <c r="E135" s="26" t="str">
        <f t="shared" si="2"/>
        <v>1986/2007 Mixed Case from Saint-Julien &amp; Pauillac (Mixed Formats)</v>
      </c>
      <c r="F135" s="18" t="s">
        <v>24</v>
      </c>
      <c r="G135" s="11" t="s">
        <v>16</v>
      </c>
      <c r="H135" s="11">
        <v>4</v>
      </c>
      <c r="I135" s="11" t="s">
        <v>17</v>
      </c>
      <c r="J135" s="11" t="s">
        <v>18</v>
      </c>
      <c r="K135" s="12">
        <v>150</v>
      </c>
      <c r="L135" s="12">
        <v>240</v>
      </c>
      <c r="M135" s="21" t="s">
        <v>562</v>
      </c>
      <c r="N135" s="24" t="s">
        <v>24</v>
      </c>
      <c r="AA135" s="18" t="s">
        <v>222</v>
      </c>
      <c r="AB135" t="s">
        <v>764</v>
      </c>
    </row>
    <row r="136" spans="1:28" s="13" customFormat="1" ht="30" customHeight="1" x14ac:dyDescent="0.25">
      <c r="A136" s="10">
        <v>134</v>
      </c>
      <c r="B136" s="11" t="s">
        <v>27</v>
      </c>
      <c r="C136" s="11" t="s">
        <v>43</v>
      </c>
      <c r="D136" s="11" t="s">
        <v>15</v>
      </c>
      <c r="E136" s="26" t="str">
        <f t="shared" si="2"/>
        <v>1990/2003 Mixed Case from 4 Bordeaux Regions</v>
      </c>
      <c r="F136" s="18" t="s">
        <v>24</v>
      </c>
      <c r="G136" s="11" t="s">
        <v>16</v>
      </c>
      <c r="H136" s="11">
        <v>7</v>
      </c>
      <c r="I136" s="11" t="s">
        <v>17</v>
      </c>
      <c r="J136" s="11" t="s">
        <v>18</v>
      </c>
      <c r="K136" s="12">
        <v>300</v>
      </c>
      <c r="L136" s="12">
        <v>400</v>
      </c>
      <c r="M136" s="21" t="s">
        <v>563</v>
      </c>
      <c r="N136" s="24" t="s">
        <v>24</v>
      </c>
      <c r="AA136" s="18" t="s">
        <v>223</v>
      </c>
      <c r="AB136" t="s">
        <v>765</v>
      </c>
    </row>
    <row r="137" spans="1:28" s="13" customFormat="1" ht="30" customHeight="1" x14ac:dyDescent="0.25">
      <c r="A137" s="10">
        <v>135</v>
      </c>
      <c r="B137" s="11" t="s">
        <v>27</v>
      </c>
      <c r="C137" s="11" t="s">
        <v>43</v>
      </c>
      <c r="D137" s="11" t="s">
        <v>15</v>
      </c>
      <c r="E137" s="26" t="str">
        <f t="shared" si="2"/>
        <v>2000/2009 Mixed Bordeaux from Pauillac, Margaux and Haut-Medoc</v>
      </c>
      <c r="F137" s="18" t="s">
        <v>24</v>
      </c>
      <c r="G137" s="11" t="s">
        <v>16</v>
      </c>
      <c r="H137" s="11">
        <v>3</v>
      </c>
      <c r="I137" s="11" t="s">
        <v>17</v>
      </c>
      <c r="J137" s="11" t="s">
        <v>18</v>
      </c>
      <c r="K137" s="12">
        <v>100</v>
      </c>
      <c r="L137" s="12">
        <v>150</v>
      </c>
      <c r="M137" s="21" t="s">
        <v>564</v>
      </c>
      <c r="N137" s="24" t="s">
        <v>24</v>
      </c>
      <c r="AA137" s="18" t="s">
        <v>224</v>
      </c>
      <c r="AB137" t="s">
        <v>766</v>
      </c>
    </row>
    <row r="138" spans="1:28" s="13" customFormat="1" ht="30" customHeight="1" x14ac:dyDescent="0.25">
      <c r="A138" s="10">
        <v>136</v>
      </c>
      <c r="B138" s="11" t="s">
        <v>27</v>
      </c>
      <c r="C138" s="11" t="s">
        <v>43</v>
      </c>
      <c r="D138" s="11" t="s">
        <v>15</v>
      </c>
      <c r="E138" s="26" t="str">
        <f t="shared" si="2"/>
        <v>2005/2010 Mixed Case from Pauillac &amp; Saint-Emilion</v>
      </c>
      <c r="F138" s="18" t="s">
        <v>24</v>
      </c>
      <c r="G138" s="11" t="s">
        <v>16</v>
      </c>
      <c r="H138" s="11">
        <v>9</v>
      </c>
      <c r="I138" s="11" t="s">
        <v>17</v>
      </c>
      <c r="J138" s="11" t="s">
        <v>18</v>
      </c>
      <c r="K138" s="12">
        <v>280</v>
      </c>
      <c r="L138" s="12">
        <v>380</v>
      </c>
      <c r="M138" s="21" t="s">
        <v>565</v>
      </c>
      <c r="N138" s="24" t="s">
        <v>24</v>
      </c>
      <c r="AA138" s="18" t="s">
        <v>225</v>
      </c>
      <c r="AB138" t="s">
        <v>767</v>
      </c>
    </row>
    <row r="139" spans="1:28" s="13" customFormat="1" ht="30" customHeight="1" x14ac:dyDescent="0.25">
      <c r="A139" s="10">
        <v>137</v>
      </c>
      <c r="B139" s="11" t="s">
        <v>27</v>
      </c>
      <c r="C139" s="11" t="s">
        <v>43</v>
      </c>
      <c r="D139" s="11" t="s">
        <v>15</v>
      </c>
      <c r="E139" s="26" t="str">
        <f t="shared" si="2"/>
        <v>2010/2016 Mixed Case from Margaux &amp; Pomerol</v>
      </c>
      <c r="F139" s="18" t="s">
        <v>24</v>
      </c>
      <c r="G139" s="11" t="s">
        <v>16</v>
      </c>
      <c r="H139" s="11">
        <v>7</v>
      </c>
      <c r="I139" s="11" t="s">
        <v>17</v>
      </c>
      <c r="J139" s="11" t="s">
        <v>18</v>
      </c>
      <c r="K139" s="12">
        <v>100</v>
      </c>
      <c r="L139" s="12">
        <v>150</v>
      </c>
      <c r="M139" s="21" t="s">
        <v>566</v>
      </c>
      <c r="N139" s="24" t="s">
        <v>617</v>
      </c>
      <c r="AA139" s="18" t="s">
        <v>226</v>
      </c>
      <c r="AB139" t="s">
        <v>768</v>
      </c>
    </row>
    <row r="140" spans="1:28" s="13" customFormat="1" ht="30" customHeight="1" x14ac:dyDescent="0.25">
      <c r="A140" s="10">
        <v>138</v>
      </c>
      <c r="B140" s="11">
        <v>1976</v>
      </c>
      <c r="C140" s="11" t="s">
        <v>60</v>
      </c>
      <c r="D140" s="11" t="s">
        <v>15</v>
      </c>
      <c r="E140" s="26" t="str">
        <f t="shared" si="2"/>
        <v>Domaine de la Romanee-Conti, Romanee-Saint-Vivant Grand Cru, Marey-Monge</v>
      </c>
      <c r="F140" s="18" t="s">
        <v>414</v>
      </c>
      <c r="G140" s="11" t="s">
        <v>16</v>
      </c>
      <c r="H140" s="11">
        <v>1</v>
      </c>
      <c r="I140" s="11" t="s">
        <v>17</v>
      </c>
      <c r="J140" s="11" t="s">
        <v>18</v>
      </c>
      <c r="K140" s="12">
        <v>1100</v>
      </c>
      <c r="L140" s="12">
        <v>1800</v>
      </c>
      <c r="M140" s="21" t="s">
        <v>567</v>
      </c>
      <c r="N140" s="24" t="s">
        <v>624</v>
      </c>
      <c r="AA140" s="18" t="s">
        <v>227</v>
      </c>
      <c r="AB140" t="s">
        <v>769</v>
      </c>
    </row>
    <row r="141" spans="1:28" s="13" customFormat="1" ht="30" customHeight="1" x14ac:dyDescent="0.25">
      <c r="A141" s="10">
        <v>139</v>
      </c>
      <c r="B141" s="11">
        <v>1998</v>
      </c>
      <c r="C141" s="11" t="s">
        <v>60</v>
      </c>
      <c r="D141" s="11" t="s">
        <v>15</v>
      </c>
      <c r="E141" s="26" t="str">
        <f t="shared" si="2"/>
        <v>Domaine de la Romanee-Conti, Echezeaux Grand Cru</v>
      </c>
      <c r="F141" s="18" t="s">
        <v>414</v>
      </c>
      <c r="G141" s="11" t="s">
        <v>16</v>
      </c>
      <c r="H141" s="11">
        <v>6</v>
      </c>
      <c r="I141" s="11" t="s">
        <v>23</v>
      </c>
      <c r="J141" s="11" t="s">
        <v>18</v>
      </c>
      <c r="K141" s="12">
        <v>9000</v>
      </c>
      <c r="L141" s="12">
        <v>12000</v>
      </c>
      <c r="M141" s="21" t="s">
        <v>568</v>
      </c>
      <c r="N141" s="24" t="s">
        <v>625</v>
      </c>
      <c r="AA141" s="18" t="s">
        <v>228</v>
      </c>
      <c r="AB141" t="s">
        <v>770</v>
      </c>
    </row>
    <row r="142" spans="1:28" s="13" customFormat="1" ht="30" customHeight="1" x14ac:dyDescent="0.25">
      <c r="A142" s="10">
        <v>140</v>
      </c>
      <c r="B142" s="11">
        <v>1999</v>
      </c>
      <c r="C142" s="11" t="s">
        <v>60</v>
      </c>
      <c r="D142" s="11" t="s">
        <v>15</v>
      </c>
      <c r="E142" s="26" t="str">
        <f t="shared" si="2"/>
        <v>Comte Armand, Pommard Premier Cru, Clos des Epeneaux - In Bond</v>
      </c>
      <c r="F142" s="18" t="s">
        <v>415</v>
      </c>
      <c r="G142" s="11" t="s">
        <v>16</v>
      </c>
      <c r="H142" s="11">
        <v>12</v>
      </c>
      <c r="I142" s="11" t="s">
        <v>38</v>
      </c>
      <c r="J142" s="11" t="s">
        <v>22</v>
      </c>
      <c r="K142" s="12">
        <v>1200</v>
      </c>
      <c r="L142" s="12">
        <v>1600</v>
      </c>
      <c r="M142" s="21" t="s">
        <v>42</v>
      </c>
      <c r="N142" s="24" t="s">
        <v>621</v>
      </c>
      <c r="AA142" s="18" t="s">
        <v>229</v>
      </c>
      <c r="AB142" t="s">
        <v>771</v>
      </c>
    </row>
    <row r="143" spans="1:28" s="13" customFormat="1" ht="30" customHeight="1" x14ac:dyDescent="0.25">
      <c r="A143" s="10">
        <v>141</v>
      </c>
      <c r="B143" s="11">
        <v>1999</v>
      </c>
      <c r="C143" s="11" t="s">
        <v>60</v>
      </c>
      <c r="D143" s="11" t="s">
        <v>15</v>
      </c>
      <c r="E143" s="26" t="str">
        <f t="shared" si="2"/>
        <v>Domaine des Comtes Lafon, Volnay Premier Cru, Les Santenots du Milieu - In Bond</v>
      </c>
      <c r="F143" s="18" t="s">
        <v>416</v>
      </c>
      <c r="G143" s="11" t="s">
        <v>16</v>
      </c>
      <c r="H143" s="11">
        <v>12</v>
      </c>
      <c r="I143" s="11" t="s">
        <v>38</v>
      </c>
      <c r="J143" s="11" t="s">
        <v>22</v>
      </c>
      <c r="K143" s="12">
        <v>1200</v>
      </c>
      <c r="L143" s="12">
        <v>1700</v>
      </c>
      <c r="M143" s="21" t="s">
        <v>42</v>
      </c>
      <c r="N143" s="24" t="s">
        <v>621</v>
      </c>
      <c r="AA143" s="18" t="s">
        <v>230</v>
      </c>
      <c r="AB143" t="s">
        <v>772</v>
      </c>
    </row>
    <row r="144" spans="1:28" s="13" customFormat="1" ht="30" customHeight="1" x14ac:dyDescent="0.25">
      <c r="A144" s="10">
        <v>142</v>
      </c>
      <c r="B144" s="11">
        <v>2002</v>
      </c>
      <c r="C144" s="11" t="s">
        <v>60</v>
      </c>
      <c r="D144" s="11" t="s">
        <v>15</v>
      </c>
      <c r="E144" s="26" t="str">
        <f t="shared" si="2"/>
        <v>Domaine Rossignol-Trapet, Chambertin Grand Cru</v>
      </c>
      <c r="F144" s="18" t="s">
        <v>63</v>
      </c>
      <c r="G144" s="11" t="s">
        <v>16</v>
      </c>
      <c r="H144" s="11">
        <v>6</v>
      </c>
      <c r="I144" s="11" t="s">
        <v>23</v>
      </c>
      <c r="J144" s="11" t="s">
        <v>18</v>
      </c>
      <c r="K144" s="12">
        <v>1500</v>
      </c>
      <c r="L144" s="12">
        <v>2000</v>
      </c>
      <c r="M144" s="21"/>
      <c r="N144" s="24" t="s">
        <v>24</v>
      </c>
      <c r="AA144" s="18" t="s">
        <v>231</v>
      </c>
      <c r="AB144" t="s">
        <v>773</v>
      </c>
    </row>
    <row r="145" spans="1:28" s="13" customFormat="1" ht="30" customHeight="1" x14ac:dyDescent="0.25">
      <c r="A145" s="10">
        <v>143</v>
      </c>
      <c r="B145" s="11">
        <v>2004</v>
      </c>
      <c r="C145" s="11" t="s">
        <v>60</v>
      </c>
      <c r="D145" s="11" t="s">
        <v>15</v>
      </c>
      <c r="E145" s="26" t="str">
        <f t="shared" si="2"/>
        <v>Domaine de la Romanee-Conti, Romanee-Saint-Vivant Grand Cru, Marey-Monge – In Bond</v>
      </c>
      <c r="F145" s="18" t="s">
        <v>414</v>
      </c>
      <c r="G145" s="11" t="s">
        <v>16</v>
      </c>
      <c r="H145" s="11">
        <v>3</v>
      </c>
      <c r="I145" s="11" t="s">
        <v>23</v>
      </c>
      <c r="J145" s="11" t="s">
        <v>22</v>
      </c>
      <c r="K145" s="12">
        <v>5400</v>
      </c>
      <c r="L145" s="12">
        <v>7000</v>
      </c>
      <c r="M145" s="21" t="s">
        <v>42</v>
      </c>
      <c r="N145" s="24" t="s">
        <v>34</v>
      </c>
      <c r="AA145" s="18" t="s">
        <v>232</v>
      </c>
      <c r="AB145" t="s">
        <v>774</v>
      </c>
    </row>
    <row r="146" spans="1:28" s="13" customFormat="1" ht="30" customHeight="1" x14ac:dyDescent="0.25">
      <c r="A146" s="10">
        <v>144</v>
      </c>
      <c r="B146" s="11">
        <v>2004</v>
      </c>
      <c r="C146" s="11" t="s">
        <v>60</v>
      </c>
      <c r="D146" s="11" t="s">
        <v>15</v>
      </c>
      <c r="E146" s="26" t="str">
        <f t="shared" si="2"/>
        <v>Domaine de la Romanee-Conti, Romanee-Saint-Vivant Grand Cru, Marey-Monge – In Bond</v>
      </c>
      <c r="F146" s="18" t="s">
        <v>414</v>
      </c>
      <c r="G146" s="11" t="s">
        <v>16</v>
      </c>
      <c r="H146" s="11">
        <v>3</v>
      </c>
      <c r="I146" s="11" t="s">
        <v>23</v>
      </c>
      <c r="J146" s="11" t="s">
        <v>22</v>
      </c>
      <c r="K146" s="12">
        <v>5400</v>
      </c>
      <c r="L146" s="12">
        <v>7000</v>
      </c>
      <c r="M146" s="21" t="s">
        <v>42</v>
      </c>
      <c r="N146" s="24" t="s">
        <v>34</v>
      </c>
      <c r="AA146" s="18" t="s">
        <v>232</v>
      </c>
      <c r="AB146" t="s">
        <v>775</v>
      </c>
    </row>
    <row r="147" spans="1:28" s="13" customFormat="1" ht="30" customHeight="1" x14ac:dyDescent="0.25">
      <c r="A147" s="10">
        <v>145</v>
      </c>
      <c r="B147" s="11">
        <v>2005</v>
      </c>
      <c r="C147" s="11" t="s">
        <v>60</v>
      </c>
      <c r="D147" s="11" t="s">
        <v>15</v>
      </c>
      <c r="E147" s="26" t="str">
        <f t="shared" si="2"/>
        <v>Thibault Liger-Belair, Richebourg Grand Cru - In Bond</v>
      </c>
      <c r="F147" s="18" t="s">
        <v>417</v>
      </c>
      <c r="G147" s="11" t="s">
        <v>16</v>
      </c>
      <c r="H147" s="11">
        <v>6</v>
      </c>
      <c r="I147" s="11" t="s">
        <v>23</v>
      </c>
      <c r="J147" s="11" t="s">
        <v>22</v>
      </c>
      <c r="K147" s="12">
        <v>2500</v>
      </c>
      <c r="L147" s="12">
        <v>3500</v>
      </c>
      <c r="M147" s="21" t="s">
        <v>42</v>
      </c>
      <c r="N147" s="24" t="s">
        <v>621</v>
      </c>
      <c r="AA147" s="18" t="s">
        <v>233</v>
      </c>
      <c r="AB147" t="s">
        <v>776</v>
      </c>
    </row>
    <row r="148" spans="1:28" s="13" customFormat="1" ht="30" customHeight="1" x14ac:dyDescent="0.25">
      <c r="A148" s="10">
        <v>146</v>
      </c>
      <c r="B148" s="11">
        <v>2005</v>
      </c>
      <c r="C148" s="11" t="s">
        <v>60</v>
      </c>
      <c r="D148" s="11" t="s">
        <v>15</v>
      </c>
      <c r="E148" s="26" t="str">
        <f t="shared" si="2"/>
        <v>Ghislaine Barthod, Chambolle-Musigny Premier Cru, Aux Beaux Bruns - In Bond</v>
      </c>
      <c r="F148" s="18" t="s">
        <v>418</v>
      </c>
      <c r="G148" s="11" t="s">
        <v>16</v>
      </c>
      <c r="H148" s="11">
        <v>12</v>
      </c>
      <c r="I148" s="11" t="s">
        <v>38</v>
      </c>
      <c r="J148" s="11" t="s">
        <v>22</v>
      </c>
      <c r="K148" s="12">
        <v>1800</v>
      </c>
      <c r="L148" s="12">
        <v>2600</v>
      </c>
      <c r="M148" s="21" t="s">
        <v>42</v>
      </c>
      <c r="N148" s="24" t="s">
        <v>24</v>
      </c>
      <c r="AA148" s="18" t="s">
        <v>234</v>
      </c>
      <c r="AB148" t="s">
        <v>777</v>
      </c>
    </row>
    <row r="149" spans="1:28" s="13" customFormat="1" ht="30" customHeight="1" x14ac:dyDescent="0.25">
      <c r="A149" s="10">
        <v>147</v>
      </c>
      <c r="B149" s="11">
        <v>2005</v>
      </c>
      <c r="C149" s="11" t="s">
        <v>60</v>
      </c>
      <c r="D149" s="11" t="s">
        <v>15</v>
      </c>
      <c r="E149" s="26" t="str">
        <f t="shared" si="2"/>
        <v>Domaine Bruno Clair, Chambolle-Musigny Premier Cru, Les Veroilles</v>
      </c>
      <c r="F149" s="18" t="s">
        <v>419</v>
      </c>
      <c r="G149" s="11" t="s">
        <v>16</v>
      </c>
      <c r="H149" s="11">
        <v>6</v>
      </c>
      <c r="I149" s="11" t="s">
        <v>17</v>
      </c>
      <c r="J149" s="11" t="s">
        <v>18</v>
      </c>
      <c r="K149" s="12">
        <v>320</v>
      </c>
      <c r="L149" s="12">
        <v>400</v>
      </c>
      <c r="M149" s="21" t="s">
        <v>24</v>
      </c>
      <c r="N149" s="24" t="s">
        <v>620</v>
      </c>
      <c r="AA149" s="18" t="s">
        <v>235</v>
      </c>
      <c r="AB149" t="s">
        <v>778</v>
      </c>
    </row>
    <row r="150" spans="1:28" s="13" customFormat="1" ht="30" customHeight="1" x14ac:dyDescent="0.25">
      <c r="A150" s="10">
        <v>148</v>
      </c>
      <c r="B150" s="11">
        <v>2005</v>
      </c>
      <c r="C150" s="11" t="s">
        <v>60</v>
      </c>
      <c r="D150" s="11" t="s">
        <v>15</v>
      </c>
      <c r="E150" s="26" t="str">
        <f t="shared" si="2"/>
        <v>Domaine Meo Camuzet, Vosne-Romanee Premier Cru, Les Chaumes - In Bond</v>
      </c>
      <c r="F150" s="18" t="s">
        <v>420</v>
      </c>
      <c r="G150" s="11" t="s">
        <v>16</v>
      </c>
      <c r="H150" s="11">
        <v>6</v>
      </c>
      <c r="I150" s="11" t="s">
        <v>38</v>
      </c>
      <c r="J150" s="11" t="s">
        <v>22</v>
      </c>
      <c r="K150" s="12">
        <v>800</v>
      </c>
      <c r="L150" s="12">
        <v>1200</v>
      </c>
      <c r="M150" s="21" t="s">
        <v>42</v>
      </c>
      <c r="N150" s="24" t="s">
        <v>24</v>
      </c>
      <c r="AA150" s="18" t="s">
        <v>236</v>
      </c>
      <c r="AB150" t="s">
        <v>779</v>
      </c>
    </row>
    <row r="151" spans="1:28" s="13" customFormat="1" ht="30" customHeight="1" x14ac:dyDescent="0.25">
      <c r="A151" s="10">
        <v>149</v>
      </c>
      <c r="B151" s="11">
        <v>2005</v>
      </c>
      <c r="C151" s="11" t="s">
        <v>60</v>
      </c>
      <c r="D151" s="11" t="s">
        <v>15</v>
      </c>
      <c r="E151" s="26" t="str">
        <f t="shared" si="2"/>
        <v>Thibault Liger-Belair, Vosne-Romanee, Aux Reas - In Bond</v>
      </c>
      <c r="F151" s="18" t="s">
        <v>417</v>
      </c>
      <c r="G151" s="11" t="s">
        <v>16</v>
      </c>
      <c r="H151" s="11">
        <v>12</v>
      </c>
      <c r="I151" s="11" t="s">
        <v>38</v>
      </c>
      <c r="J151" s="11" t="s">
        <v>22</v>
      </c>
      <c r="K151" s="12">
        <v>700</v>
      </c>
      <c r="L151" s="12">
        <v>900</v>
      </c>
      <c r="M151" s="21" t="s">
        <v>42</v>
      </c>
      <c r="N151" s="24" t="s">
        <v>621</v>
      </c>
      <c r="AA151" s="18" t="s">
        <v>237</v>
      </c>
      <c r="AB151" t="s">
        <v>780</v>
      </c>
    </row>
    <row r="152" spans="1:28" s="13" customFormat="1" ht="30" customHeight="1" x14ac:dyDescent="0.25">
      <c r="A152" s="10">
        <v>150</v>
      </c>
      <c r="B152" s="11">
        <v>2005</v>
      </c>
      <c r="C152" s="11" t="s">
        <v>60</v>
      </c>
      <c r="D152" s="11" t="s">
        <v>15</v>
      </c>
      <c r="E152" s="26" t="str">
        <f t="shared" si="2"/>
        <v>Domaine Robert Chevillon, Nuits-Saint-Georges Premier Cru, Les Vaucrains - In Bond</v>
      </c>
      <c r="F152" s="18" t="s">
        <v>421</v>
      </c>
      <c r="G152" s="11" t="s">
        <v>16</v>
      </c>
      <c r="H152" s="11">
        <v>12</v>
      </c>
      <c r="I152" s="11" t="s">
        <v>38</v>
      </c>
      <c r="J152" s="11" t="s">
        <v>22</v>
      </c>
      <c r="K152" s="12">
        <v>1000</v>
      </c>
      <c r="L152" s="12">
        <v>1500</v>
      </c>
      <c r="M152" s="21" t="s">
        <v>42</v>
      </c>
      <c r="N152" s="24" t="s">
        <v>626</v>
      </c>
      <c r="AA152" s="18" t="s">
        <v>238</v>
      </c>
      <c r="AB152" t="s">
        <v>781</v>
      </c>
    </row>
    <row r="153" spans="1:28" s="13" customFormat="1" ht="30" customHeight="1" x14ac:dyDescent="0.25">
      <c r="A153" s="10">
        <v>151</v>
      </c>
      <c r="B153" s="11">
        <v>2005</v>
      </c>
      <c r="C153" s="11" t="s">
        <v>60</v>
      </c>
      <c r="D153" s="11" t="s">
        <v>15</v>
      </c>
      <c r="E153" s="26" t="str">
        <f t="shared" si="2"/>
        <v>Domaine Denis Bachelet, Gevrey-Chambertin, Vieilles Vignes - In Bond</v>
      </c>
      <c r="F153" s="18" t="s">
        <v>422</v>
      </c>
      <c r="G153" s="11" t="s">
        <v>16</v>
      </c>
      <c r="H153" s="11">
        <v>12</v>
      </c>
      <c r="I153" s="11" t="s">
        <v>38</v>
      </c>
      <c r="J153" s="11" t="s">
        <v>22</v>
      </c>
      <c r="K153" s="12">
        <v>1200</v>
      </c>
      <c r="L153" s="12">
        <v>1600</v>
      </c>
      <c r="M153" s="21" t="s">
        <v>42</v>
      </c>
      <c r="N153" s="24" t="s">
        <v>621</v>
      </c>
      <c r="AA153" s="18" t="s">
        <v>239</v>
      </c>
      <c r="AB153" t="s">
        <v>782</v>
      </c>
    </row>
    <row r="154" spans="1:28" s="13" customFormat="1" ht="30" customHeight="1" x14ac:dyDescent="0.25">
      <c r="A154" s="10">
        <v>152</v>
      </c>
      <c r="B154" s="11">
        <v>2005</v>
      </c>
      <c r="C154" s="11" t="s">
        <v>60</v>
      </c>
      <c r="D154" s="11" t="s">
        <v>15</v>
      </c>
      <c r="E154" s="26" t="str">
        <f t="shared" si="2"/>
        <v>Domaine Louis Jadot, Savigny-les-Beaune Premier Cru, Les Lavieres</v>
      </c>
      <c r="F154" s="18" t="s">
        <v>423</v>
      </c>
      <c r="G154" s="11" t="s">
        <v>16</v>
      </c>
      <c r="H154" s="11">
        <v>6</v>
      </c>
      <c r="I154" s="11" t="s">
        <v>23</v>
      </c>
      <c r="J154" s="11" t="s">
        <v>18</v>
      </c>
      <c r="K154" s="12">
        <v>180</v>
      </c>
      <c r="L154" s="12">
        <v>230</v>
      </c>
      <c r="M154" s="21" t="s">
        <v>24</v>
      </c>
      <c r="N154" s="24" t="s">
        <v>620</v>
      </c>
      <c r="AA154" s="18" t="s">
        <v>240</v>
      </c>
      <c r="AB154" t="s">
        <v>783</v>
      </c>
    </row>
    <row r="155" spans="1:28" s="13" customFormat="1" ht="30" customHeight="1" x14ac:dyDescent="0.25">
      <c r="A155" s="10">
        <v>153</v>
      </c>
      <c r="B155" s="11">
        <v>2007</v>
      </c>
      <c r="C155" s="11" t="s">
        <v>60</v>
      </c>
      <c r="D155" s="11" t="s">
        <v>15</v>
      </c>
      <c r="E155" s="26" t="str">
        <f t="shared" si="2"/>
        <v>Domaine Georges Roumier, Chambolle-Musigny Premier Cru, Les Combottes - In Bond</v>
      </c>
      <c r="F155" s="18" t="s">
        <v>62</v>
      </c>
      <c r="G155" s="11" t="s">
        <v>16</v>
      </c>
      <c r="H155" s="11">
        <v>6</v>
      </c>
      <c r="I155" s="11" t="s">
        <v>38</v>
      </c>
      <c r="J155" s="11" t="s">
        <v>22</v>
      </c>
      <c r="K155" s="12">
        <v>3500</v>
      </c>
      <c r="L155" s="12">
        <v>4500</v>
      </c>
      <c r="M155" s="21" t="s">
        <v>42</v>
      </c>
      <c r="N155" s="24" t="s">
        <v>621</v>
      </c>
      <c r="AA155" s="18" t="s">
        <v>241</v>
      </c>
      <c r="AB155" t="s">
        <v>784</v>
      </c>
    </row>
    <row r="156" spans="1:28" s="13" customFormat="1" ht="30" customHeight="1" x14ac:dyDescent="0.25">
      <c r="A156" s="10">
        <v>154</v>
      </c>
      <c r="B156" s="11">
        <v>2009</v>
      </c>
      <c r="C156" s="11" t="s">
        <v>60</v>
      </c>
      <c r="D156" s="11" t="s">
        <v>15</v>
      </c>
      <c r="E156" s="26" t="str">
        <f t="shared" si="2"/>
        <v>Domaine Jean Grivot, Echezeaux Grand Cru - In Bond</v>
      </c>
      <c r="F156" s="18" t="s">
        <v>77</v>
      </c>
      <c r="G156" s="11" t="s">
        <v>16</v>
      </c>
      <c r="H156" s="11">
        <v>6</v>
      </c>
      <c r="I156" s="11" t="s">
        <v>38</v>
      </c>
      <c r="J156" s="11" t="s">
        <v>22</v>
      </c>
      <c r="K156" s="12">
        <v>2200</v>
      </c>
      <c r="L156" s="12">
        <v>2800</v>
      </c>
      <c r="M156" s="21" t="s">
        <v>42</v>
      </c>
      <c r="N156" s="24" t="s">
        <v>621</v>
      </c>
      <c r="AA156" s="18" t="s">
        <v>242</v>
      </c>
      <c r="AB156" t="s">
        <v>785</v>
      </c>
    </row>
    <row r="157" spans="1:28" s="13" customFormat="1" ht="30" customHeight="1" x14ac:dyDescent="0.25">
      <c r="A157" s="10">
        <v>155</v>
      </c>
      <c r="B157" s="11">
        <v>2009</v>
      </c>
      <c r="C157" s="11" t="s">
        <v>60</v>
      </c>
      <c r="D157" s="11" t="s">
        <v>15</v>
      </c>
      <c r="E157" s="26" t="str">
        <f t="shared" si="2"/>
        <v>Sylvie Esmonin, Gevrey-Chambertin Premier Cru, Clos Saint-Jacques - In Bond</v>
      </c>
      <c r="F157" s="18" t="s">
        <v>424</v>
      </c>
      <c r="G157" s="11" t="s">
        <v>16</v>
      </c>
      <c r="H157" s="11">
        <v>6</v>
      </c>
      <c r="I157" s="11" t="s">
        <v>38</v>
      </c>
      <c r="J157" s="11" t="s">
        <v>22</v>
      </c>
      <c r="K157" s="12">
        <v>700</v>
      </c>
      <c r="L157" s="12">
        <v>900</v>
      </c>
      <c r="M157" s="21" t="s">
        <v>42</v>
      </c>
      <c r="N157" s="24" t="s">
        <v>621</v>
      </c>
      <c r="AA157" s="18" t="s">
        <v>243</v>
      </c>
      <c r="AB157" t="s">
        <v>786</v>
      </c>
    </row>
    <row r="158" spans="1:28" s="13" customFormat="1" ht="30" customHeight="1" x14ac:dyDescent="0.25">
      <c r="A158" s="10">
        <v>156</v>
      </c>
      <c r="B158" s="11">
        <v>2009</v>
      </c>
      <c r="C158" s="11" t="s">
        <v>60</v>
      </c>
      <c r="D158" s="11" t="s">
        <v>15</v>
      </c>
      <c r="E158" s="26" t="str">
        <f t="shared" si="2"/>
        <v>Alain Burguet, Gevrey-Chambertin Premier Cru, Favorites Vieilles Vignes</v>
      </c>
      <c r="F158" s="18" t="s">
        <v>425</v>
      </c>
      <c r="G158" s="11" t="s">
        <v>16</v>
      </c>
      <c r="H158" s="11">
        <v>12</v>
      </c>
      <c r="I158" s="11" t="s">
        <v>38</v>
      </c>
      <c r="J158" s="11" t="s">
        <v>18</v>
      </c>
      <c r="K158" s="12">
        <v>420</v>
      </c>
      <c r="L158" s="12">
        <v>540</v>
      </c>
      <c r="M158" s="21" t="s">
        <v>569</v>
      </c>
      <c r="N158" s="24" t="s">
        <v>627</v>
      </c>
      <c r="AA158" s="18" t="s">
        <v>244</v>
      </c>
      <c r="AB158" t="s">
        <v>787</v>
      </c>
    </row>
    <row r="159" spans="1:28" s="13" customFormat="1" ht="30" customHeight="1" x14ac:dyDescent="0.25">
      <c r="A159" s="10">
        <v>157</v>
      </c>
      <c r="B159" s="11">
        <v>2009</v>
      </c>
      <c r="C159" s="11" t="s">
        <v>60</v>
      </c>
      <c r="D159" s="11" t="s">
        <v>15</v>
      </c>
      <c r="E159" s="26" t="str">
        <f t="shared" si="2"/>
        <v>Ghislaine Barthod, Chambolle-Musigny Premier Cru, Les Cras - In Bond</v>
      </c>
      <c r="F159" s="18" t="s">
        <v>418</v>
      </c>
      <c r="G159" s="11" t="s">
        <v>16</v>
      </c>
      <c r="H159" s="11">
        <v>6</v>
      </c>
      <c r="I159" s="11" t="s">
        <v>38</v>
      </c>
      <c r="J159" s="11" t="s">
        <v>22</v>
      </c>
      <c r="K159" s="12">
        <v>1400</v>
      </c>
      <c r="L159" s="12">
        <v>1800</v>
      </c>
      <c r="M159" s="21" t="s">
        <v>42</v>
      </c>
      <c r="N159" s="24" t="s">
        <v>621</v>
      </c>
      <c r="AA159" s="18" t="s">
        <v>245</v>
      </c>
      <c r="AB159" t="s">
        <v>788</v>
      </c>
    </row>
    <row r="160" spans="1:28" s="13" customFormat="1" ht="30" customHeight="1" x14ac:dyDescent="0.25">
      <c r="A160" s="10">
        <v>158</v>
      </c>
      <c r="B160" s="11">
        <v>2009</v>
      </c>
      <c r="C160" s="11" t="s">
        <v>60</v>
      </c>
      <c r="D160" s="11" t="s">
        <v>15</v>
      </c>
      <c r="E160" s="26" t="str">
        <f t="shared" si="2"/>
        <v>Benjamin Leroux, Volnay Premier Cru, Clos des Ducs - In Bond</v>
      </c>
      <c r="F160" s="18" t="s">
        <v>74</v>
      </c>
      <c r="G160" s="11" t="s">
        <v>16</v>
      </c>
      <c r="H160" s="11">
        <v>6</v>
      </c>
      <c r="I160" s="11" t="s">
        <v>38</v>
      </c>
      <c r="J160" s="11" t="s">
        <v>22</v>
      </c>
      <c r="K160" s="12">
        <v>300</v>
      </c>
      <c r="L160" s="12">
        <v>400</v>
      </c>
      <c r="M160" s="21" t="s">
        <v>42</v>
      </c>
      <c r="N160" s="24" t="s">
        <v>621</v>
      </c>
      <c r="AA160" s="18" t="s">
        <v>246</v>
      </c>
      <c r="AB160" t="s">
        <v>789</v>
      </c>
    </row>
    <row r="161" spans="1:28" s="13" customFormat="1" ht="30" customHeight="1" x14ac:dyDescent="0.25">
      <c r="A161" s="10">
        <v>159</v>
      </c>
      <c r="B161" s="11">
        <v>2009</v>
      </c>
      <c r="C161" s="11" t="s">
        <v>60</v>
      </c>
      <c r="D161" s="11" t="s">
        <v>15</v>
      </c>
      <c r="E161" s="26" t="str">
        <f t="shared" si="2"/>
        <v>Domaine Marquis d'Angerville, Volnay Premier Cru, Clos des Ducs - In Bond</v>
      </c>
      <c r="F161" s="18" t="s">
        <v>426</v>
      </c>
      <c r="G161" s="11" t="s">
        <v>16</v>
      </c>
      <c r="H161" s="11">
        <v>12</v>
      </c>
      <c r="I161" s="11" t="s">
        <v>38</v>
      </c>
      <c r="J161" s="11" t="s">
        <v>22</v>
      </c>
      <c r="K161" s="12">
        <v>2000</v>
      </c>
      <c r="L161" s="12">
        <v>2500</v>
      </c>
      <c r="M161" s="21" t="s">
        <v>42</v>
      </c>
      <c r="N161" s="24" t="s">
        <v>626</v>
      </c>
      <c r="AA161" s="18" t="s">
        <v>247</v>
      </c>
      <c r="AB161" t="s">
        <v>790</v>
      </c>
    </row>
    <row r="162" spans="1:28" s="13" customFormat="1" ht="30" customHeight="1" x14ac:dyDescent="0.25">
      <c r="A162" s="10">
        <v>160</v>
      </c>
      <c r="B162" s="11">
        <v>2009</v>
      </c>
      <c r="C162" s="11" t="s">
        <v>60</v>
      </c>
      <c r="D162" s="11" t="s">
        <v>15</v>
      </c>
      <c r="E162" s="26" t="str">
        <f t="shared" si="2"/>
        <v>Maison Leroy, Volnay - In Bond</v>
      </c>
      <c r="F162" s="18" t="s">
        <v>427</v>
      </c>
      <c r="G162" s="11" t="s">
        <v>16</v>
      </c>
      <c r="H162" s="11">
        <v>3</v>
      </c>
      <c r="I162" s="11" t="s">
        <v>17</v>
      </c>
      <c r="J162" s="11" t="s">
        <v>22</v>
      </c>
      <c r="K162" s="12">
        <v>1200</v>
      </c>
      <c r="L162" s="12">
        <v>1700</v>
      </c>
      <c r="M162" s="21" t="s">
        <v>570</v>
      </c>
      <c r="N162" s="24" t="s">
        <v>24</v>
      </c>
      <c r="AA162" s="18" t="s">
        <v>248</v>
      </c>
      <c r="AB162" t="s">
        <v>791</v>
      </c>
    </row>
    <row r="163" spans="1:28" s="13" customFormat="1" ht="30" customHeight="1" x14ac:dyDescent="0.25">
      <c r="A163" s="10">
        <v>161</v>
      </c>
      <c r="B163" s="11">
        <v>2009</v>
      </c>
      <c r="C163" s="11" t="s">
        <v>60</v>
      </c>
      <c r="D163" s="11" t="s">
        <v>15</v>
      </c>
      <c r="E163" s="26" t="str">
        <f t="shared" si="2"/>
        <v>Bouchard Pere et Fils, Corton Grand Cru - In Bond</v>
      </c>
      <c r="F163" s="18" t="s">
        <v>64</v>
      </c>
      <c r="G163" s="11" t="s">
        <v>16</v>
      </c>
      <c r="H163" s="11">
        <v>6</v>
      </c>
      <c r="I163" s="11" t="s">
        <v>23</v>
      </c>
      <c r="J163" s="11" t="s">
        <v>22</v>
      </c>
      <c r="K163" s="12">
        <v>700</v>
      </c>
      <c r="L163" s="12">
        <v>900</v>
      </c>
      <c r="M163" s="21" t="s">
        <v>42</v>
      </c>
      <c r="N163" s="24" t="s">
        <v>24</v>
      </c>
      <c r="AA163" s="18" t="s">
        <v>249</v>
      </c>
      <c r="AB163" t="s">
        <v>792</v>
      </c>
    </row>
    <row r="164" spans="1:28" s="13" customFormat="1" ht="30" customHeight="1" x14ac:dyDescent="0.25">
      <c r="A164" s="10">
        <v>162</v>
      </c>
      <c r="B164" s="11">
        <v>2009</v>
      </c>
      <c r="C164" s="11" t="s">
        <v>60</v>
      </c>
      <c r="D164" s="11" t="s">
        <v>15</v>
      </c>
      <c r="E164" s="26" t="str">
        <f t="shared" si="2"/>
        <v>Bouchard Pere et Fils, Corton Grand Cru - In Bond</v>
      </c>
      <c r="F164" s="18" t="s">
        <v>64</v>
      </c>
      <c r="G164" s="11" t="s">
        <v>16</v>
      </c>
      <c r="H164" s="11">
        <v>6</v>
      </c>
      <c r="I164" s="11" t="s">
        <v>23</v>
      </c>
      <c r="J164" s="11" t="s">
        <v>22</v>
      </c>
      <c r="K164" s="12">
        <v>700</v>
      </c>
      <c r="L164" s="12">
        <v>900</v>
      </c>
      <c r="M164" s="21" t="s">
        <v>42</v>
      </c>
      <c r="N164" s="24" t="s">
        <v>24</v>
      </c>
      <c r="AA164" s="18" t="s">
        <v>249</v>
      </c>
      <c r="AB164" t="s">
        <v>793</v>
      </c>
    </row>
    <row r="165" spans="1:28" s="13" customFormat="1" ht="30" customHeight="1" x14ac:dyDescent="0.25">
      <c r="A165" s="10">
        <v>163</v>
      </c>
      <c r="B165" s="11">
        <v>2009</v>
      </c>
      <c r="C165" s="11" t="s">
        <v>60</v>
      </c>
      <c r="D165" s="11" t="s">
        <v>15</v>
      </c>
      <c r="E165" s="26" t="str">
        <f t="shared" si="2"/>
        <v>Bouchard Pere et Fils, Corton Grand Cru - In Bond</v>
      </c>
      <c r="F165" s="18" t="s">
        <v>64</v>
      </c>
      <c r="G165" s="11" t="s">
        <v>16</v>
      </c>
      <c r="H165" s="11">
        <v>6</v>
      </c>
      <c r="I165" s="11" t="s">
        <v>23</v>
      </c>
      <c r="J165" s="11" t="s">
        <v>22</v>
      </c>
      <c r="K165" s="12">
        <v>700</v>
      </c>
      <c r="L165" s="12">
        <v>900</v>
      </c>
      <c r="M165" s="21" t="s">
        <v>42</v>
      </c>
      <c r="N165" s="24" t="s">
        <v>24</v>
      </c>
      <c r="AA165" s="18" t="s">
        <v>249</v>
      </c>
      <c r="AB165" t="s">
        <v>794</v>
      </c>
    </row>
    <row r="166" spans="1:28" s="13" customFormat="1" ht="30" customHeight="1" x14ac:dyDescent="0.25">
      <c r="A166" s="10">
        <v>164</v>
      </c>
      <c r="B166" s="11">
        <v>2009</v>
      </c>
      <c r="C166" s="11" t="s">
        <v>60</v>
      </c>
      <c r="D166" s="11" t="s">
        <v>15</v>
      </c>
      <c r="E166" s="26" t="str">
        <f t="shared" si="2"/>
        <v>Maison Leroy Village Collection</v>
      </c>
      <c r="F166" s="18" t="s">
        <v>427</v>
      </c>
      <c r="G166" s="11" t="s">
        <v>16</v>
      </c>
      <c r="H166" s="11">
        <v>3</v>
      </c>
      <c r="I166" s="11" t="s">
        <v>17</v>
      </c>
      <c r="J166" s="11" t="s">
        <v>22</v>
      </c>
      <c r="K166" s="12">
        <v>700</v>
      </c>
      <c r="L166" s="12">
        <v>1200</v>
      </c>
      <c r="M166" s="21" t="s">
        <v>24</v>
      </c>
      <c r="N166" s="24" t="s">
        <v>24</v>
      </c>
      <c r="AA166" s="18" t="s">
        <v>250</v>
      </c>
      <c r="AB166" t="s">
        <v>795</v>
      </c>
    </row>
    <row r="167" spans="1:28" s="13" customFormat="1" ht="30" customHeight="1" x14ac:dyDescent="0.25">
      <c r="A167" s="10">
        <v>165</v>
      </c>
      <c r="B167" s="11">
        <v>2009</v>
      </c>
      <c r="C167" s="11" t="s">
        <v>60</v>
      </c>
      <c r="D167" s="11" t="s">
        <v>15</v>
      </c>
      <c r="E167" s="26" t="str">
        <f t="shared" si="2"/>
        <v>Maume (Tawse), Gevrey-Chambertin</v>
      </c>
      <c r="F167" s="18" t="s">
        <v>428</v>
      </c>
      <c r="G167" s="11" t="s">
        <v>16</v>
      </c>
      <c r="H167" s="11">
        <v>9</v>
      </c>
      <c r="I167" s="11" t="s">
        <v>17</v>
      </c>
      <c r="J167" s="11" t="s">
        <v>18</v>
      </c>
      <c r="K167" s="12">
        <v>270</v>
      </c>
      <c r="L167" s="12">
        <v>320</v>
      </c>
      <c r="M167" s="21" t="s">
        <v>571</v>
      </c>
      <c r="N167" s="24" t="s">
        <v>627</v>
      </c>
      <c r="AA167" s="18" t="s">
        <v>251</v>
      </c>
      <c r="AB167" t="s">
        <v>796</v>
      </c>
    </row>
    <row r="168" spans="1:28" s="13" customFormat="1" ht="30" customHeight="1" x14ac:dyDescent="0.25">
      <c r="A168" s="10">
        <v>166</v>
      </c>
      <c r="B168" s="11">
        <v>2010</v>
      </c>
      <c r="C168" s="11" t="s">
        <v>60</v>
      </c>
      <c r="D168" s="11" t="s">
        <v>15</v>
      </c>
      <c r="E168" s="26" t="str">
        <f t="shared" si="2"/>
        <v>Bouchard Pere et Fils, Corton Grand Cru - In Bond</v>
      </c>
      <c r="F168" s="18" t="s">
        <v>64</v>
      </c>
      <c r="G168" s="11" t="s">
        <v>16</v>
      </c>
      <c r="H168" s="11">
        <v>6</v>
      </c>
      <c r="I168" s="11" t="s">
        <v>23</v>
      </c>
      <c r="J168" s="11" t="s">
        <v>22</v>
      </c>
      <c r="K168" s="12">
        <v>700</v>
      </c>
      <c r="L168" s="12">
        <v>900</v>
      </c>
      <c r="M168" s="21" t="s">
        <v>42</v>
      </c>
      <c r="N168" s="24" t="s">
        <v>24</v>
      </c>
      <c r="AA168" s="18" t="s">
        <v>249</v>
      </c>
      <c r="AB168" t="s">
        <v>797</v>
      </c>
    </row>
    <row r="169" spans="1:28" s="13" customFormat="1" ht="30" customHeight="1" x14ac:dyDescent="0.25">
      <c r="A169" s="10">
        <v>167</v>
      </c>
      <c r="B169" s="11">
        <v>2010</v>
      </c>
      <c r="C169" s="11" t="s">
        <v>60</v>
      </c>
      <c r="D169" s="11" t="s">
        <v>15</v>
      </c>
      <c r="E169" s="26" t="str">
        <f t="shared" si="2"/>
        <v>Bouchard Pere et Fils, Corton Grand Cru - In Bond</v>
      </c>
      <c r="F169" s="18" t="s">
        <v>64</v>
      </c>
      <c r="G169" s="11" t="s">
        <v>16</v>
      </c>
      <c r="H169" s="11">
        <v>6</v>
      </c>
      <c r="I169" s="11" t="s">
        <v>23</v>
      </c>
      <c r="J169" s="11" t="s">
        <v>22</v>
      </c>
      <c r="K169" s="12">
        <v>700</v>
      </c>
      <c r="L169" s="12">
        <v>900</v>
      </c>
      <c r="M169" s="21" t="s">
        <v>42</v>
      </c>
      <c r="N169" s="24" t="s">
        <v>24</v>
      </c>
      <c r="AA169" s="18" t="s">
        <v>249</v>
      </c>
      <c r="AB169" t="s">
        <v>798</v>
      </c>
    </row>
    <row r="170" spans="1:28" s="13" customFormat="1" ht="30" customHeight="1" x14ac:dyDescent="0.25">
      <c r="A170" s="10">
        <v>168</v>
      </c>
      <c r="B170" s="11">
        <v>2010</v>
      </c>
      <c r="C170" s="11" t="s">
        <v>60</v>
      </c>
      <c r="D170" s="11" t="s">
        <v>15</v>
      </c>
      <c r="E170" s="26" t="str">
        <f t="shared" si="2"/>
        <v>Bouchard Pere et Fils, Corton Grand Cru - In Bond</v>
      </c>
      <c r="F170" s="18" t="s">
        <v>64</v>
      </c>
      <c r="G170" s="11" t="s">
        <v>16</v>
      </c>
      <c r="H170" s="11">
        <v>6</v>
      </c>
      <c r="I170" s="11" t="s">
        <v>23</v>
      </c>
      <c r="J170" s="11" t="s">
        <v>22</v>
      </c>
      <c r="K170" s="12">
        <v>700</v>
      </c>
      <c r="L170" s="12">
        <v>900</v>
      </c>
      <c r="M170" s="21" t="s">
        <v>42</v>
      </c>
      <c r="N170" s="24" t="s">
        <v>24</v>
      </c>
      <c r="AA170" s="18" t="s">
        <v>249</v>
      </c>
      <c r="AB170" t="s">
        <v>799</v>
      </c>
    </row>
    <row r="171" spans="1:28" s="13" customFormat="1" ht="30" customHeight="1" x14ac:dyDescent="0.25">
      <c r="A171" s="10">
        <v>169</v>
      </c>
      <c r="B171" s="11">
        <v>2010</v>
      </c>
      <c r="C171" s="11" t="s">
        <v>60</v>
      </c>
      <c r="D171" s="11" t="s">
        <v>15</v>
      </c>
      <c r="E171" s="26" t="str">
        <f t="shared" si="2"/>
        <v>Bouchard Pere et Fils, Corton Grand Cru - In Bond</v>
      </c>
      <c r="F171" s="18" t="s">
        <v>64</v>
      </c>
      <c r="G171" s="11" t="s">
        <v>16</v>
      </c>
      <c r="H171" s="11">
        <v>6</v>
      </c>
      <c r="I171" s="11" t="s">
        <v>23</v>
      </c>
      <c r="J171" s="11" t="s">
        <v>22</v>
      </c>
      <c r="K171" s="12">
        <v>700</v>
      </c>
      <c r="L171" s="12">
        <v>900</v>
      </c>
      <c r="M171" s="21" t="s">
        <v>42</v>
      </c>
      <c r="N171" s="24" t="s">
        <v>24</v>
      </c>
      <c r="AA171" s="18" t="s">
        <v>249</v>
      </c>
      <c r="AB171" t="s">
        <v>800</v>
      </c>
    </row>
    <row r="172" spans="1:28" s="13" customFormat="1" ht="30" customHeight="1" x14ac:dyDescent="0.25">
      <c r="A172" s="10">
        <v>170</v>
      </c>
      <c r="B172" s="11">
        <v>2010</v>
      </c>
      <c r="C172" s="11" t="s">
        <v>60</v>
      </c>
      <c r="D172" s="11" t="s">
        <v>15</v>
      </c>
      <c r="E172" s="26" t="str">
        <f t="shared" si="2"/>
        <v>Bouchard Pere et Fils, Corton Grand Cru - In Bond</v>
      </c>
      <c r="F172" s="18" t="s">
        <v>64</v>
      </c>
      <c r="G172" s="11" t="s">
        <v>16</v>
      </c>
      <c r="H172" s="11">
        <v>6</v>
      </c>
      <c r="I172" s="11" t="s">
        <v>23</v>
      </c>
      <c r="J172" s="11" t="s">
        <v>22</v>
      </c>
      <c r="K172" s="12">
        <v>700</v>
      </c>
      <c r="L172" s="12">
        <v>900</v>
      </c>
      <c r="M172" s="21" t="s">
        <v>42</v>
      </c>
      <c r="N172" s="24" t="s">
        <v>24</v>
      </c>
      <c r="AA172" s="18" t="s">
        <v>249</v>
      </c>
      <c r="AB172" t="s">
        <v>801</v>
      </c>
    </row>
    <row r="173" spans="1:28" s="13" customFormat="1" ht="30" customHeight="1" x14ac:dyDescent="0.25">
      <c r="A173" s="10">
        <v>171</v>
      </c>
      <c r="B173" s="11">
        <v>2010</v>
      </c>
      <c r="C173" s="11" t="s">
        <v>60</v>
      </c>
      <c r="D173" s="11" t="s">
        <v>15</v>
      </c>
      <c r="E173" s="26" t="str">
        <f t="shared" si="2"/>
        <v>Domaine des Croix, Corton Grand Cru, La Vigne au Saint - In Bond</v>
      </c>
      <c r="F173" s="18" t="s">
        <v>429</v>
      </c>
      <c r="G173" s="11" t="s">
        <v>16</v>
      </c>
      <c r="H173" s="11">
        <v>6</v>
      </c>
      <c r="I173" s="11" t="s">
        <v>38</v>
      </c>
      <c r="J173" s="11" t="s">
        <v>22</v>
      </c>
      <c r="K173" s="12">
        <v>360</v>
      </c>
      <c r="L173" s="12">
        <v>480</v>
      </c>
      <c r="M173" s="21" t="s">
        <v>42</v>
      </c>
      <c r="N173" s="24" t="s">
        <v>621</v>
      </c>
      <c r="AA173" s="18" t="s">
        <v>252</v>
      </c>
      <c r="AB173" t="s">
        <v>802</v>
      </c>
    </row>
    <row r="174" spans="1:28" s="13" customFormat="1" ht="30" customHeight="1" x14ac:dyDescent="0.25">
      <c r="A174" s="10">
        <v>172</v>
      </c>
      <c r="B174" s="11">
        <v>2010</v>
      </c>
      <c r="C174" s="11" t="s">
        <v>60</v>
      </c>
      <c r="D174" s="11" t="s">
        <v>15</v>
      </c>
      <c r="E174" s="26" t="str">
        <f t="shared" si="2"/>
        <v>Alain Hudelot-Noellat, Vosne-Romanee Premier Cru, Aux Malconsorts - In Bond</v>
      </c>
      <c r="F174" s="18" t="s">
        <v>430</v>
      </c>
      <c r="G174" s="11" t="s">
        <v>16</v>
      </c>
      <c r="H174" s="11">
        <v>6</v>
      </c>
      <c r="I174" s="11" t="s">
        <v>38</v>
      </c>
      <c r="J174" s="11" t="s">
        <v>22</v>
      </c>
      <c r="K174" s="12">
        <v>1500</v>
      </c>
      <c r="L174" s="12">
        <v>2000</v>
      </c>
      <c r="M174" s="21" t="s">
        <v>572</v>
      </c>
      <c r="N174" s="24" t="s">
        <v>24</v>
      </c>
      <c r="AA174" s="18" t="s">
        <v>253</v>
      </c>
      <c r="AB174" t="s">
        <v>803</v>
      </c>
    </row>
    <row r="175" spans="1:28" s="13" customFormat="1" ht="30" customHeight="1" x14ac:dyDescent="0.25">
      <c r="A175" s="10">
        <v>173</v>
      </c>
      <c r="B175" s="11">
        <v>2010</v>
      </c>
      <c r="C175" s="11" t="s">
        <v>60</v>
      </c>
      <c r="D175" s="11" t="s">
        <v>15</v>
      </c>
      <c r="E175" s="26" t="str">
        <f t="shared" si="2"/>
        <v>Domaine Denis Mortet, Gevrey-Chambertin, Vieilles Vignes - In Bond</v>
      </c>
      <c r="F175" s="18" t="s">
        <v>431</v>
      </c>
      <c r="G175" s="11" t="s">
        <v>16</v>
      </c>
      <c r="H175" s="11">
        <v>6</v>
      </c>
      <c r="I175" s="11" t="s">
        <v>38</v>
      </c>
      <c r="J175" s="11" t="s">
        <v>22</v>
      </c>
      <c r="K175" s="12">
        <v>400</v>
      </c>
      <c r="L175" s="12">
        <v>600</v>
      </c>
      <c r="M175" s="21" t="s">
        <v>42</v>
      </c>
      <c r="N175" s="24" t="s">
        <v>621</v>
      </c>
      <c r="AA175" s="18" t="s">
        <v>254</v>
      </c>
      <c r="AB175" t="s">
        <v>804</v>
      </c>
    </row>
    <row r="176" spans="1:28" s="13" customFormat="1" ht="30" customHeight="1" x14ac:dyDescent="0.25">
      <c r="A176" s="10">
        <v>174</v>
      </c>
      <c r="B176" s="11">
        <v>2011</v>
      </c>
      <c r="C176" s="11" t="s">
        <v>60</v>
      </c>
      <c r="D176" s="11" t="s">
        <v>15</v>
      </c>
      <c r="E176" s="26" t="str">
        <f t="shared" si="2"/>
        <v>Domaine de la Vougeraie, Charmes-Chambertin Grand Cru, Les Mazoyeres - In Bond</v>
      </c>
      <c r="F176" s="18" t="s">
        <v>87</v>
      </c>
      <c r="G176" s="11" t="s">
        <v>16</v>
      </c>
      <c r="H176" s="11">
        <v>6</v>
      </c>
      <c r="I176" s="11" t="s">
        <v>38</v>
      </c>
      <c r="J176" s="11" t="s">
        <v>22</v>
      </c>
      <c r="K176" s="12">
        <v>400</v>
      </c>
      <c r="L176" s="12">
        <v>600</v>
      </c>
      <c r="M176" s="21" t="s">
        <v>42</v>
      </c>
      <c r="N176" s="24" t="s">
        <v>621</v>
      </c>
      <c r="AA176" s="18" t="s">
        <v>255</v>
      </c>
      <c r="AB176" t="s">
        <v>805</v>
      </c>
    </row>
    <row r="177" spans="1:28" s="13" customFormat="1" ht="30" customHeight="1" x14ac:dyDescent="0.25">
      <c r="A177" s="10">
        <v>175</v>
      </c>
      <c r="B177" s="11">
        <v>2011</v>
      </c>
      <c r="C177" s="11" t="s">
        <v>60</v>
      </c>
      <c r="D177" s="11" t="s">
        <v>15</v>
      </c>
      <c r="E177" s="26" t="str">
        <f t="shared" si="2"/>
        <v>Domaine Arnoux-Lachaux, Vosne-Romanee</v>
      </c>
      <c r="F177" s="18" t="s">
        <v>67</v>
      </c>
      <c r="G177" s="11" t="s">
        <v>16</v>
      </c>
      <c r="H177" s="11">
        <v>1</v>
      </c>
      <c r="I177" s="11" t="s">
        <v>17</v>
      </c>
      <c r="J177" s="11" t="s">
        <v>18</v>
      </c>
      <c r="K177" s="12">
        <v>150</v>
      </c>
      <c r="L177" s="12">
        <v>200</v>
      </c>
      <c r="M177" s="21"/>
      <c r="N177" s="24" t="s">
        <v>34</v>
      </c>
      <c r="AA177" s="18" t="s">
        <v>66</v>
      </c>
      <c r="AB177" t="s">
        <v>806</v>
      </c>
    </row>
    <row r="178" spans="1:28" s="13" customFormat="1" ht="30" customHeight="1" x14ac:dyDescent="0.25">
      <c r="A178" s="10">
        <v>176</v>
      </c>
      <c r="B178" s="11">
        <v>2012</v>
      </c>
      <c r="C178" s="11" t="s">
        <v>60</v>
      </c>
      <c r="D178" s="11" t="s">
        <v>15</v>
      </c>
      <c r="E178" s="26" t="str">
        <f t="shared" si="2"/>
        <v>Bouchard Pere et Fils, Corton Grand Cru - In Bond</v>
      </c>
      <c r="F178" s="18" t="s">
        <v>64</v>
      </c>
      <c r="G178" s="11" t="s">
        <v>16</v>
      </c>
      <c r="H178" s="11">
        <v>6</v>
      </c>
      <c r="I178" s="11" t="s">
        <v>23</v>
      </c>
      <c r="J178" s="11" t="s">
        <v>22</v>
      </c>
      <c r="K178" s="12">
        <v>500</v>
      </c>
      <c r="L178" s="12">
        <v>700</v>
      </c>
      <c r="M178" s="21" t="s">
        <v>42</v>
      </c>
      <c r="N178" s="24" t="s">
        <v>24</v>
      </c>
      <c r="AA178" s="18" t="s">
        <v>249</v>
      </c>
      <c r="AB178" t="s">
        <v>807</v>
      </c>
    </row>
    <row r="179" spans="1:28" s="13" customFormat="1" ht="30" customHeight="1" x14ac:dyDescent="0.25">
      <c r="A179" s="10">
        <v>177</v>
      </c>
      <c r="B179" s="11">
        <v>2012</v>
      </c>
      <c r="C179" s="11" t="s">
        <v>60</v>
      </c>
      <c r="D179" s="11" t="s">
        <v>15</v>
      </c>
      <c r="E179" s="26" t="str">
        <f t="shared" si="2"/>
        <v>Bouchard Pere et Fils, Corton Grand Cru - In Bond</v>
      </c>
      <c r="F179" s="18" t="s">
        <v>64</v>
      </c>
      <c r="G179" s="11" t="s">
        <v>16</v>
      </c>
      <c r="H179" s="11">
        <v>6</v>
      </c>
      <c r="I179" s="11" t="s">
        <v>23</v>
      </c>
      <c r="J179" s="11" t="s">
        <v>22</v>
      </c>
      <c r="K179" s="12">
        <v>500</v>
      </c>
      <c r="L179" s="12">
        <v>700</v>
      </c>
      <c r="M179" s="21" t="s">
        <v>42</v>
      </c>
      <c r="N179" s="24" t="s">
        <v>24</v>
      </c>
      <c r="AA179" s="18" t="s">
        <v>249</v>
      </c>
      <c r="AB179" t="s">
        <v>808</v>
      </c>
    </row>
    <row r="180" spans="1:28" s="13" customFormat="1" ht="30" customHeight="1" x14ac:dyDescent="0.25">
      <c r="A180" s="10">
        <v>178</v>
      </c>
      <c r="B180" s="11">
        <v>2013</v>
      </c>
      <c r="C180" s="11" t="s">
        <v>60</v>
      </c>
      <c r="D180" s="11" t="s">
        <v>15</v>
      </c>
      <c r="E180" s="26" t="str">
        <f t="shared" si="2"/>
        <v>Domaine des Lambrays, Clos des Lambrays Grand Cru - In Bond</v>
      </c>
      <c r="F180" s="18" t="s">
        <v>432</v>
      </c>
      <c r="G180" s="11" t="s">
        <v>16</v>
      </c>
      <c r="H180" s="11">
        <v>6</v>
      </c>
      <c r="I180" s="11" t="s">
        <v>23</v>
      </c>
      <c r="J180" s="11" t="s">
        <v>22</v>
      </c>
      <c r="K180" s="12">
        <v>700</v>
      </c>
      <c r="L180" s="12">
        <v>900</v>
      </c>
      <c r="M180" s="21" t="s">
        <v>42</v>
      </c>
      <c r="N180" s="24" t="s">
        <v>621</v>
      </c>
      <c r="AA180" s="18" t="s">
        <v>256</v>
      </c>
      <c r="AB180" t="s">
        <v>809</v>
      </c>
    </row>
    <row r="181" spans="1:28" s="13" customFormat="1" ht="30" customHeight="1" x14ac:dyDescent="0.25">
      <c r="A181" s="10">
        <v>179</v>
      </c>
      <c r="B181" s="11">
        <v>2013</v>
      </c>
      <c r="C181" s="11" t="s">
        <v>60</v>
      </c>
      <c r="D181" s="11" t="s">
        <v>15</v>
      </c>
      <c r="E181" s="26" t="str">
        <f t="shared" si="2"/>
        <v>Joseph Drouhin, Chambertin-Clos de Beze Grand Cru (Magnum) - In Bond</v>
      </c>
      <c r="F181" s="18" t="s">
        <v>433</v>
      </c>
      <c r="G181" s="11" t="s">
        <v>40</v>
      </c>
      <c r="H181" s="11">
        <v>1</v>
      </c>
      <c r="I181" s="11" t="s">
        <v>38</v>
      </c>
      <c r="J181" s="11" t="s">
        <v>22</v>
      </c>
      <c r="K181" s="12">
        <v>320</v>
      </c>
      <c r="L181" s="12">
        <v>420</v>
      </c>
      <c r="M181" s="21" t="s">
        <v>42</v>
      </c>
      <c r="N181" s="24" t="s">
        <v>34</v>
      </c>
      <c r="AA181" s="18" t="s">
        <v>257</v>
      </c>
      <c r="AB181" t="s">
        <v>810</v>
      </c>
    </row>
    <row r="182" spans="1:28" s="13" customFormat="1" ht="30" customHeight="1" x14ac:dyDescent="0.25">
      <c r="A182" s="10">
        <v>180</v>
      </c>
      <c r="B182" s="11">
        <v>2013</v>
      </c>
      <c r="C182" s="11" t="s">
        <v>60</v>
      </c>
      <c r="D182" s="11" t="s">
        <v>15</v>
      </c>
      <c r="E182" s="26" t="str">
        <f t="shared" si="2"/>
        <v>Michele et Patrice Rion, Nuits-Saint-Georges Premier Cru, Clos des Argillieres - In Bond</v>
      </c>
      <c r="F182" s="18" t="s">
        <v>434</v>
      </c>
      <c r="G182" s="11" t="s">
        <v>16</v>
      </c>
      <c r="H182" s="11">
        <v>12</v>
      </c>
      <c r="I182" s="11" t="s">
        <v>38</v>
      </c>
      <c r="J182" s="11" t="s">
        <v>22</v>
      </c>
      <c r="K182" s="12">
        <v>200</v>
      </c>
      <c r="L182" s="12">
        <v>300</v>
      </c>
      <c r="M182" s="21" t="s">
        <v>573</v>
      </c>
      <c r="N182" s="24" t="s">
        <v>621</v>
      </c>
      <c r="AA182" s="18" t="s">
        <v>258</v>
      </c>
      <c r="AB182" t="s">
        <v>811</v>
      </c>
    </row>
    <row r="183" spans="1:28" s="13" customFormat="1" ht="30" customHeight="1" x14ac:dyDescent="0.25">
      <c r="A183" s="10">
        <v>181</v>
      </c>
      <c r="B183" s="11">
        <v>2013</v>
      </c>
      <c r="C183" s="11" t="s">
        <v>60</v>
      </c>
      <c r="D183" s="11" t="s">
        <v>15</v>
      </c>
      <c r="E183" s="26" t="str">
        <f t="shared" si="2"/>
        <v>Domaine Arnoux-Lachaux, Bourgogne, Pinot Fin</v>
      </c>
      <c r="F183" s="18" t="s">
        <v>67</v>
      </c>
      <c r="G183" s="11" t="s">
        <v>16</v>
      </c>
      <c r="H183" s="11">
        <v>12</v>
      </c>
      <c r="I183" s="11" t="s">
        <v>38</v>
      </c>
      <c r="J183" s="11" t="s">
        <v>18</v>
      </c>
      <c r="K183" s="12">
        <v>1000</v>
      </c>
      <c r="L183" s="12">
        <v>1300</v>
      </c>
      <c r="M183" s="21"/>
      <c r="N183" s="24" t="s">
        <v>628</v>
      </c>
      <c r="AA183" s="18" t="s">
        <v>68</v>
      </c>
      <c r="AB183" t="s">
        <v>812</v>
      </c>
    </row>
    <row r="184" spans="1:28" s="13" customFormat="1" ht="30" customHeight="1" x14ac:dyDescent="0.25">
      <c r="A184" s="10">
        <v>182</v>
      </c>
      <c r="B184" s="11">
        <v>2014</v>
      </c>
      <c r="C184" s="11" t="s">
        <v>60</v>
      </c>
      <c r="D184" s="11" t="s">
        <v>15</v>
      </c>
      <c r="E184" s="26" t="str">
        <f t="shared" si="2"/>
        <v>Domaine de Montille, Pommard Premier Cru, Les Rugiens Bas</v>
      </c>
      <c r="F184" s="18" t="s">
        <v>72</v>
      </c>
      <c r="G184" s="11" t="s">
        <v>16</v>
      </c>
      <c r="H184" s="11">
        <v>4</v>
      </c>
      <c r="I184" s="11" t="s">
        <v>38</v>
      </c>
      <c r="J184" s="11" t="s">
        <v>18</v>
      </c>
      <c r="K184" s="12">
        <v>270</v>
      </c>
      <c r="L184" s="12">
        <v>360</v>
      </c>
      <c r="M184" s="21"/>
      <c r="N184" s="24" t="s">
        <v>34</v>
      </c>
      <c r="AA184" s="18" t="s">
        <v>71</v>
      </c>
      <c r="AB184" t="s">
        <v>813</v>
      </c>
    </row>
    <row r="185" spans="1:28" s="13" customFormat="1" ht="30" customHeight="1" x14ac:dyDescent="0.25">
      <c r="A185" s="10">
        <v>183</v>
      </c>
      <c r="B185" s="11">
        <v>2014</v>
      </c>
      <c r="C185" s="11" t="s">
        <v>60</v>
      </c>
      <c r="D185" s="11" t="s">
        <v>15</v>
      </c>
      <c r="E185" s="26" t="str">
        <f t="shared" si="2"/>
        <v>Dominique Lafon, Volnay Premier Cru, Les Lurets - In Bond</v>
      </c>
      <c r="F185" s="18" t="s">
        <v>435</v>
      </c>
      <c r="G185" s="11" t="s">
        <v>16</v>
      </c>
      <c r="H185" s="11">
        <v>6</v>
      </c>
      <c r="I185" s="11" t="s">
        <v>38</v>
      </c>
      <c r="J185" s="11" t="s">
        <v>22</v>
      </c>
      <c r="K185" s="12">
        <v>240</v>
      </c>
      <c r="L185" s="12">
        <v>340</v>
      </c>
      <c r="M185" s="21" t="s">
        <v>42</v>
      </c>
      <c r="N185" s="24" t="s">
        <v>621</v>
      </c>
      <c r="AA185" s="18" t="s">
        <v>259</v>
      </c>
      <c r="AB185" t="s">
        <v>814</v>
      </c>
    </row>
    <row r="186" spans="1:28" s="13" customFormat="1" ht="30" customHeight="1" x14ac:dyDescent="0.25">
      <c r="A186" s="10">
        <v>184</v>
      </c>
      <c r="B186" s="11">
        <v>2014</v>
      </c>
      <c r="C186" s="11" t="s">
        <v>60</v>
      </c>
      <c r="D186" s="11" t="s">
        <v>15</v>
      </c>
      <c r="E186" s="26" t="str">
        <f t="shared" si="2"/>
        <v>Arnaud Ente, Volnay Premier Cru, Les Santenots du Milieu (Magnum) - In Bond</v>
      </c>
      <c r="F186" s="18" t="s">
        <v>436</v>
      </c>
      <c r="G186" s="11" t="s">
        <v>40</v>
      </c>
      <c r="H186" s="11">
        <v>1</v>
      </c>
      <c r="I186" s="11" t="s">
        <v>38</v>
      </c>
      <c r="J186" s="11" t="s">
        <v>22</v>
      </c>
      <c r="K186" s="12">
        <v>180</v>
      </c>
      <c r="L186" s="12">
        <v>260</v>
      </c>
      <c r="M186" s="21" t="s">
        <v>42</v>
      </c>
      <c r="N186" s="24" t="s">
        <v>621</v>
      </c>
      <c r="AA186" s="18" t="s">
        <v>260</v>
      </c>
      <c r="AB186" t="s">
        <v>815</v>
      </c>
    </row>
    <row r="187" spans="1:28" s="13" customFormat="1" ht="30" customHeight="1" x14ac:dyDescent="0.25">
      <c r="A187" s="10">
        <v>185</v>
      </c>
      <c r="B187" s="11">
        <v>2014</v>
      </c>
      <c r="C187" s="11" t="s">
        <v>60</v>
      </c>
      <c r="D187" s="11" t="s">
        <v>15</v>
      </c>
      <c r="E187" s="26" t="str">
        <f t="shared" si="2"/>
        <v>Domaine Charlopin Tissier, Vosne-Romanee - In Bond</v>
      </c>
      <c r="F187" s="18" t="s">
        <v>70</v>
      </c>
      <c r="G187" s="11" t="s">
        <v>16</v>
      </c>
      <c r="H187" s="11">
        <v>6</v>
      </c>
      <c r="I187" s="11" t="s">
        <v>38</v>
      </c>
      <c r="J187" s="11" t="s">
        <v>22</v>
      </c>
      <c r="K187" s="12">
        <v>380</v>
      </c>
      <c r="L187" s="12">
        <v>480</v>
      </c>
      <c r="M187" s="21" t="s">
        <v>42</v>
      </c>
      <c r="N187" s="24" t="s">
        <v>24</v>
      </c>
      <c r="AA187" s="18" t="s">
        <v>69</v>
      </c>
      <c r="AB187" t="s">
        <v>816</v>
      </c>
    </row>
    <row r="188" spans="1:28" s="13" customFormat="1" ht="30" customHeight="1" x14ac:dyDescent="0.25">
      <c r="A188" s="10">
        <v>186</v>
      </c>
      <c r="B188" s="11">
        <v>2014</v>
      </c>
      <c r="C188" s="11" t="s">
        <v>60</v>
      </c>
      <c r="D188" s="11" t="s">
        <v>15</v>
      </c>
      <c r="E188" s="26" t="str">
        <f t="shared" si="2"/>
        <v>Jean Foillard, Morgon, Cuvee 3.14 - In Bond</v>
      </c>
      <c r="F188" s="18" t="s">
        <v>437</v>
      </c>
      <c r="G188" s="11" t="s">
        <v>16</v>
      </c>
      <c r="H188" s="11">
        <v>12</v>
      </c>
      <c r="I188" s="11" t="s">
        <v>38</v>
      </c>
      <c r="J188" s="11" t="s">
        <v>22</v>
      </c>
      <c r="K188" s="12">
        <v>700</v>
      </c>
      <c r="L188" s="12">
        <v>1100</v>
      </c>
      <c r="M188" s="21" t="s">
        <v>574</v>
      </c>
      <c r="N188" s="24" t="s">
        <v>24</v>
      </c>
      <c r="AA188" s="18" t="s">
        <v>261</v>
      </c>
      <c r="AB188" t="s">
        <v>817</v>
      </c>
    </row>
    <row r="189" spans="1:28" s="13" customFormat="1" ht="30" customHeight="1" x14ac:dyDescent="0.25">
      <c r="A189" s="10">
        <v>187</v>
      </c>
      <c r="B189" s="11">
        <v>2015</v>
      </c>
      <c r="C189" s="11" t="s">
        <v>60</v>
      </c>
      <c r="D189" s="11" t="s">
        <v>15</v>
      </c>
      <c r="E189" s="26" t="str">
        <f t="shared" si="2"/>
        <v>Benjamin Leroux, Clos de la Roche Grand Cru (Magnums) - In Bond</v>
      </c>
      <c r="F189" s="18" t="s">
        <v>74</v>
      </c>
      <c r="G189" s="11" t="s">
        <v>40</v>
      </c>
      <c r="H189" s="11">
        <v>3</v>
      </c>
      <c r="I189" s="11" t="s">
        <v>38</v>
      </c>
      <c r="J189" s="11" t="s">
        <v>22</v>
      </c>
      <c r="K189" s="12">
        <v>700</v>
      </c>
      <c r="L189" s="12">
        <v>1100</v>
      </c>
      <c r="M189" s="21" t="s">
        <v>42</v>
      </c>
      <c r="N189" s="24" t="s">
        <v>24</v>
      </c>
      <c r="AA189" s="18" t="s">
        <v>262</v>
      </c>
      <c r="AB189" t="s">
        <v>818</v>
      </c>
    </row>
    <row r="190" spans="1:28" s="13" customFormat="1" ht="30" customHeight="1" x14ac:dyDescent="0.25">
      <c r="A190" s="10">
        <v>188</v>
      </c>
      <c r="B190" s="11">
        <v>2015</v>
      </c>
      <c r="C190" s="11" t="s">
        <v>60</v>
      </c>
      <c r="D190" s="11" t="s">
        <v>15</v>
      </c>
      <c r="E190" s="26" t="str">
        <f t="shared" si="2"/>
        <v>Domaine Follin Arbelet, Corton Grand Cru, Les Bressandes- In Bond</v>
      </c>
      <c r="F190" s="18" t="s">
        <v>438</v>
      </c>
      <c r="G190" s="11" t="s">
        <v>16</v>
      </c>
      <c r="H190" s="11">
        <v>6</v>
      </c>
      <c r="I190" s="11" t="s">
        <v>38</v>
      </c>
      <c r="J190" s="11" t="s">
        <v>22</v>
      </c>
      <c r="K190" s="12">
        <v>380</v>
      </c>
      <c r="L190" s="12">
        <v>480</v>
      </c>
      <c r="M190" s="21" t="s">
        <v>42</v>
      </c>
      <c r="N190" s="24" t="s">
        <v>626</v>
      </c>
      <c r="AA190" s="18" t="s">
        <v>263</v>
      </c>
      <c r="AB190" t="s">
        <v>819</v>
      </c>
    </row>
    <row r="191" spans="1:28" s="13" customFormat="1" ht="30" customHeight="1" x14ac:dyDescent="0.25">
      <c r="A191" s="10">
        <v>189</v>
      </c>
      <c r="B191" s="11">
        <v>2015</v>
      </c>
      <c r="C191" s="11" t="s">
        <v>60</v>
      </c>
      <c r="D191" s="11" t="s">
        <v>15</v>
      </c>
      <c r="E191" s="26" t="str">
        <f t="shared" si="2"/>
        <v>Serafin Pere et Fils, Morey-Saint-Denis Premier Cru, Les Millandes - In Bond</v>
      </c>
      <c r="F191" s="18" t="s">
        <v>65</v>
      </c>
      <c r="G191" s="11" t="s">
        <v>16</v>
      </c>
      <c r="H191" s="11">
        <v>12</v>
      </c>
      <c r="I191" s="11" t="s">
        <v>38</v>
      </c>
      <c r="J191" s="11" t="s">
        <v>22</v>
      </c>
      <c r="K191" s="12">
        <v>700</v>
      </c>
      <c r="L191" s="12">
        <v>900</v>
      </c>
      <c r="M191" s="21" t="s">
        <v>575</v>
      </c>
      <c r="N191" s="24" t="s">
        <v>621</v>
      </c>
      <c r="AA191" s="18" t="s">
        <v>264</v>
      </c>
      <c r="AB191" t="s">
        <v>820</v>
      </c>
    </row>
    <row r="192" spans="1:28" s="13" customFormat="1" ht="30" customHeight="1" x14ac:dyDescent="0.25">
      <c r="A192" s="10">
        <v>190</v>
      </c>
      <c r="B192" s="11">
        <v>2015</v>
      </c>
      <c r="C192" s="11" t="s">
        <v>60</v>
      </c>
      <c r="D192" s="11" t="s">
        <v>15</v>
      </c>
      <c r="E192" s="26" t="str">
        <f t="shared" si="2"/>
        <v>Domaine Bruno Clair, Vosne-Romanee, Les Champs Perdrix - In Bond</v>
      </c>
      <c r="F192" s="18" t="s">
        <v>419</v>
      </c>
      <c r="G192" s="11" t="s">
        <v>16</v>
      </c>
      <c r="H192" s="11">
        <v>6</v>
      </c>
      <c r="I192" s="11" t="s">
        <v>38</v>
      </c>
      <c r="J192" s="11" t="s">
        <v>22</v>
      </c>
      <c r="K192" s="12">
        <v>380</v>
      </c>
      <c r="L192" s="12">
        <v>480</v>
      </c>
      <c r="M192" s="21" t="s">
        <v>42</v>
      </c>
      <c r="N192" s="24" t="s">
        <v>626</v>
      </c>
      <c r="AA192" s="18" t="s">
        <v>265</v>
      </c>
      <c r="AB192" t="s">
        <v>821</v>
      </c>
    </row>
    <row r="193" spans="1:28" s="13" customFormat="1" ht="30" customHeight="1" x14ac:dyDescent="0.25">
      <c r="A193" s="10">
        <v>191</v>
      </c>
      <c r="B193" s="11">
        <v>2015</v>
      </c>
      <c r="C193" s="11" t="s">
        <v>60</v>
      </c>
      <c r="D193" s="11" t="s">
        <v>15</v>
      </c>
      <c r="E193" s="26" t="str">
        <f t="shared" si="2"/>
        <v>Perrot-Minot, Chambolle-Musigny - In Bond</v>
      </c>
      <c r="F193" s="18" t="s">
        <v>439</v>
      </c>
      <c r="G193" s="11" t="s">
        <v>16</v>
      </c>
      <c r="H193" s="11">
        <v>6</v>
      </c>
      <c r="I193" s="11" t="s">
        <v>38</v>
      </c>
      <c r="J193" s="11" t="s">
        <v>22</v>
      </c>
      <c r="K193" s="12">
        <v>300</v>
      </c>
      <c r="L193" s="12">
        <v>500</v>
      </c>
      <c r="M193" s="21" t="s">
        <v>42</v>
      </c>
      <c r="N193" s="24" t="s">
        <v>626</v>
      </c>
      <c r="AA193" s="18" t="s">
        <v>266</v>
      </c>
      <c r="AB193" t="s">
        <v>822</v>
      </c>
    </row>
    <row r="194" spans="1:28" s="13" customFormat="1" ht="30" customHeight="1" x14ac:dyDescent="0.25">
      <c r="A194" s="10">
        <v>192</v>
      </c>
      <c r="B194" s="11">
        <v>2015</v>
      </c>
      <c r="C194" s="11" t="s">
        <v>60</v>
      </c>
      <c r="D194" s="11" t="s">
        <v>15</v>
      </c>
      <c r="E194" s="26" t="str">
        <f t="shared" si="2"/>
        <v>Maison Leroy, Monthelie, Rouge - In Bond</v>
      </c>
      <c r="F194" s="18" t="s">
        <v>427</v>
      </c>
      <c r="G194" s="11" t="s">
        <v>16</v>
      </c>
      <c r="H194" s="11">
        <v>6</v>
      </c>
      <c r="I194" s="11" t="s">
        <v>38</v>
      </c>
      <c r="J194" s="11" t="s">
        <v>22</v>
      </c>
      <c r="K194" s="12">
        <v>1400</v>
      </c>
      <c r="L194" s="12">
        <v>1700</v>
      </c>
      <c r="M194" s="21" t="s">
        <v>576</v>
      </c>
      <c r="N194" s="24" t="s">
        <v>24</v>
      </c>
      <c r="AA194" s="18" t="s">
        <v>267</v>
      </c>
      <c r="AB194" t="s">
        <v>823</v>
      </c>
    </row>
    <row r="195" spans="1:28" s="13" customFormat="1" ht="30" customHeight="1" x14ac:dyDescent="0.25">
      <c r="A195" s="10">
        <v>193</v>
      </c>
      <c r="B195" s="11">
        <v>2015</v>
      </c>
      <c r="C195" s="11" t="s">
        <v>60</v>
      </c>
      <c r="D195" s="11" t="s">
        <v>15</v>
      </c>
      <c r="E195" s="26" t="str">
        <f t="shared" si="2"/>
        <v>Maison Leroy, Monthelie, Rouge - In Bond</v>
      </c>
      <c r="F195" s="18" t="s">
        <v>427</v>
      </c>
      <c r="G195" s="11" t="s">
        <v>16</v>
      </c>
      <c r="H195" s="11">
        <v>6</v>
      </c>
      <c r="I195" s="11" t="s">
        <v>38</v>
      </c>
      <c r="J195" s="11" t="s">
        <v>22</v>
      </c>
      <c r="K195" s="12">
        <v>1400</v>
      </c>
      <c r="L195" s="12">
        <v>1700</v>
      </c>
      <c r="M195" s="21" t="s">
        <v>576</v>
      </c>
      <c r="N195" s="24" t="s">
        <v>24</v>
      </c>
      <c r="AA195" s="18" t="s">
        <v>267</v>
      </c>
      <c r="AB195" t="s">
        <v>824</v>
      </c>
    </row>
    <row r="196" spans="1:28" s="13" customFormat="1" ht="30" customHeight="1" x14ac:dyDescent="0.25">
      <c r="A196" s="10">
        <v>194</v>
      </c>
      <c r="B196" s="11">
        <v>2016</v>
      </c>
      <c r="C196" s="11" t="s">
        <v>60</v>
      </c>
      <c r="D196" s="11" t="s">
        <v>15</v>
      </c>
      <c r="E196" s="26" t="str">
        <f t="shared" ref="E196:E259" si="3">HYPERLINK(AB196,AA196)</f>
        <v>Serafin Pere et Fils, Charmes-Chambertin Grand Cru - In Bond</v>
      </c>
      <c r="F196" s="18" t="s">
        <v>65</v>
      </c>
      <c r="G196" s="11" t="s">
        <v>16</v>
      </c>
      <c r="H196" s="11">
        <v>3</v>
      </c>
      <c r="I196" s="11" t="s">
        <v>38</v>
      </c>
      <c r="J196" s="11" t="s">
        <v>22</v>
      </c>
      <c r="K196" s="12">
        <v>320</v>
      </c>
      <c r="L196" s="12">
        <v>420</v>
      </c>
      <c r="M196" s="21" t="s">
        <v>42</v>
      </c>
      <c r="N196" s="24" t="s">
        <v>24</v>
      </c>
      <c r="AA196" s="18" t="s">
        <v>268</v>
      </c>
      <c r="AB196" t="s">
        <v>825</v>
      </c>
    </row>
    <row r="197" spans="1:28" s="13" customFormat="1" ht="30" customHeight="1" x14ac:dyDescent="0.25">
      <c r="A197" s="10">
        <v>195</v>
      </c>
      <c r="B197" s="11">
        <v>2016</v>
      </c>
      <c r="C197" s="11" t="s">
        <v>60</v>
      </c>
      <c r="D197" s="11" t="s">
        <v>15</v>
      </c>
      <c r="E197" s="26" t="str">
        <f t="shared" si="3"/>
        <v>Domaine Chandon de Briailles, Corton Grand Cru, Les Marechaudes - In Bond</v>
      </c>
      <c r="F197" s="18" t="s">
        <v>440</v>
      </c>
      <c r="G197" s="11" t="s">
        <v>16</v>
      </c>
      <c r="H197" s="11">
        <v>6</v>
      </c>
      <c r="I197" s="11" t="s">
        <v>23</v>
      </c>
      <c r="J197" s="11" t="s">
        <v>22</v>
      </c>
      <c r="K197" s="12">
        <v>380</v>
      </c>
      <c r="L197" s="12">
        <v>480</v>
      </c>
      <c r="M197" s="21" t="s">
        <v>42</v>
      </c>
      <c r="N197" s="24" t="s">
        <v>24</v>
      </c>
      <c r="AA197" s="18" t="s">
        <v>269</v>
      </c>
      <c r="AB197" t="s">
        <v>826</v>
      </c>
    </row>
    <row r="198" spans="1:28" s="13" customFormat="1" ht="30" customHeight="1" x14ac:dyDescent="0.25">
      <c r="A198" s="10">
        <v>196</v>
      </c>
      <c r="B198" s="11">
        <v>2016</v>
      </c>
      <c r="C198" s="11" t="s">
        <v>60</v>
      </c>
      <c r="D198" s="11" t="s">
        <v>15</v>
      </c>
      <c r="E198" s="26" t="str">
        <f t="shared" si="3"/>
        <v>Serafin Pere et Fils, Morey-Saint-Denis Premier Cru, Les Millandes - In Bond</v>
      </c>
      <c r="F198" s="18" t="s">
        <v>65</v>
      </c>
      <c r="G198" s="11" t="s">
        <v>16</v>
      </c>
      <c r="H198" s="11">
        <v>6</v>
      </c>
      <c r="I198" s="11" t="s">
        <v>38</v>
      </c>
      <c r="J198" s="11" t="s">
        <v>22</v>
      </c>
      <c r="K198" s="12">
        <v>260</v>
      </c>
      <c r="L198" s="12">
        <v>360</v>
      </c>
      <c r="M198" s="21" t="s">
        <v>42</v>
      </c>
      <c r="N198" s="24" t="s">
        <v>621</v>
      </c>
      <c r="AA198" s="18" t="s">
        <v>264</v>
      </c>
      <c r="AB198" t="s">
        <v>827</v>
      </c>
    </row>
    <row r="199" spans="1:28" s="13" customFormat="1" ht="30" customHeight="1" x14ac:dyDescent="0.25">
      <c r="A199" s="10">
        <v>197</v>
      </c>
      <c r="B199" s="11">
        <v>2016</v>
      </c>
      <c r="C199" s="11" t="s">
        <v>60</v>
      </c>
      <c r="D199" s="11" t="s">
        <v>15</v>
      </c>
      <c r="E199" s="26" t="str">
        <f t="shared" si="3"/>
        <v>Benjamin Leroux, Volnay Premier Cru, Clos de la Cave des Ducs - In Bond</v>
      </c>
      <c r="F199" s="18" t="s">
        <v>74</v>
      </c>
      <c r="G199" s="11" t="s">
        <v>16</v>
      </c>
      <c r="H199" s="11">
        <v>6</v>
      </c>
      <c r="I199" s="11" t="s">
        <v>38</v>
      </c>
      <c r="J199" s="11" t="s">
        <v>22</v>
      </c>
      <c r="K199" s="12">
        <v>280</v>
      </c>
      <c r="L199" s="12">
        <v>360</v>
      </c>
      <c r="M199" s="21" t="s">
        <v>42</v>
      </c>
      <c r="N199" s="24" t="s">
        <v>621</v>
      </c>
      <c r="AA199" s="18" t="s">
        <v>270</v>
      </c>
      <c r="AB199" t="s">
        <v>828</v>
      </c>
    </row>
    <row r="200" spans="1:28" s="13" customFormat="1" ht="30" customHeight="1" x14ac:dyDescent="0.25">
      <c r="A200" s="10">
        <v>198</v>
      </c>
      <c r="B200" s="11">
        <v>2016</v>
      </c>
      <c r="C200" s="11" t="s">
        <v>60</v>
      </c>
      <c r="D200" s="11" t="s">
        <v>15</v>
      </c>
      <c r="E200" s="26" t="str">
        <f t="shared" si="3"/>
        <v>Arnaud Ente, Volnay Premier Cru, Santenots (Magnum) - In Bond</v>
      </c>
      <c r="F200" s="18" t="s">
        <v>436</v>
      </c>
      <c r="G200" s="11" t="s">
        <v>40</v>
      </c>
      <c r="H200" s="11">
        <v>1</v>
      </c>
      <c r="I200" s="11" t="s">
        <v>23</v>
      </c>
      <c r="J200" s="11" t="s">
        <v>22</v>
      </c>
      <c r="K200" s="12">
        <v>170</v>
      </c>
      <c r="L200" s="12">
        <v>240</v>
      </c>
      <c r="M200" s="21" t="s">
        <v>42</v>
      </c>
      <c r="N200" s="24" t="s">
        <v>621</v>
      </c>
      <c r="AA200" s="18" t="s">
        <v>271</v>
      </c>
      <c r="AB200" t="s">
        <v>829</v>
      </c>
    </row>
    <row r="201" spans="1:28" s="13" customFormat="1" ht="30" customHeight="1" x14ac:dyDescent="0.25">
      <c r="A201" s="10">
        <v>199</v>
      </c>
      <c r="B201" s="11">
        <v>2016</v>
      </c>
      <c r="C201" s="11" t="s">
        <v>60</v>
      </c>
      <c r="D201" s="11" t="s">
        <v>15</v>
      </c>
      <c r="E201" s="26" t="str">
        <f t="shared" si="3"/>
        <v>Domaine Bruno Clair, Vosne-Romanee, Les Champs Perdrix (Magnums) - In Bond</v>
      </c>
      <c r="F201" s="18" t="s">
        <v>419</v>
      </c>
      <c r="G201" s="11" t="s">
        <v>40</v>
      </c>
      <c r="H201" s="11">
        <v>3</v>
      </c>
      <c r="I201" s="11" t="s">
        <v>38</v>
      </c>
      <c r="J201" s="11" t="s">
        <v>22</v>
      </c>
      <c r="K201" s="12">
        <v>360</v>
      </c>
      <c r="L201" s="12">
        <v>460</v>
      </c>
      <c r="M201" s="21" t="s">
        <v>42</v>
      </c>
      <c r="N201" s="24" t="s">
        <v>626</v>
      </c>
      <c r="AA201" s="18" t="s">
        <v>272</v>
      </c>
      <c r="AB201" t="s">
        <v>830</v>
      </c>
    </row>
    <row r="202" spans="1:28" s="13" customFormat="1" ht="30" customHeight="1" x14ac:dyDescent="0.25">
      <c r="A202" s="10">
        <v>200</v>
      </c>
      <c r="B202" s="11">
        <v>2016</v>
      </c>
      <c r="C202" s="11" t="s">
        <v>60</v>
      </c>
      <c r="D202" s="11" t="s">
        <v>15</v>
      </c>
      <c r="E202" s="26" t="str">
        <f t="shared" si="3"/>
        <v>Alain Hudelot-Noellat, Chambolle-Musigny - In Bond</v>
      </c>
      <c r="F202" s="18" t="s">
        <v>430</v>
      </c>
      <c r="G202" s="11" t="s">
        <v>16</v>
      </c>
      <c r="H202" s="11">
        <v>12</v>
      </c>
      <c r="I202" s="11" t="s">
        <v>38</v>
      </c>
      <c r="J202" s="11" t="s">
        <v>22</v>
      </c>
      <c r="K202" s="12">
        <v>500</v>
      </c>
      <c r="L202" s="12">
        <v>700</v>
      </c>
      <c r="M202" s="21" t="s">
        <v>42</v>
      </c>
      <c r="N202" s="24" t="s">
        <v>24</v>
      </c>
      <c r="AA202" s="18" t="s">
        <v>273</v>
      </c>
      <c r="AB202" t="s">
        <v>831</v>
      </c>
    </row>
    <row r="203" spans="1:28" s="13" customFormat="1" ht="30" customHeight="1" x14ac:dyDescent="0.25">
      <c r="A203" s="10">
        <v>201</v>
      </c>
      <c r="B203" s="11">
        <v>2016</v>
      </c>
      <c r="C203" s="11" t="s">
        <v>60</v>
      </c>
      <c r="D203" s="11" t="s">
        <v>15</v>
      </c>
      <c r="E203" s="26" t="str">
        <f t="shared" si="3"/>
        <v>Ghislaine Barthod, Chambolle-Musigny - In Bond</v>
      </c>
      <c r="F203" s="18" t="s">
        <v>418</v>
      </c>
      <c r="G203" s="11" t="s">
        <v>16</v>
      </c>
      <c r="H203" s="11">
        <v>6</v>
      </c>
      <c r="I203" s="11" t="s">
        <v>38</v>
      </c>
      <c r="J203" s="11" t="s">
        <v>22</v>
      </c>
      <c r="K203" s="12">
        <v>400</v>
      </c>
      <c r="L203" s="12">
        <v>600</v>
      </c>
      <c r="M203" s="21" t="s">
        <v>42</v>
      </c>
      <c r="N203" s="24" t="s">
        <v>626</v>
      </c>
      <c r="AA203" s="18" t="s">
        <v>274</v>
      </c>
      <c r="AB203" t="s">
        <v>832</v>
      </c>
    </row>
    <row r="204" spans="1:28" s="13" customFormat="1" ht="30" customHeight="1" x14ac:dyDescent="0.25">
      <c r="A204" s="10">
        <v>202</v>
      </c>
      <c r="B204" s="11">
        <v>2017</v>
      </c>
      <c r="C204" s="11" t="s">
        <v>60</v>
      </c>
      <c r="D204" s="11" t="s">
        <v>15</v>
      </c>
      <c r="E204" s="26" t="str">
        <f t="shared" si="3"/>
        <v>Benjamin Leroux, Clos Saint-Denis Grand Cru - In Bond</v>
      </c>
      <c r="F204" s="18" t="s">
        <v>74</v>
      </c>
      <c r="G204" s="11" t="s">
        <v>16</v>
      </c>
      <c r="H204" s="11">
        <v>3</v>
      </c>
      <c r="I204" s="11" t="s">
        <v>38</v>
      </c>
      <c r="J204" s="11" t="s">
        <v>22</v>
      </c>
      <c r="K204" s="12">
        <v>340</v>
      </c>
      <c r="L204" s="12">
        <v>460</v>
      </c>
      <c r="M204" s="21" t="s">
        <v>42</v>
      </c>
      <c r="N204" s="24" t="s">
        <v>24</v>
      </c>
      <c r="AA204" s="18" t="s">
        <v>275</v>
      </c>
      <c r="AB204" t="s">
        <v>833</v>
      </c>
    </row>
    <row r="205" spans="1:28" s="13" customFormat="1" ht="30" customHeight="1" x14ac:dyDescent="0.25">
      <c r="A205" s="10">
        <v>203</v>
      </c>
      <c r="B205" s="11">
        <v>2017</v>
      </c>
      <c r="C205" s="11" t="s">
        <v>60</v>
      </c>
      <c r="D205" s="11" t="s">
        <v>15</v>
      </c>
      <c r="E205" s="26" t="str">
        <f t="shared" si="3"/>
        <v>Domaine Rossignol-Trapet, Gevrey-Chambertin Premier Cru, Petite Chapelle - In Bond</v>
      </c>
      <c r="F205" s="18" t="s">
        <v>63</v>
      </c>
      <c r="G205" s="11" t="s">
        <v>16</v>
      </c>
      <c r="H205" s="11">
        <v>6</v>
      </c>
      <c r="I205" s="11" t="s">
        <v>38</v>
      </c>
      <c r="J205" s="11" t="s">
        <v>22</v>
      </c>
      <c r="K205" s="12">
        <v>280</v>
      </c>
      <c r="L205" s="12">
        <v>360</v>
      </c>
      <c r="M205" s="21" t="s">
        <v>42</v>
      </c>
      <c r="N205" s="24" t="s">
        <v>621</v>
      </c>
      <c r="AA205" s="18" t="s">
        <v>276</v>
      </c>
      <c r="AB205" t="s">
        <v>834</v>
      </c>
    </row>
    <row r="206" spans="1:28" s="13" customFormat="1" ht="30" customHeight="1" x14ac:dyDescent="0.25">
      <c r="A206" s="10">
        <v>204</v>
      </c>
      <c r="B206" s="11">
        <v>2017</v>
      </c>
      <c r="C206" s="11" t="s">
        <v>60</v>
      </c>
      <c r="D206" s="11" t="s">
        <v>15</v>
      </c>
      <c r="E206" s="26" t="str">
        <f t="shared" si="3"/>
        <v>Aurelien Verdet, Vosne-Romanee Premier Cru, Les Beaux Monts</v>
      </c>
      <c r="F206" s="18" t="s">
        <v>441</v>
      </c>
      <c r="G206" s="11" t="s">
        <v>16</v>
      </c>
      <c r="H206" s="11">
        <v>6</v>
      </c>
      <c r="I206" s="11" t="s">
        <v>38</v>
      </c>
      <c r="J206" s="11" t="s">
        <v>18</v>
      </c>
      <c r="K206" s="12">
        <v>320</v>
      </c>
      <c r="L206" s="12">
        <v>380</v>
      </c>
      <c r="M206" s="21"/>
      <c r="N206" s="24" t="s">
        <v>617</v>
      </c>
      <c r="AA206" s="18" t="s">
        <v>277</v>
      </c>
      <c r="AB206" t="s">
        <v>835</v>
      </c>
    </row>
    <row r="207" spans="1:28" s="13" customFormat="1" ht="30" customHeight="1" x14ac:dyDescent="0.25">
      <c r="A207" s="10">
        <v>205</v>
      </c>
      <c r="B207" s="11">
        <v>2017</v>
      </c>
      <c r="C207" s="11" t="s">
        <v>60</v>
      </c>
      <c r="D207" s="11" t="s">
        <v>15</v>
      </c>
      <c r="E207" s="26" t="str">
        <f t="shared" si="3"/>
        <v>Domaine de Montille, Pommard Premier Cru, Les Grands Epenots</v>
      </c>
      <c r="F207" s="18" t="s">
        <v>72</v>
      </c>
      <c r="G207" s="11" t="s">
        <v>16</v>
      </c>
      <c r="H207" s="11">
        <v>6</v>
      </c>
      <c r="I207" s="11" t="s">
        <v>38</v>
      </c>
      <c r="J207" s="11" t="s">
        <v>18</v>
      </c>
      <c r="K207" s="12">
        <v>400</v>
      </c>
      <c r="L207" s="12">
        <v>500</v>
      </c>
      <c r="M207" s="21"/>
      <c r="N207" s="24" t="s">
        <v>617</v>
      </c>
      <c r="AA207" s="18" t="s">
        <v>278</v>
      </c>
      <c r="AB207" t="s">
        <v>836</v>
      </c>
    </row>
    <row r="208" spans="1:28" s="13" customFormat="1" ht="30" customHeight="1" x14ac:dyDescent="0.25">
      <c r="A208" s="10">
        <v>206</v>
      </c>
      <c r="B208" s="11">
        <v>2017</v>
      </c>
      <c r="C208" s="11" t="s">
        <v>60</v>
      </c>
      <c r="D208" s="11" t="s">
        <v>15</v>
      </c>
      <c r="E208" s="26" t="str">
        <f t="shared" si="3"/>
        <v>Domaine de Montille, Volnay Premier Cru, Champans</v>
      </c>
      <c r="F208" s="18" t="s">
        <v>72</v>
      </c>
      <c r="G208" s="11" t="s">
        <v>16</v>
      </c>
      <c r="H208" s="11">
        <v>6</v>
      </c>
      <c r="I208" s="11" t="s">
        <v>38</v>
      </c>
      <c r="J208" s="11" t="s">
        <v>18</v>
      </c>
      <c r="K208" s="12">
        <v>240</v>
      </c>
      <c r="L208" s="12">
        <v>320</v>
      </c>
      <c r="M208" s="21"/>
      <c r="N208" s="24" t="s">
        <v>617</v>
      </c>
      <c r="AA208" s="18" t="s">
        <v>279</v>
      </c>
      <c r="AB208" t="s">
        <v>837</v>
      </c>
    </row>
    <row r="209" spans="1:28" s="13" customFormat="1" ht="30" customHeight="1" x14ac:dyDescent="0.25">
      <c r="A209" s="10">
        <v>207</v>
      </c>
      <c r="B209" s="11">
        <v>2017</v>
      </c>
      <c r="C209" s="11" t="s">
        <v>60</v>
      </c>
      <c r="D209" s="11" t="s">
        <v>15</v>
      </c>
      <c r="E209" s="26" t="str">
        <f t="shared" si="3"/>
        <v>Domaine de Montille, Volnay Premier Cru, Les Mitans</v>
      </c>
      <c r="F209" s="18" t="s">
        <v>72</v>
      </c>
      <c r="G209" s="11" t="s">
        <v>16</v>
      </c>
      <c r="H209" s="11">
        <v>5</v>
      </c>
      <c r="I209" s="11" t="s">
        <v>17</v>
      </c>
      <c r="J209" s="11" t="s">
        <v>18</v>
      </c>
      <c r="K209" s="12">
        <v>200</v>
      </c>
      <c r="L209" s="12">
        <v>280</v>
      </c>
      <c r="M209" s="21"/>
      <c r="N209" s="24" t="s">
        <v>617</v>
      </c>
      <c r="AA209" s="18" t="s">
        <v>280</v>
      </c>
      <c r="AB209" t="s">
        <v>838</v>
      </c>
    </row>
    <row r="210" spans="1:28" s="13" customFormat="1" ht="30" customHeight="1" x14ac:dyDescent="0.25">
      <c r="A210" s="10">
        <v>208</v>
      </c>
      <c r="B210" s="11">
        <v>2017</v>
      </c>
      <c r="C210" s="11" t="s">
        <v>60</v>
      </c>
      <c r="D210" s="11" t="s">
        <v>15</v>
      </c>
      <c r="E210" s="26" t="str">
        <f t="shared" si="3"/>
        <v>Domaine de Montille, Volnay Premier Cru, Taille Pieds</v>
      </c>
      <c r="F210" s="18" t="s">
        <v>72</v>
      </c>
      <c r="G210" s="11" t="s">
        <v>16</v>
      </c>
      <c r="H210" s="11">
        <v>6</v>
      </c>
      <c r="I210" s="11" t="s">
        <v>38</v>
      </c>
      <c r="J210" s="11" t="s">
        <v>18</v>
      </c>
      <c r="K210" s="12">
        <v>350</v>
      </c>
      <c r="L210" s="12">
        <v>400</v>
      </c>
      <c r="M210" s="21"/>
      <c r="N210" s="24" t="s">
        <v>617</v>
      </c>
      <c r="AA210" s="18" t="s">
        <v>281</v>
      </c>
      <c r="AB210" t="s">
        <v>839</v>
      </c>
    </row>
    <row r="211" spans="1:28" s="13" customFormat="1" ht="30" customHeight="1" x14ac:dyDescent="0.25">
      <c r="A211" s="10">
        <v>209</v>
      </c>
      <c r="B211" s="11">
        <v>2017</v>
      </c>
      <c r="C211" s="11" t="s">
        <v>60</v>
      </c>
      <c r="D211" s="11" t="s">
        <v>15</v>
      </c>
      <c r="E211" s="26" t="str">
        <f t="shared" si="3"/>
        <v>Domaine Jean-Marc Bouley, Volnay Premier Cru, Les Caillerets - In Bond</v>
      </c>
      <c r="F211" s="18" t="s">
        <v>442</v>
      </c>
      <c r="G211" s="11" t="s">
        <v>16</v>
      </c>
      <c r="H211" s="11">
        <v>6</v>
      </c>
      <c r="I211" s="11" t="s">
        <v>38</v>
      </c>
      <c r="J211" s="11" t="s">
        <v>22</v>
      </c>
      <c r="K211" s="12">
        <v>300</v>
      </c>
      <c r="L211" s="12">
        <v>500</v>
      </c>
      <c r="M211" s="21" t="s">
        <v>42</v>
      </c>
      <c r="N211" s="24" t="s">
        <v>24</v>
      </c>
      <c r="AA211" s="18" t="s">
        <v>282</v>
      </c>
      <c r="AB211" t="s">
        <v>840</v>
      </c>
    </row>
    <row r="212" spans="1:28" s="13" customFormat="1" ht="30" customHeight="1" x14ac:dyDescent="0.25">
      <c r="A212" s="10">
        <v>210</v>
      </c>
      <c r="B212" s="11">
        <v>2017</v>
      </c>
      <c r="C212" s="11" t="s">
        <v>60</v>
      </c>
      <c r="D212" s="11" t="s">
        <v>15</v>
      </c>
      <c r="E212" s="26" t="str">
        <f t="shared" si="3"/>
        <v>Benjamin Leroux, Volnay Premier Cru, Clos de la Cave des Ducs - In Bond</v>
      </c>
      <c r="F212" s="18" t="s">
        <v>74</v>
      </c>
      <c r="G212" s="11" t="s">
        <v>16</v>
      </c>
      <c r="H212" s="11">
        <v>6</v>
      </c>
      <c r="I212" s="11" t="s">
        <v>38</v>
      </c>
      <c r="J212" s="11" t="s">
        <v>22</v>
      </c>
      <c r="K212" s="12">
        <v>260</v>
      </c>
      <c r="L212" s="12">
        <v>360</v>
      </c>
      <c r="M212" s="21" t="s">
        <v>42</v>
      </c>
      <c r="N212" s="24" t="s">
        <v>621</v>
      </c>
      <c r="AA212" s="18" t="s">
        <v>270</v>
      </c>
      <c r="AB212" t="s">
        <v>841</v>
      </c>
    </row>
    <row r="213" spans="1:28" s="13" customFormat="1" ht="30" customHeight="1" x14ac:dyDescent="0.25">
      <c r="A213" s="10">
        <v>211</v>
      </c>
      <c r="B213" s="11">
        <v>2017</v>
      </c>
      <c r="C213" s="11" t="s">
        <v>60</v>
      </c>
      <c r="D213" s="11" t="s">
        <v>15</v>
      </c>
      <c r="E213" s="26" t="str">
        <f t="shared" si="3"/>
        <v>Benjamin Leroux, Volnay Premier Cru, Les Mitans - In Bond</v>
      </c>
      <c r="F213" s="18" t="s">
        <v>74</v>
      </c>
      <c r="G213" s="11" t="s">
        <v>16</v>
      </c>
      <c r="H213" s="11">
        <v>6</v>
      </c>
      <c r="I213" s="11" t="s">
        <v>38</v>
      </c>
      <c r="J213" s="11" t="s">
        <v>22</v>
      </c>
      <c r="K213" s="12">
        <v>220</v>
      </c>
      <c r="L213" s="12">
        <v>320</v>
      </c>
      <c r="M213" s="21" t="s">
        <v>42</v>
      </c>
      <c r="N213" s="24" t="s">
        <v>621</v>
      </c>
      <c r="AA213" s="18" t="s">
        <v>283</v>
      </c>
      <c r="AB213" t="s">
        <v>842</v>
      </c>
    </row>
    <row r="214" spans="1:28" s="13" customFormat="1" ht="30" customHeight="1" x14ac:dyDescent="0.25">
      <c r="A214" s="10">
        <v>212</v>
      </c>
      <c r="B214" s="11">
        <v>2017</v>
      </c>
      <c r="C214" s="11" t="s">
        <v>60</v>
      </c>
      <c r="D214" s="11" t="s">
        <v>15</v>
      </c>
      <c r="E214" s="26" t="str">
        <f t="shared" si="3"/>
        <v>Benjamin Leroux, Volnay Premier Cru, Les Mitans - In Bond</v>
      </c>
      <c r="F214" s="18" t="s">
        <v>74</v>
      </c>
      <c r="G214" s="11" t="s">
        <v>16</v>
      </c>
      <c r="H214" s="11">
        <v>6</v>
      </c>
      <c r="I214" s="11" t="s">
        <v>38</v>
      </c>
      <c r="J214" s="11" t="s">
        <v>22</v>
      </c>
      <c r="K214" s="12">
        <v>180</v>
      </c>
      <c r="L214" s="12">
        <v>280</v>
      </c>
      <c r="M214" s="21" t="s">
        <v>42</v>
      </c>
      <c r="N214" s="24" t="s">
        <v>24</v>
      </c>
      <c r="AA214" s="18" t="s">
        <v>283</v>
      </c>
      <c r="AB214" t="s">
        <v>843</v>
      </c>
    </row>
    <row r="215" spans="1:28" s="13" customFormat="1" ht="30" customHeight="1" x14ac:dyDescent="0.25">
      <c r="A215" s="10">
        <v>213</v>
      </c>
      <c r="B215" s="11">
        <v>2017</v>
      </c>
      <c r="C215" s="11" t="s">
        <v>60</v>
      </c>
      <c r="D215" s="11" t="s">
        <v>15</v>
      </c>
      <c r="E215" s="26" t="str">
        <f t="shared" si="3"/>
        <v>Dominique Lafon, Volnay Premier Cru, Les Lurets - In Bond</v>
      </c>
      <c r="F215" s="18" t="s">
        <v>435</v>
      </c>
      <c r="G215" s="11" t="s">
        <v>16</v>
      </c>
      <c r="H215" s="11">
        <v>6</v>
      </c>
      <c r="I215" s="11" t="s">
        <v>38</v>
      </c>
      <c r="J215" s="11" t="s">
        <v>22</v>
      </c>
      <c r="K215" s="12">
        <v>280</v>
      </c>
      <c r="L215" s="12">
        <v>340</v>
      </c>
      <c r="M215" s="21" t="s">
        <v>42</v>
      </c>
      <c r="N215" s="24" t="s">
        <v>621</v>
      </c>
      <c r="AA215" s="18" t="s">
        <v>259</v>
      </c>
      <c r="AB215" t="s">
        <v>844</v>
      </c>
    </row>
    <row r="216" spans="1:28" s="13" customFormat="1" ht="30" customHeight="1" x14ac:dyDescent="0.25">
      <c r="A216" s="10">
        <v>214</v>
      </c>
      <c r="B216" s="11">
        <v>2017</v>
      </c>
      <c r="C216" s="11" t="s">
        <v>60</v>
      </c>
      <c r="D216" s="11" t="s">
        <v>15</v>
      </c>
      <c r="E216" s="26" t="str">
        <f t="shared" si="3"/>
        <v>Domaine de Montille, Nuits-Saint-Georges Premier Cru, Aux Thorey</v>
      </c>
      <c r="F216" s="18" t="s">
        <v>72</v>
      </c>
      <c r="G216" s="11" t="s">
        <v>16</v>
      </c>
      <c r="H216" s="11">
        <v>6</v>
      </c>
      <c r="I216" s="11" t="s">
        <v>38</v>
      </c>
      <c r="J216" s="11" t="s">
        <v>18</v>
      </c>
      <c r="K216" s="12">
        <v>200</v>
      </c>
      <c r="L216" s="12">
        <v>260</v>
      </c>
      <c r="M216" s="21"/>
      <c r="N216" s="24" t="s">
        <v>617</v>
      </c>
      <c r="AA216" s="18" t="s">
        <v>284</v>
      </c>
      <c r="AB216" t="s">
        <v>845</v>
      </c>
    </row>
    <row r="217" spans="1:28" s="13" customFormat="1" ht="30" customHeight="1" x14ac:dyDescent="0.25">
      <c r="A217" s="10">
        <v>215</v>
      </c>
      <c r="B217" s="11">
        <v>2017</v>
      </c>
      <c r="C217" s="11" t="s">
        <v>60</v>
      </c>
      <c r="D217" s="11" t="s">
        <v>15</v>
      </c>
      <c r="E217" s="26" t="str">
        <f t="shared" si="3"/>
        <v>Bouchard Pere et Fils, Beaune Premier Cru, Les Greves L'Enfant Jesus - In Bond</v>
      </c>
      <c r="F217" s="18" t="s">
        <v>64</v>
      </c>
      <c r="G217" s="11" t="s">
        <v>16</v>
      </c>
      <c r="H217" s="11">
        <v>12</v>
      </c>
      <c r="I217" s="11" t="s">
        <v>38</v>
      </c>
      <c r="J217" s="11" t="s">
        <v>22</v>
      </c>
      <c r="K217" s="12">
        <v>500</v>
      </c>
      <c r="L217" s="12">
        <v>700</v>
      </c>
      <c r="M217" s="21" t="s">
        <v>575</v>
      </c>
      <c r="N217" s="24" t="s">
        <v>621</v>
      </c>
      <c r="AA217" s="18" t="s">
        <v>285</v>
      </c>
      <c r="AB217" t="s">
        <v>846</v>
      </c>
    </row>
    <row r="218" spans="1:28" s="13" customFormat="1" ht="30" customHeight="1" x14ac:dyDescent="0.25">
      <c r="A218" s="10">
        <v>216</v>
      </c>
      <c r="B218" s="11">
        <v>2017</v>
      </c>
      <c r="C218" s="11" t="s">
        <v>60</v>
      </c>
      <c r="D218" s="11" t="s">
        <v>15</v>
      </c>
      <c r="E218" s="26" t="str">
        <f t="shared" si="3"/>
        <v>Domaine des Croix, Beaune Premier Cru, Les Greves Rouge - In Bond</v>
      </c>
      <c r="F218" s="18" t="s">
        <v>429</v>
      </c>
      <c r="G218" s="11" t="s">
        <v>16</v>
      </c>
      <c r="H218" s="11">
        <v>6</v>
      </c>
      <c r="I218" s="11" t="s">
        <v>38</v>
      </c>
      <c r="J218" s="11" t="s">
        <v>22</v>
      </c>
      <c r="K218" s="12">
        <v>260</v>
      </c>
      <c r="L218" s="12">
        <v>360</v>
      </c>
      <c r="M218" s="21" t="s">
        <v>42</v>
      </c>
      <c r="N218" s="24" t="s">
        <v>621</v>
      </c>
      <c r="AA218" s="18" t="s">
        <v>286</v>
      </c>
      <c r="AB218" t="s">
        <v>847</v>
      </c>
    </row>
    <row r="219" spans="1:28" s="13" customFormat="1" ht="30" customHeight="1" x14ac:dyDescent="0.25">
      <c r="A219" s="10">
        <v>217</v>
      </c>
      <c r="B219" s="11">
        <v>2017</v>
      </c>
      <c r="C219" s="11" t="s">
        <v>60</v>
      </c>
      <c r="D219" s="11" t="s">
        <v>15</v>
      </c>
      <c r="E219" s="26" t="str">
        <f t="shared" si="3"/>
        <v>Arnaud Mortet, Gevrey-Chambertin (Magnums) - In Bond</v>
      </c>
      <c r="F219" s="18" t="s">
        <v>443</v>
      </c>
      <c r="G219" s="11" t="s">
        <v>40</v>
      </c>
      <c r="H219" s="11">
        <v>6</v>
      </c>
      <c r="I219" s="11" t="s">
        <v>38</v>
      </c>
      <c r="J219" s="11" t="s">
        <v>22</v>
      </c>
      <c r="K219" s="12">
        <v>500</v>
      </c>
      <c r="L219" s="12">
        <v>700</v>
      </c>
      <c r="M219" s="21" t="s">
        <v>577</v>
      </c>
      <c r="N219" s="24" t="s">
        <v>621</v>
      </c>
      <c r="AA219" s="18" t="s">
        <v>287</v>
      </c>
      <c r="AB219" t="s">
        <v>848</v>
      </c>
    </row>
    <row r="220" spans="1:28" s="13" customFormat="1" ht="30" customHeight="1" x14ac:dyDescent="0.25">
      <c r="A220" s="10">
        <v>218</v>
      </c>
      <c r="B220" s="11">
        <v>2017</v>
      </c>
      <c r="C220" s="11" t="s">
        <v>60</v>
      </c>
      <c r="D220" s="11" t="s">
        <v>15</v>
      </c>
      <c r="E220" s="26" t="str">
        <f t="shared" si="3"/>
        <v>Domaine Louis Boillot, Gevrey-Chambertin, Les Evocelles - In Bond</v>
      </c>
      <c r="F220" s="18" t="s">
        <v>444</v>
      </c>
      <c r="G220" s="11" t="s">
        <v>16</v>
      </c>
      <c r="H220" s="11">
        <v>12</v>
      </c>
      <c r="I220" s="11" t="s">
        <v>38</v>
      </c>
      <c r="J220" s="11" t="s">
        <v>22</v>
      </c>
      <c r="K220" s="12">
        <v>300</v>
      </c>
      <c r="L220" s="12">
        <v>400</v>
      </c>
      <c r="M220" s="21" t="s">
        <v>42</v>
      </c>
      <c r="N220" s="24" t="s">
        <v>24</v>
      </c>
      <c r="AA220" s="18" t="s">
        <v>288</v>
      </c>
      <c r="AB220" t="s">
        <v>849</v>
      </c>
    </row>
    <row r="221" spans="1:28" s="13" customFormat="1" ht="30" customHeight="1" x14ac:dyDescent="0.25">
      <c r="A221" s="10">
        <v>219</v>
      </c>
      <c r="B221" s="11">
        <v>2017</v>
      </c>
      <c r="C221" s="11" t="s">
        <v>60</v>
      </c>
      <c r="D221" s="11" t="s">
        <v>15</v>
      </c>
      <c r="E221" s="26" t="str">
        <f t="shared" si="3"/>
        <v>Michele et Patrice Rion, Chambolle-Musigny, Vieilles Vignes - In Bond</v>
      </c>
      <c r="F221" s="18" t="s">
        <v>434</v>
      </c>
      <c r="G221" s="11" t="s">
        <v>16</v>
      </c>
      <c r="H221" s="11">
        <v>12</v>
      </c>
      <c r="I221" s="11" t="s">
        <v>38</v>
      </c>
      <c r="J221" s="11" t="s">
        <v>22</v>
      </c>
      <c r="K221" s="12">
        <v>240</v>
      </c>
      <c r="L221" s="12">
        <v>340</v>
      </c>
      <c r="M221" s="21" t="s">
        <v>42</v>
      </c>
      <c r="N221" s="24" t="s">
        <v>621</v>
      </c>
      <c r="AA221" s="18" t="s">
        <v>289</v>
      </c>
      <c r="AB221" t="s">
        <v>850</v>
      </c>
    </row>
    <row r="222" spans="1:28" s="13" customFormat="1" ht="30" customHeight="1" x14ac:dyDescent="0.25">
      <c r="A222" s="10">
        <v>220</v>
      </c>
      <c r="B222" s="11">
        <v>2017</v>
      </c>
      <c r="C222" s="11" t="s">
        <v>60</v>
      </c>
      <c r="D222" s="11" t="s">
        <v>15</v>
      </c>
      <c r="E222" s="26" t="str">
        <f t="shared" si="3"/>
        <v>Domaine de la Cras (Soyard), Bourgogne Pinot Noir - In Bond</v>
      </c>
      <c r="F222" s="18" t="s">
        <v>445</v>
      </c>
      <c r="G222" s="11" t="s">
        <v>16</v>
      </c>
      <c r="H222" s="11">
        <v>6</v>
      </c>
      <c r="I222" s="11" t="s">
        <v>17</v>
      </c>
      <c r="J222" s="11" t="s">
        <v>22</v>
      </c>
      <c r="K222" s="12">
        <v>150</v>
      </c>
      <c r="L222" s="12">
        <v>200</v>
      </c>
      <c r="M222" s="21" t="s">
        <v>578</v>
      </c>
      <c r="N222" s="24" t="s">
        <v>24</v>
      </c>
      <c r="AA222" s="18" t="s">
        <v>290</v>
      </c>
      <c r="AB222" t="s">
        <v>851</v>
      </c>
    </row>
    <row r="223" spans="1:28" s="13" customFormat="1" ht="30" customHeight="1" x14ac:dyDescent="0.25">
      <c r="A223" s="10">
        <v>221</v>
      </c>
      <c r="B223" s="11">
        <v>2018</v>
      </c>
      <c r="C223" s="11" t="s">
        <v>60</v>
      </c>
      <c r="D223" s="11" t="s">
        <v>15</v>
      </c>
      <c r="E223" s="26" t="str">
        <f t="shared" si="3"/>
        <v>Maison Roche de Bellene, Richebourg Grand Cru – In Bond</v>
      </c>
      <c r="F223" s="18" t="s">
        <v>73</v>
      </c>
      <c r="G223" s="11" t="s">
        <v>16</v>
      </c>
      <c r="H223" s="11">
        <v>6</v>
      </c>
      <c r="I223" s="11" t="s">
        <v>38</v>
      </c>
      <c r="J223" s="11" t="s">
        <v>22</v>
      </c>
      <c r="K223" s="12">
        <v>1500</v>
      </c>
      <c r="L223" s="12">
        <v>2000</v>
      </c>
      <c r="M223" s="21" t="s">
        <v>42</v>
      </c>
      <c r="N223" s="24" t="s">
        <v>34</v>
      </c>
      <c r="AA223" s="18" t="s">
        <v>291</v>
      </c>
      <c r="AB223" t="s">
        <v>852</v>
      </c>
    </row>
    <row r="224" spans="1:28" s="13" customFormat="1" ht="30" customHeight="1" x14ac:dyDescent="0.25">
      <c r="A224" s="10">
        <v>222</v>
      </c>
      <c r="B224" s="11">
        <v>2018</v>
      </c>
      <c r="C224" s="11" t="s">
        <v>60</v>
      </c>
      <c r="D224" s="11" t="s">
        <v>15</v>
      </c>
      <c r="E224" s="26" t="str">
        <f t="shared" si="3"/>
        <v>Sylvie Esmonin, Gevrey-Chambertin Premier Cru, Clos Saint-Jacques - In Bond</v>
      </c>
      <c r="F224" s="18" t="s">
        <v>424</v>
      </c>
      <c r="G224" s="11" t="s">
        <v>16</v>
      </c>
      <c r="H224" s="11">
        <v>6</v>
      </c>
      <c r="I224" s="11" t="s">
        <v>38</v>
      </c>
      <c r="J224" s="11" t="s">
        <v>22</v>
      </c>
      <c r="K224" s="12">
        <v>500</v>
      </c>
      <c r="L224" s="12">
        <v>700</v>
      </c>
      <c r="M224" s="21" t="s">
        <v>42</v>
      </c>
      <c r="N224" s="24" t="s">
        <v>621</v>
      </c>
      <c r="AA224" s="18" t="s">
        <v>243</v>
      </c>
      <c r="AB224" t="s">
        <v>853</v>
      </c>
    </row>
    <row r="225" spans="1:28" s="13" customFormat="1" ht="30" customHeight="1" x14ac:dyDescent="0.25">
      <c r="A225" s="10">
        <v>223</v>
      </c>
      <c r="B225" s="11">
        <v>2018</v>
      </c>
      <c r="C225" s="11" t="s">
        <v>60</v>
      </c>
      <c r="D225" s="11" t="s">
        <v>15</v>
      </c>
      <c r="E225" s="26" t="str">
        <f t="shared" si="3"/>
        <v>Domaine Georges Roumier, Morey-Saint-Denis Premier Cru, La Bussiere</v>
      </c>
      <c r="F225" s="18" t="s">
        <v>62</v>
      </c>
      <c r="G225" s="11" t="s">
        <v>16</v>
      </c>
      <c r="H225" s="11">
        <v>1</v>
      </c>
      <c r="I225" s="11" t="s">
        <v>17</v>
      </c>
      <c r="J225" s="11" t="s">
        <v>18</v>
      </c>
      <c r="K225" s="12">
        <v>170</v>
      </c>
      <c r="L225" s="12">
        <v>220</v>
      </c>
      <c r="M225" s="21" t="s">
        <v>24</v>
      </c>
      <c r="N225" s="24" t="s">
        <v>24</v>
      </c>
      <c r="AA225" s="18" t="s">
        <v>292</v>
      </c>
      <c r="AB225" t="s">
        <v>854</v>
      </c>
    </row>
    <row r="226" spans="1:28" s="13" customFormat="1" ht="30" customHeight="1" x14ac:dyDescent="0.25">
      <c r="A226" s="10">
        <v>224</v>
      </c>
      <c r="B226" s="11">
        <v>2018</v>
      </c>
      <c r="C226" s="11" t="s">
        <v>60</v>
      </c>
      <c r="D226" s="11" t="s">
        <v>15</v>
      </c>
      <c r="E226" s="26" t="str">
        <f t="shared" si="3"/>
        <v>Domaine de la Commaraine, Pommard Premier Cru, Clos de la Commaraine - In Bond</v>
      </c>
      <c r="F226" s="18" t="s">
        <v>446</v>
      </c>
      <c r="G226" s="11" t="s">
        <v>16</v>
      </c>
      <c r="H226" s="11">
        <v>6</v>
      </c>
      <c r="I226" s="11" t="s">
        <v>23</v>
      </c>
      <c r="J226" s="11" t="s">
        <v>22</v>
      </c>
      <c r="K226" s="12">
        <v>400</v>
      </c>
      <c r="L226" s="12">
        <v>600</v>
      </c>
      <c r="M226" s="21" t="s">
        <v>42</v>
      </c>
      <c r="N226" s="24" t="s">
        <v>24</v>
      </c>
      <c r="AA226" s="18" t="s">
        <v>293</v>
      </c>
      <c r="AB226" t="s">
        <v>855</v>
      </c>
    </row>
    <row r="227" spans="1:28" s="13" customFormat="1" ht="30" customHeight="1" x14ac:dyDescent="0.25">
      <c r="A227" s="10">
        <v>225</v>
      </c>
      <c r="B227" s="11">
        <v>2018</v>
      </c>
      <c r="C227" s="11" t="s">
        <v>60</v>
      </c>
      <c r="D227" s="11" t="s">
        <v>15</v>
      </c>
      <c r="E227" s="26" t="str">
        <f t="shared" si="3"/>
        <v>Domaine Heresztyn-Mazzini, Gevrey-Chambertin, Les Songes Vieilles Vignes - In Bond</v>
      </c>
      <c r="F227" s="18" t="s">
        <v>76</v>
      </c>
      <c r="G227" s="11" t="s">
        <v>16</v>
      </c>
      <c r="H227" s="11">
        <v>6</v>
      </c>
      <c r="I227" s="11" t="s">
        <v>38</v>
      </c>
      <c r="J227" s="11" t="s">
        <v>22</v>
      </c>
      <c r="K227" s="12">
        <v>380</v>
      </c>
      <c r="L227" s="12">
        <v>480</v>
      </c>
      <c r="M227" s="21" t="s">
        <v>42</v>
      </c>
      <c r="N227" s="24" t="s">
        <v>24</v>
      </c>
      <c r="AA227" s="18" t="s">
        <v>75</v>
      </c>
      <c r="AB227" t="s">
        <v>856</v>
      </c>
    </row>
    <row r="228" spans="1:28" s="13" customFormat="1" ht="30" customHeight="1" x14ac:dyDescent="0.25">
      <c r="A228" s="10">
        <v>226</v>
      </c>
      <c r="B228" s="11">
        <v>2018</v>
      </c>
      <c r="C228" s="11" t="s">
        <v>60</v>
      </c>
      <c r="D228" s="11" t="s">
        <v>15</v>
      </c>
      <c r="E228" s="26" t="str">
        <f t="shared" si="3"/>
        <v>Sylvie Esmonin, Gevrey-Chambertin, Vieillles Vignes - In Bond</v>
      </c>
      <c r="F228" s="18" t="s">
        <v>424</v>
      </c>
      <c r="G228" s="11" t="s">
        <v>16</v>
      </c>
      <c r="H228" s="11">
        <v>12</v>
      </c>
      <c r="I228" s="11" t="s">
        <v>38</v>
      </c>
      <c r="J228" s="11" t="s">
        <v>22</v>
      </c>
      <c r="K228" s="12">
        <v>400</v>
      </c>
      <c r="L228" s="12">
        <v>500</v>
      </c>
      <c r="M228" s="21" t="s">
        <v>42</v>
      </c>
      <c r="N228" s="24" t="s">
        <v>621</v>
      </c>
      <c r="AA228" s="18" t="s">
        <v>294</v>
      </c>
      <c r="AB228" t="s">
        <v>857</v>
      </c>
    </row>
    <row r="229" spans="1:28" s="13" customFormat="1" ht="30" customHeight="1" x14ac:dyDescent="0.25">
      <c r="A229" s="10">
        <v>227</v>
      </c>
      <c r="B229" s="11">
        <v>2018</v>
      </c>
      <c r="C229" s="11" t="s">
        <v>60</v>
      </c>
      <c r="D229" s="11" t="s">
        <v>15</v>
      </c>
      <c r="E229" s="26" t="str">
        <f t="shared" si="3"/>
        <v>Domaine Georges Roumier, Chambolle-Musigny</v>
      </c>
      <c r="F229" s="18" t="s">
        <v>62</v>
      </c>
      <c r="G229" s="11" t="s">
        <v>16</v>
      </c>
      <c r="H229" s="11">
        <v>1</v>
      </c>
      <c r="I229" s="11" t="s">
        <v>17</v>
      </c>
      <c r="J229" s="11" t="s">
        <v>18</v>
      </c>
      <c r="K229" s="12">
        <v>180</v>
      </c>
      <c r="L229" s="12">
        <v>250</v>
      </c>
      <c r="M229" s="21" t="s">
        <v>24</v>
      </c>
      <c r="N229" s="24" t="s">
        <v>24</v>
      </c>
      <c r="AA229" s="18" t="s">
        <v>61</v>
      </c>
      <c r="AB229" t="s">
        <v>858</v>
      </c>
    </row>
    <row r="230" spans="1:28" s="13" customFormat="1" ht="30" customHeight="1" x14ac:dyDescent="0.25">
      <c r="A230" s="10">
        <v>228</v>
      </c>
      <c r="B230" s="11">
        <v>2018</v>
      </c>
      <c r="C230" s="11" t="s">
        <v>60</v>
      </c>
      <c r="D230" s="11" t="s">
        <v>15</v>
      </c>
      <c r="E230" s="26" t="str">
        <f t="shared" si="3"/>
        <v>Ghislaine Barthod, Chambolle-Musigny - In Bond</v>
      </c>
      <c r="F230" s="18" t="s">
        <v>418</v>
      </c>
      <c r="G230" s="11" t="s">
        <v>16</v>
      </c>
      <c r="H230" s="11">
        <v>6</v>
      </c>
      <c r="I230" s="11" t="s">
        <v>38</v>
      </c>
      <c r="J230" s="11" t="s">
        <v>22</v>
      </c>
      <c r="K230" s="12">
        <v>380</v>
      </c>
      <c r="L230" s="12">
        <v>480</v>
      </c>
      <c r="M230" s="21" t="s">
        <v>42</v>
      </c>
      <c r="N230" s="24" t="s">
        <v>621</v>
      </c>
      <c r="AA230" s="18" t="s">
        <v>274</v>
      </c>
      <c r="AB230" t="s">
        <v>859</v>
      </c>
    </row>
    <row r="231" spans="1:28" s="13" customFormat="1" ht="30" customHeight="1" x14ac:dyDescent="0.25">
      <c r="A231" s="10">
        <v>229</v>
      </c>
      <c r="B231" s="11">
        <v>2018</v>
      </c>
      <c r="C231" s="11" t="s">
        <v>60</v>
      </c>
      <c r="D231" s="11" t="s">
        <v>15</v>
      </c>
      <c r="E231" s="26" t="str">
        <f t="shared" si="3"/>
        <v>Domaine Denis Mortet, Bourgogne, Cuvee de Noble Souche Rouge - In Bond</v>
      </c>
      <c r="F231" s="18" t="s">
        <v>431</v>
      </c>
      <c r="G231" s="11" t="s">
        <v>16</v>
      </c>
      <c r="H231" s="11">
        <v>6</v>
      </c>
      <c r="I231" s="11" t="s">
        <v>38</v>
      </c>
      <c r="J231" s="11" t="s">
        <v>22</v>
      </c>
      <c r="K231" s="12">
        <v>150</v>
      </c>
      <c r="L231" s="12">
        <v>200</v>
      </c>
      <c r="M231" s="21" t="s">
        <v>42</v>
      </c>
      <c r="N231" s="24" t="s">
        <v>626</v>
      </c>
      <c r="AA231" s="18" t="s">
        <v>295</v>
      </c>
      <c r="AB231" t="s">
        <v>860</v>
      </c>
    </row>
    <row r="232" spans="1:28" s="13" customFormat="1" ht="30" customHeight="1" x14ac:dyDescent="0.25">
      <c r="A232" s="10">
        <v>230</v>
      </c>
      <c r="B232" s="11">
        <v>2018</v>
      </c>
      <c r="C232" s="11" t="s">
        <v>60</v>
      </c>
      <c r="D232" s="11" t="s">
        <v>15</v>
      </c>
      <c r="E232" s="26" t="str">
        <f t="shared" si="3"/>
        <v>Domaine de la Cras (Soyard), Bourgogne Pinot Noir - In Bond</v>
      </c>
      <c r="F232" s="18" t="s">
        <v>445</v>
      </c>
      <c r="G232" s="11" t="s">
        <v>16</v>
      </c>
      <c r="H232" s="11">
        <v>6</v>
      </c>
      <c r="I232" s="11" t="s">
        <v>17</v>
      </c>
      <c r="J232" s="11" t="s">
        <v>22</v>
      </c>
      <c r="K232" s="12">
        <v>150</v>
      </c>
      <c r="L232" s="12">
        <v>200</v>
      </c>
      <c r="M232" s="21" t="s">
        <v>42</v>
      </c>
      <c r="N232" s="24" t="s">
        <v>24</v>
      </c>
      <c r="AA232" s="18" t="s">
        <v>290</v>
      </c>
      <c r="AB232" t="s">
        <v>861</v>
      </c>
    </row>
    <row r="233" spans="1:28" s="13" customFormat="1" ht="30" customHeight="1" x14ac:dyDescent="0.25">
      <c r="A233" s="10">
        <v>231</v>
      </c>
      <c r="B233" s="11">
        <v>2018</v>
      </c>
      <c r="C233" s="11" t="s">
        <v>60</v>
      </c>
      <c r="D233" s="11" t="s">
        <v>15</v>
      </c>
      <c r="E233" s="26" t="str">
        <f t="shared" si="3"/>
        <v>Koji et Jae Hwa, Bourgogne Pinot Noir, Vieilles Vignes - In Bond</v>
      </c>
      <c r="F233" s="18" t="s">
        <v>447</v>
      </c>
      <c r="G233" s="11" t="s">
        <v>16</v>
      </c>
      <c r="H233" s="11">
        <v>3</v>
      </c>
      <c r="I233" s="11" t="s">
        <v>17</v>
      </c>
      <c r="J233" s="11" t="s">
        <v>22</v>
      </c>
      <c r="K233" s="12">
        <v>130</v>
      </c>
      <c r="L233" s="12">
        <v>160</v>
      </c>
      <c r="M233" s="21" t="s">
        <v>579</v>
      </c>
      <c r="N233" s="24" t="s">
        <v>24</v>
      </c>
      <c r="AA233" s="18" t="s">
        <v>296</v>
      </c>
      <c r="AB233" t="s">
        <v>862</v>
      </c>
    </row>
    <row r="234" spans="1:28" s="13" customFormat="1" ht="30" customHeight="1" x14ac:dyDescent="0.25">
      <c r="A234" s="10">
        <v>232</v>
      </c>
      <c r="B234" s="11">
        <v>2019</v>
      </c>
      <c r="C234" s="11" t="s">
        <v>60</v>
      </c>
      <c r="D234" s="11" t="s">
        <v>15</v>
      </c>
      <c r="E234" s="26" t="str">
        <f t="shared" si="3"/>
        <v>Domaine Monthelie-Douhairet Porcheret, Chambertin Grand Cru - In Bond</v>
      </c>
      <c r="F234" s="18" t="s">
        <v>448</v>
      </c>
      <c r="G234" s="11" t="s">
        <v>16</v>
      </c>
      <c r="H234" s="11">
        <v>3</v>
      </c>
      <c r="I234" s="11" t="s">
        <v>23</v>
      </c>
      <c r="J234" s="11" t="s">
        <v>22</v>
      </c>
      <c r="K234" s="12">
        <v>800</v>
      </c>
      <c r="L234" s="12">
        <v>1200</v>
      </c>
      <c r="M234" s="21" t="s">
        <v>580</v>
      </c>
      <c r="N234" s="24" t="s">
        <v>24</v>
      </c>
      <c r="AA234" s="18" t="s">
        <v>297</v>
      </c>
      <c r="AB234" t="s">
        <v>863</v>
      </c>
    </row>
    <row r="235" spans="1:28" s="13" customFormat="1" ht="30" customHeight="1" x14ac:dyDescent="0.25">
      <c r="A235" s="10">
        <v>233</v>
      </c>
      <c r="B235" s="11">
        <v>2019</v>
      </c>
      <c r="C235" s="11" t="s">
        <v>60</v>
      </c>
      <c r="D235" s="11" t="s">
        <v>15</v>
      </c>
      <c r="E235" s="26" t="str">
        <f t="shared" si="3"/>
        <v>Domaine Monthelie-Douhairet Porcheret, Chambertin Grand Cru - In Bond</v>
      </c>
      <c r="F235" s="18" t="s">
        <v>448</v>
      </c>
      <c r="G235" s="11" t="s">
        <v>16</v>
      </c>
      <c r="H235" s="11">
        <v>3</v>
      </c>
      <c r="I235" s="11" t="s">
        <v>23</v>
      </c>
      <c r="J235" s="11" t="s">
        <v>22</v>
      </c>
      <c r="K235" s="12">
        <v>800</v>
      </c>
      <c r="L235" s="12">
        <v>1200</v>
      </c>
      <c r="M235" s="21" t="s">
        <v>580</v>
      </c>
      <c r="N235" s="24" t="s">
        <v>24</v>
      </c>
      <c r="AA235" s="18" t="s">
        <v>297</v>
      </c>
      <c r="AB235" t="s">
        <v>864</v>
      </c>
    </row>
    <row r="236" spans="1:28" s="13" customFormat="1" ht="30" customHeight="1" x14ac:dyDescent="0.25">
      <c r="A236" s="10">
        <v>234</v>
      </c>
      <c r="B236" s="11">
        <v>2019</v>
      </c>
      <c r="C236" s="11" t="s">
        <v>60</v>
      </c>
      <c r="D236" s="11" t="s">
        <v>15</v>
      </c>
      <c r="E236" s="26" t="str">
        <f t="shared" si="3"/>
        <v>Charles van Canneyt, Chambertin Grand Cru - In Bond</v>
      </c>
      <c r="F236" s="18" t="s">
        <v>449</v>
      </c>
      <c r="G236" s="11" t="s">
        <v>16</v>
      </c>
      <c r="H236" s="11">
        <v>3</v>
      </c>
      <c r="I236" s="11" t="s">
        <v>17</v>
      </c>
      <c r="J236" s="11" t="s">
        <v>22</v>
      </c>
      <c r="K236" s="12">
        <v>600</v>
      </c>
      <c r="L236" s="12">
        <v>800</v>
      </c>
      <c r="M236" s="21" t="s">
        <v>42</v>
      </c>
      <c r="N236" s="24" t="s">
        <v>24</v>
      </c>
      <c r="AA236" s="18" t="s">
        <v>298</v>
      </c>
      <c r="AB236" t="s">
        <v>865</v>
      </c>
    </row>
    <row r="237" spans="1:28" s="13" customFormat="1" ht="30" customHeight="1" x14ac:dyDescent="0.25">
      <c r="A237" s="10">
        <v>235</v>
      </c>
      <c r="B237" s="11">
        <v>2019</v>
      </c>
      <c r="C237" s="11" t="s">
        <v>60</v>
      </c>
      <c r="D237" s="11" t="s">
        <v>15</v>
      </c>
      <c r="E237" s="26" t="str">
        <f t="shared" si="3"/>
        <v>Charles van Canneyt, Chambertin-Clos de Beze Grand Cru - In Bond</v>
      </c>
      <c r="F237" s="18" t="s">
        <v>449</v>
      </c>
      <c r="G237" s="11" t="s">
        <v>16</v>
      </c>
      <c r="H237" s="11">
        <v>3</v>
      </c>
      <c r="I237" s="11" t="s">
        <v>17</v>
      </c>
      <c r="J237" s="11" t="s">
        <v>22</v>
      </c>
      <c r="K237" s="12">
        <v>600</v>
      </c>
      <c r="L237" s="12">
        <v>800</v>
      </c>
      <c r="M237" s="21" t="s">
        <v>42</v>
      </c>
      <c r="N237" s="24" t="s">
        <v>24</v>
      </c>
      <c r="AA237" s="18" t="s">
        <v>299</v>
      </c>
      <c r="AB237" t="s">
        <v>866</v>
      </c>
    </row>
    <row r="238" spans="1:28" s="13" customFormat="1" ht="30" customHeight="1" x14ac:dyDescent="0.25">
      <c r="A238" s="10">
        <v>236</v>
      </c>
      <c r="B238" s="11">
        <v>2019</v>
      </c>
      <c r="C238" s="11" t="s">
        <v>60</v>
      </c>
      <c r="D238" s="11" t="s">
        <v>15</v>
      </c>
      <c r="E238" s="26" t="str">
        <f t="shared" si="3"/>
        <v>Sylvie Esmonin, Gevrey-Chambertin Premier Cru, Clos Saint-Jacques - In Bond</v>
      </c>
      <c r="F238" s="18" t="s">
        <v>424</v>
      </c>
      <c r="G238" s="11" t="s">
        <v>16</v>
      </c>
      <c r="H238" s="11">
        <v>6</v>
      </c>
      <c r="I238" s="11" t="s">
        <v>38</v>
      </c>
      <c r="J238" s="11" t="s">
        <v>22</v>
      </c>
      <c r="K238" s="12">
        <v>600</v>
      </c>
      <c r="L238" s="12">
        <v>800</v>
      </c>
      <c r="M238" s="21" t="s">
        <v>42</v>
      </c>
      <c r="N238" s="24" t="s">
        <v>621</v>
      </c>
      <c r="AA238" s="18" t="s">
        <v>243</v>
      </c>
      <c r="AB238" t="s">
        <v>867</v>
      </c>
    </row>
    <row r="239" spans="1:28" s="13" customFormat="1" ht="30" customHeight="1" x14ac:dyDescent="0.25">
      <c r="A239" s="10">
        <v>237</v>
      </c>
      <c r="B239" s="11">
        <v>2019</v>
      </c>
      <c r="C239" s="11" t="s">
        <v>60</v>
      </c>
      <c r="D239" s="11" t="s">
        <v>15</v>
      </c>
      <c r="E239" s="26" t="str">
        <f t="shared" si="3"/>
        <v>Domaine Georges Roumier, Chambolle-Musigny Premier Cru, Les Cras</v>
      </c>
      <c r="F239" s="18" t="s">
        <v>62</v>
      </c>
      <c r="G239" s="11" t="s">
        <v>16</v>
      </c>
      <c r="H239" s="11">
        <v>1</v>
      </c>
      <c r="I239" s="11" t="s">
        <v>17</v>
      </c>
      <c r="J239" s="11" t="s">
        <v>18</v>
      </c>
      <c r="K239" s="12">
        <v>500</v>
      </c>
      <c r="L239" s="12">
        <v>600</v>
      </c>
      <c r="M239" s="21" t="s">
        <v>24</v>
      </c>
      <c r="N239" s="24" t="s">
        <v>24</v>
      </c>
      <c r="AA239" s="18" t="s">
        <v>300</v>
      </c>
      <c r="AB239" t="s">
        <v>868</v>
      </c>
    </row>
    <row r="240" spans="1:28" s="13" customFormat="1" ht="30" customHeight="1" x14ac:dyDescent="0.25">
      <c r="A240" s="10">
        <v>238</v>
      </c>
      <c r="B240" s="11">
        <v>2019</v>
      </c>
      <c r="C240" s="11" t="s">
        <v>60</v>
      </c>
      <c r="D240" s="11" t="s">
        <v>15</v>
      </c>
      <c r="E240" s="26" t="str">
        <f t="shared" si="3"/>
        <v>Domaine des Croix, Beaune Premier Cru, Pertuisots - In Bond</v>
      </c>
      <c r="F240" s="18" t="s">
        <v>429</v>
      </c>
      <c r="G240" s="11" t="s">
        <v>16</v>
      </c>
      <c r="H240" s="11">
        <v>6</v>
      </c>
      <c r="I240" s="11" t="s">
        <v>38</v>
      </c>
      <c r="J240" s="11" t="s">
        <v>22</v>
      </c>
      <c r="K240" s="12">
        <v>180</v>
      </c>
      <c r="L240" s="12">
        <v>280</v>
      </c>
      <c r="M240" s="21" t="s">
        <v>42</v>
      </c>
      <c r="N240" s="24" t="s">
        <v>621</v>
      </c>
      <c r="AA240" s="18" t="s">
        <v>301</v>
      </c>
      <c r="AB240" t="s">
        <v>869</v>
      </c>
    </row>
    <row r="241" spans="1:28" s="13" customFormat="1" ht="30" customHeight="1" x14ac:dyDescent="0.25">
      <c r="A241" s="10">
        <v>239</v>
      </c>
      <c r="B241" s="11">
        <v>2019</v>
      </c>
      <c r="C241" s="11" t="s">
        <v>60</v>
      </c>
      <c r="D241" s="11" t="s">
        <v>15</v>
      </c>
      <c r="E241" s="26" t="str">
        <f t="shared" si="3"/>
        <v>Francois Parent, Pommard Premier Cru, Les Epenots</v>
      </c>
      <c r="F241" s="18" t="s">
        <v>81</v>
      </c>
      <c r="G241" s="11" t="s">
        <v>16</v>
      </c>
      <c r="H241" s="11">
        <v>6</v>
      </c>
      <c r="I241" s="11" t="s">
        <v>38</v>
      </c>
      <c r="J241" s="11" t="s">
        <v>18</v>
      </c>
      <c r="K241" s="12">
        <v>300</v>
      </c>
      <c r="L241" s="12">
        <v>380</v>
      </c>
      <c r="M241" s="21"/>
      <c r="N241" s="24" t="s">
        <v>34</v>
      </c>
      <c r="AA241" s="18" t="s">
        <v>80</v>
      </c>
      <c r="AB241" t="s">
        <v>870</v>
      </c>
    </row>
    <row r="242" spans="1:28" s="13" customFormat="1" ht="30" customHeight="1" x14ac:dyDescent="0.25">
      <c r="A242" s="10">
        <v>240</v>
      </c>
      <c r="B242" s="11">
        <v>2019</v>
      </c>
      <c r="C242" s="11" t="s">
        <v>60</v>
      </c>
      <c r="D242" s="11" t="s">
        <v>15</v>
      </c>
      <c r="E242" s="26" t="str">
        <f t="shared" si="3"/>
        <v>Benjamin Leroux, Blagny Premier Cru, La Piece Sous le Bois Rouge - In Bond</v>
      </c>
      <c r="F242" s="18" t="s">
        <v>74</v>
      </c>
      <c r="G242" s="11" t="s">
        <v>16</v>
      </c>
      <c r="H242" s="11">
        <v>12</v>
      </c>
      <c r="I242" s="11" t="s">
        <v>38</v>
      </c>
      <c r="J242" s="11" t="s">
        <v>22</v>
      </c>
      <c r="K242" s="12">
        <v>300</v>
      </c>
      <c r="L242" s="12">
        <v>400</v>
      </c>
      <c r="M242" s="21" t="s">
        <v>575</v>
      </c>
      <c r="N242" s="24" t="s">
        <v>621</v>
      </c>
      <c r="AA242" s="18" t="s">
        <v>302</v>
      </c>
      <c r="AB242" t="s">
        <v>871</v>
      </c>
    </row>
    <row r="243" spans="1:28" s="13" customFormat="1" ht="30" customHeight="1" x14ac:dyDescent="0.25">
      <c r="A243" s="10">
        <v>241</v>
      </c>
      <c r="B243" s="11">
        <v>2019</v>
      </c>
      <c r="C243" s="11" t="s">
        <v>60</v>
      </c>
      <c r="D243" s="11" t="s">
        <v>15</v>
      </c>
      <c r="E243" s="26" t="str">
        <f t="shared" si="3"/>
        <v>Perrot-Minot, Nuits-Saint-Georges, Les Murgers des Cras, - In Bond</v>
      </c>
      <c r="F243" s="18" t="s">
        <v>439</v>
      </c>
      <c r="G243" s="11" t="s">
        <v>16</v>
      </c>
      <c r="H243" s="11">
        <v>6</v>
      </c>
      <c r="I243" s="11" t="s">
        <v>38</v>
      </c>
      <c r="J243" s="11" t="s">
        <v>22</v>
      </c>
      <c r="K243" s="12">
        <v>500</v>
      </c>
      <c r="L243" s="12">
        <v>600</v>
      </c>
      <c r="M243" s="21" t="s">
        <v>42</v>
      </c>
      <c r="N243" s="24" t="s">
        <v>626</v>
      </c>
      <c r="AA243" s="18" t="s">
        <v>303</v>
      </c>
      <c r="AB243" t="s">
        <v>872</v>
      </c>
    </row>
    <row r="244" spans="1:28" s="13" customFormat="1" ht="30" customHeight="1" x14ac:dyDescent="0.25">
      <c r="A244" s="10">
        <v>242</v>
      </c>
      <c r="B244" s="11">
        <v>2019</v>
      </c>
      <c r="C244" s="11" t="s">
        <v>60</v>
      </c>
      <c r="D244" s="11" t="s">
        <v>15</v>
      </c>
      <c r="E244" s="26" t="str">
        <f t="shared" si="3"/>
        <v>Sylvie Esmonin, Gevrey-Chambertin, Vieillles Vignes - In Bond</v>
      </c>
      <c r="F244" s="18" t="s">
        <v>424</v>
      </c>
      <c r="G244" s="11" t="s">
        <v>16</v>
      </c>
      <c r="H244" s="11">
        <v>12</v>
      </c>
      <c r="I244" s="11" t="s">
        <v>38</v>
      </c>
      <c r="J244" s="11" t="s">
        <v>22</v>
      </c>
      <c r="K244" s="12">
        <v>380</v>
      </c>
      <c r="L244" s="12">
        <v>480</v>
      </c>
      <c r="M244" s="21" t="s">
        <v>581</v>
      </c>
      <c r="N244" s="24" t="s">
        <v>621</v>
      </c>
      <c r="AA244" s="18" t="s">
        <v>294</v>
      </c>
      <c r="AB244" t="s">
        <v>873</v>
      </c>
    </row>
    <row r="245" spans="1:28" s="13" customFormat="1" ht="30" customHeight="1" x14ac:dyDescent="0.25">
      <c r="A245" s="10">
        <v>243</v>
      </c>
      <c r="B245" s="11">
        <v>2019</v>
      </c>
      <c r="C245" s="11" t="s">
        <v>60</v>
      </c>
      <c r="D245" s="11" t="s">
        <v>15</v>
      </c>
      <c r="E245" s="26" t="str">
        <f t="shared" si="3"/>
        <v>Sylvie Esmonin, Gevrey-Chambertin, Vieillles Vignes - In Bond</v>
      </c>
      <c r="F245" s="18" t="s">
        <v>424</v>
      </c>
      <c r="G245" s="11" t="s">
        <v>16</v>
      </c>
      <c r="H245" s="11">
        <v>12</v>
      </c>
      <c r="I245" s="11" t="s">
        <v>38</v>
      </c>
      <c r="J245" s="11" t="s">
        <v>22</v>
      </c>
      <c r="K245" s="12">
        <v>380</v>
      </c>
      <c r="L245" s="12">
        <v>480</v>
      </c>
      <c r="M245" s="21" t="s">
        <v>581</v>
      </c>
      <c r="N245" s="24" t="s">
        <v>621</v>
      </c>
      <c r="AA245" s="18" t="s">
        <v>294</v>
      </c>
      <c r="AB245" t="s">
        <v>874</v>
      </c>
    </row>
    <row r="246" spans="1:28" s="13" customFormat="1" ht="30" customHeight="1" x14ac:dyDescent="0.25">
      <c r="A246" s="10">
        <v>244</v>
      </c>
      <c r="B246" s="11">
        <v>2019</v>
      </c>
      <c r="C246" s="11" t="s">
        <v>60</v>
      </c>
      <c r="D246" s="11" t="s">
        <v>15</v>
      </c>
      <c r="E246" s="26" t="str">
        <f t="shared" si="3"/>
        <v>Regis Bouvier, Morey-Saint-Denis, En la Rue de Vergy</v>
      </c>
      <c r="F246" s="18" t="s">
        <v>450</v>
      </c>
      <c r="G246" s="11" t="s">
        <v>16</v>
      </c>
      <c r="H246" s="11">
        <v>7</v>
      </c>
      <c r="I246" s="11" t="s">
        <v>17</v>
      </c>
      <c r="J246" s="11" t="s">
        <v>18</v>
      </c>
      <c r="K246" s="12">
        <v>220</v>
      </c>
      <c r="L246" s="12">
        <v>320</v>
      </c>
      <c r="M246" s="21"/>
      <c r="N246" s="24" t="s">
        <v>617</v>
      </c>
      <c r="AA246" s="18" t="s">
        <v>304</v>
      </c>
      <c r="AB246" t="s">
        <v>875</v>
      </c>
    </row>
    <row r="247" spans="1:28" s="13" customFormat="1" ht="30" customHeight="1" x14ac:dyDescent="0.25">
      <c r="A247" s="10">
        <v>245</v>
      </c>
      <c r="B247" s="11">
        <v>2019</v>
      </c>
      <c r="C247" s="11" t="s">
        <v>60</v>
      </c>
      <c r="D247" s="11" t="s">
        <v>15</v>
      </c>
      <c r="E247" s="26" t="str">
        <f t="shared" si="3"/>
        <v>Regis Bouvier, Morey-Saint-Denis, En la Rue de Vergy</v>
      </c>
      <c r="F247" s="18" t="s">
        <v>450</v>
      </c>
      <c r="G247" s="11" t="s">
        <v>16</v>
      </c>
      <c r="H247" s="11">
        <v>6</v>
      </c>
      <c r="I247" s="11" t="s">
        <v>38</v>
      </c>
      <c r="J247" s="11" t="s">
        <v>18</v>
      </c>
      <c r="K247" s="12">
        <v>200</v>
      </c>
      <c r="L247" s="12">
        <v>280</v>
      </c>
      <c r="M247" s="21"/>
      <c r="N247" s="24" t="s">
        <v>617</v>
      </c>
      <c r="AA247" s="18" t="s">
        <v>304</v>
      </c>
      <c r="AB247" t="s">
        <v>876</v>
      </c>
    </row>
    <row r="248" spans="1:28" s="13" customFormat="1" ht="30" customHeight="1" x14ac:dyDescent="0.25">
      <c r="A248" s="10">
        <v>246</v>
      </c>
      <c r="B248" s="11">
        <v>2019</v>
      </c>
      <c r="C248" s="11" t="s">
        <v>60</v>
      </c>
      <c r="D248" s="11" t="s">
        <v>15</v>
      </c>
      <c r="E248" s="26" t="str">
        <f t="shared" si="3"/>
        <v>Regis Bouvier, Morey-Saint-Denis, En la Rue de Vergy</v>
      </c>
      <c r="F248" s="18" t="s">
        <v>450</v>
      </c>
      <c r="G248" s="11" t="s">
        <v>16</v>
      </c>
      <c r="H248" s="11">
        <v>6</v>
      </c>
      <c r="I248" s="11" t="s">
        <v>38</v>
      </c>
      <c r="J248" s="11" t="s">
        <v>18</v>
      </c>
      <c r="K248" s="12">
        <v>200</v>
      </c>
      <c r="L248" s="12">
        <v>280</v>
      </c>
      <c r="M248" s="21"/>
      <c r="N248" s="24" t="s">
        <v>617</v>
      </c>
      <c r="AA248" s="18" t="s">
        <v>304</v>
      </c>
      <c r="AB248" t="s">
        <v>877</v>
      </c>
    </row>
    <row r="249" spans="1:28" s="13" customFormat="1" ht="30" customHeight="1" x14ac:dyDescent="0.25">
      <c r="A249" s="10">
        <v>247</v>
      </c>
      <c r="B249" s="11">
        <v>2019</v>
      </c>
      <c r="C249" s="11" t="s">
        <v>60</v>
      </c>
      <c r="D249" s="11" t="s">
        <v>15</v>
      </c>
      <c r="E249" s="26" t="str">
        <f t="shared" si="3"/>
        <v>Benjamin Leroux, Vougeot, Clos du Village - In Bond</v>
      </c>
      <c r="F249" s="18" t="s">
        <v>74</v>
      </c>
      <c r="G249" s="11" t="s">
        <v>16</v>
      </c>
      <c r="H249" s="11">
        <v>12</v>
      </c>
      <c r="I249" s="11" t="s">
        <v>38</v>
      </c>
      <c r="J249" s="11" t="s">
        <v>22</v>
      </c>
      <c r="K249" s="12">
        <v>280</v>
      </c>
      <c r="L249" s="12">
        <v>380</v>
      </c>
      <c r="M249" s="21" t="s">
        <v>575</v>
      </c>
      <c r="N249" s="24" t="s">
        <v>24</v>
      </c>
      <c r="AA249" s="18" t="s">
        <v>305</v>
      </c>
      <c r="AB249" t="s">
        <v>878</v>
      </c>
    </row>
    <row r="250" spans="1:28" s="13" customFormat="1" ht="30" customHeight="1" x14ac:dyDescent="0.25">
      <c r="A250" s="10">
        <v>248</v>
      </c>
      <c r="B250" s="11">
        <v>2019</v>
      </c>
      <c r="C250" s="11" t="s">
        <v>60</v>
      </c>
      <c r="D250" s="11" t="s">
        <v>15</v>
      </c>
      <c r="E250" s="26" t="str">
        <f t="shared" si="3"/>
        <v>Domaine Coquard Loison Fleurot, Vosne-Romanee - In Bond</v>
      </c>
      <c r="F250" s="18" t="s">
        <v>79</v>
      </c>
      <c r="G250" s="11" t="s">
        <v>16</v>
      </c>
      <c r="H250" s="11">
        <v>6</v>
      </c>
      <c r="I250" s="11" t="s">
        <v>38</v>
      </c>
      <c r="J250" s="11" t="s">
        <v>22</v>
      </c>
      <c r="K250" s="12">
        <v>240</v>
      </c>
      <c r="L250" s="12">
        <v>280</v>
      </c>
      <c r="M250" s="21" t="s">
        <v>42</v>
      </c>
      <c r="N250" s="24" t="s">
        <v>24</v>
      </c>
      <c r="AA250" s="18" t="s">
        <v>78</v>
      </c>
      <c r="AB250" t="s">
        <v>879</v>
      </c>
    </row>
    <row r="251" spans="1:28" s="13" customFormat="1" ht="30" customHeight="1" x14ac:dyDescent="0.25">
      <c r="A251" s="10">
        <v>249</v>
      </c>
      <c r="B251" s="11">
        <v>2019</v>
      </c>
      <c r="C251" s="11" t="s">
        <v>60</v>
      </c>
      <c r="D251" s="11" t="s">
        <v>15</v>
      </c>
      <c r="E251" s="26" t="str">
        <f t="shared" si="3"/>
        <v>Benjamin Leroux, Volnay - In Bond</v>
      </c>
      <c r="F251" s="18" t="s">
        <v>74</v>
      </c>
      <c r="G251" s="11" t="s">
        <v>16</v>
      </c>
      <c r="H251" s="11">
        <v>6</v>
      </c>
      <c r="I251" s="11" t="s">
        <v>38</v>
      </c>
      <c r="J251" s="11" t="s">
        <v>22</v>
      </c>
      <c r="K251" s="12">
        <v>180</v>
      </c>
      <c r="L251" s="12">
        <v>240</v>
      </c>
      <c r="M251" s="21" t="s">
        <v>42</v>
      </c>
      <c r="N251" s="24" t="s">
        <v>621</v>
      </c>
      <c r="AA251" s="18" t="s">
        <v>306</v>
      </c>
      <c r="AB251" t="s">
        <v>880</v>
      </c>
    </row>
    <row r="252" spans="1:28" s="13" customFormat="1" ht="30" customHeight="1" x14ac:dyDescent="0.25">
      <c r="A252" s="10">
        <v>250</v>
      </c>
      <c r="B252" s="11">
        <v>2019</v>
      </c>
      <c r="C252" s="11" t="s">
        <v>60</v>
      </c>
      <c r="D252" s="11" t="s">
        <v>15</v>
      </c>
      <c r="E252" s="26" t="str">
        <f t="shared" si="3"/>
        <v>Dominique Lafon, Volnay - In Bond</v>
      </c>
      <c r="F252" s="18" t="s">
        <v>435</v>
      </c>
      <c r="G252" s="11" t="s">
        <v>16</v>
      </c>
      <c r="H252" s="11">
        <v>6</v>
      </c>
      <c r="I252" s="11" t="s">
        <v>38</v>
      </c>
      <c r="J252" s="11" t="s">
        <v>22</v>
      </c>
      <c r="K252" s="12">
        <v>180</v>
      </c>
      <c r="L252" s="12">
        <v>240</v>
      </c>
      <c r="M252" s="21" t="s">
        <v>42</v>
      </c>
      <c r="N252" s="24" t="s">
        <v>621</v>
      </c>
      <c r="AA252" s="18" t="s">
        <v>307</v>
      </c>
      <c r="AB252" t="s">
        <v>881</v>
      </c>
    </row>
    <row r="253" spans="1:28" s="13" customFormat="1" ht="30" customHeight="1" x14ac:dyDescent="0.25">
      <c r="A253" s="10">
        <v>251</v>
      </c>
      <c r="B253" s="11">
        <v>2019</v>
      </c>
      <c r="C253" s="11" t="s">
        <v>60</v>
      </c>
      <c r="D253" s="11" t="s">
        <v>15</v>
      </c>
      <c r="E253" s="26" t="str">
        <f t="shared" si="3"/>
        <v>Domaine Boris Champy, Bourgogne Hautes Cotes de Beaune Altitude 399 - In Bond</v>
      </c>
      <c r="F253" s="18" t="s">
        <v>83</v>
      </c>
      <c r="G253" s="11" t="s">
        <v>16</v>
      </c>
      <c r="H253" s="11">
        <v>6</v>
      </c>
      <c r="I253" s="11" t="s">
        <v>38</v>
      </c>
      <c r="J253" s="11" t="s">
        <v>22</v>
      </c>
      <c r="K253" s="12">
        <v>120</v>
      </c>
      <c r="L253" s="12">
        <v>150</v>
      </c>
      <c r="M253" s="21" t="s">
        <v>42</v>
      </c>
      <c r="N253" s="24" t="s">
        <v>24</v>
      </c>
      <c r="AA253" s="18" t="s">
        <v>82</v>
      </c>
      <c r="AB253" t="s">
        <v>882</v>
      </c>
    </row>
    <row r="254" spans="1:28" s="13" customFormat="1" ht="30" customHeight="1" x14ac:dyDescent="0.25">
      <c r="A254" s="10">
        <v>252</v>
      </c>
      <c r="B254" s="11">
        <v>2020</v>
      </c>
      <c r="C254" s="11" t="s">
        <v>60</v>
      </c>
      <c r="D254" s="11" t="s">
        <v>15</v>
      </c>
      <c r="E254" s="26" t="str">
        <f t="shared" si="3"/>
        <v>Jean-Marc Millot, Clos de Vougeot Grand Cru - In Bond</v>
      </c>
      <c r="F254" s="18" t="s">
        <v>451</v>
      </c>
      <c r="G254" s="11" t="s">
        <v>16</v>
      </c>
      <c r="H254" s="11">
        <v>6</v>
      </c>
      <c r="I254" s="11" t="s">
        <v>38</v>
      </c>
      <c r="J254" s="11" t="s">
        <v>22</v>
      </c>
      <c r="K254" s="12">
        <v>550</v>
      </c>
      <c r="L254" s="12">
        <v>650</v>
      </c>
      <c r="M254" s="21" t="s">
        <v>42</v>
      </c>
      <c r="N254" s="24" t="s">
        <v>24</v>
      </c>
      <c r="AA254" s="18" t="s">
        <v>308</v>
      </c>
      <c r="AB254" t="s">
        <v>883</v>
      </c>
    </row>
    <row r="255" spans="1:28" s="13" customFormat="1" ht="30" customHeight="1" x14ac:dyDescent="0.25">
      <c r="A255" s="10">
        <v>253</v>
      </c>
      <c r="B255" s="11">
        <v>2020</v>
      </c>
      <c r="C255" s="11" t="s">
        <v>60</v>
      </c>
      <c r="D255" s="11" t="s">
        <v>15</v>
      </c>
      <c r="E255" s="26" t="str">
        <f t="shared" si="3"/>
        <v>Henri Rebourseau, Gevrey-Chambertin Premier Cru, Fonteny - In Bond</v>
      </c>
      <c r="F255" s="18" t="s">
        <v>452</v>
      </c>
      <c r="G255" s="11" t="s">
        <v>16</v>
      </c>
      <c r="H255" s="11">
        <v>6</v>
      </c>
      <c r="I255" s="11" t="s">
        <v>38</v>
      </c>
      <c r="J255" s="11" t="s">
        <v>22</v>
      </c>
      <c r="K255" s="12">
        <v>260</v>
      </c>
      <c r="L255" s="12">
        <v>320</v>
      </c>
      <c r="M255" s="21" t="s">
        <v>42</v>
      </c>
      <c r="N255" s="24" t="s">
        <v>24</v>
      </c>
      <c r="AA255" s="18" t="s">
        <v>309</v>
      </c>
      <c r="AB255" t="s">
        <v>884</v>
      </c>
    </row>
    <row r="256" spans="1:28" s="13" customFormat="1" ht="30" customHeight="1" x14ac:dyDescent="0.25">
      <c r="A256" s="10">
        <v>254</v>
      </c>
      <c r="B256" s="11">
        <v>2020</v>
      </c>
      <c r="C256" s="11" t="s">
        <v>60</v>
      </c>
      <c r="D256" s="11" t="s">
        <v>15</v>
      </c>
      <c r="E256" s="26" t="str">
        <f t="shared" si="3"/>
        <v>Domaine Albert Bichot (Clos Frantin), Vosne-Romanee Premier Cru, Aux Malconsorts - In Bond</v>
      </c>
      <c r="F256" s="18" t="s">
        <v>84</v>
      </c>
      <c r="G256" s="11" t="s">
        <v>16</v>
      </c>
      <c r="H256" s="11">
        <v>6</v>
      </c>
      <c r="I256" s="11" t="s">
        <v>38</v>
      </c>
      <c r="J256" s="11" t="s">
        <v>22</v>
      </c>
      <c r="K256" s="12">
        <v>500</v>
      </c>
      <c r="L256" s="12">
        <v>600</v>
      </c>
      <c r="M256" s="21" t="s">
        <v>42</v>
      </c>
      <c r="N256" s="24" t="s">
        <v>24</v>
      </c>
      <c r="AA256" s="18" t="s">
        <v>310</v>
      </c>
      <c r="AB256" t="s">
        <v>885</v>
      </c>
    </row>
    <row r="257" spans="1:28" s="13" customFormat="1" ht="30" customHeight="1" x14ac:dyDescent="0.25">
      <c r="A257" s="10">
        <v>255</v>
      </c>
      <c r="B257" s="11">
        <v>2020</v>
      </c>
      <c r="C257" s="11" t="s">
        <v>60</v>
      </c>
      <c r="D257" s="11" t="s">
        <v>15</v>
      </c>
      <c r="E257" s="26" t="str">
        <f t="shared" si="3"/>
        <v>Benjamin Leroux, Blagny Premier Cru, La Piece Sous le Bois Rouge - In Bond</v>
      </c>
      <c r="F257" s="18" t="s">
        <v>74</v>
      </c>
      <c r="G257" s="11" t="s">
        <v>16</v>
      </c>
      <c r="H257" s="11">
        <v>12</v>
      </c>
      <c r="I257" s="11" t="s">
        <v>38</v>
      </c>
      <c r="J257" s="11" t="s">
        <v>22</v>
      </c>
      <c r="K257" s="12">
        <v>280</v>
      </c>
      <c r="L257" s="12">
        <v>380</v>
      </c>
      <c r="M257" s="21" t="s">
        <v>575</v>
      </c>
      <c r="N257" s="24" t="s">
        <v>621</v>
      </c>
      <c r="AA257" s="18" t="s">
        <v>302</v>
      </c>
      <c r="AB257" t="s">
        <v>886</v>
      </c>
    </row>
    <row r="258" spans="1:28" s="13" customFormat="1" ht="30" customHeight="1" x14ac:dyDescent="0.25">
      <c r="A258" s="10">
        <v>256</v>
      </c>
      <c r="B258" s="11">
        <v>2020</v>
      </c>
      <c r="C258" s="11" t="s">
        <v>60</v>
      </c>
      <c r="D258" s="11" t="s">
        <v>15</v>
      </c>
      <c r="E258" s="26" t="str">
        <f t="shared" si="3"/>
        <v>Dominique Lafon, Volnay Premier Cru, Les Lurets - In Bond</v>
      </c>
      <c r="F258" s="18" t="s">
        <v>435</v>
      </c>
      <c r="G258" s="11" t="s">
        <v>16</v>
      </c>
      <c r="H258" s="11">
        <v>6</v>
      </c>
      <c r="I258" s="11" t="s">
        <v>38</v>
      </c>
      <c r="J258" s="11" t="s">
        <v>22</v>
      </c>
      <c r="K258" s="12">
        <v>200</v>
      </c>
      <c r="L258" s="12">
        <v>300</v>
      </c>
      <c r="M258" s="21" t="s">
        <v>42</v>
      </c>
      <c r="N258" s="24" t="s">
        <v>621</v>
      </c>
      <c r="AA258" s="18" t="s">
        <v>259</v>
      </c>
      <c r="AB258" t="s">
        <v>887</v>
      </c>
    </row>
    <row r="259" spans="1:28" s="13" customFormat="1" ht="30" customHeight="1" x14ac:dyDescent="0.25">
      <c r="A259" s="10">
        <v>257</v>
      </c>
      <c r="B259" s="11">
        <v>2020</v>
      </c>
      <c r="C259" s="11" t="s">
        <v>60</v>
      </c>
      <c r="D259" s="11" t="s">
        <v>15</v>
      </c>
      <c r="E259" s="26" t="str">
        <f t="shared" si="3"/>
        <v>Domaine Georges Roumier, Chambolle-Musigny</v>
      </c>
      <c r="F259" s="18" t="s">
        <v>62</v>
      </c>
      <c r="G259" s="11" t="s">
        <v>16</v>
      </c>
      <c r="H259" s="11">
        <v>1</v>
      </c>
      <c r="I259" s="11" t="s">
        <v>17</v>
      </c>
      <c r="J259" s="11" t="s">
        <v>18</v>
      </c>
      <c r="K259" s="12">
        <v>180</v>
      </c>
      <c r="L259" s="12">
        <v>250</v>
      </c>
      <c r="M259" s="21" t="s">
        <v>24</v>
      </c>
      <c r="N259" s="24" t="s">
        <v>24</v>
      </c>
      <c r="AA259" s="18" t="s">
        <v>61</v>
      </c>
      <c r="AB259" t="s">
        <v>888</v>
      </c>
    </row>
    <row r="260" spans="1:28" s="13" customFormat="1" ht="30" customHeight="1" x14ac:dyDescent="0.25">
      <c r="A260" s="10">
        <v>258</v>
      </c>
      <c r="B260" s="11">
        <v>2020</v>
      </c>
      <c r="C260" s="11" t="s">
        <v>60</v>
      </c>
      <c r="D260" s="11" t="s">
        <v>15</v>
      </c>
      <c r="E260" s="26" t="str">
        <f t="shared" ref="E260:E323" si="4">HYPERLINK(AB260,AA260)</f>
        <v>Benjamin Leroux, Volnay - In Bond</v>
      </c>
      <c r="F260" s="18" t="s">
        <v>74</v>
      </c>
      <c r="G260" s="11" t="s">
        <v>16</v>
      </c>
      <c r="H260" s="11">
        <v>6</v>
      </c>
      <c r="I260" s="11" t="s">
        <v>38</v>
      </c>
      <c r="J260" s="11" t="s">
        <v>22</v>
      </c>
      <c r="K260" s="12">
        <v>180</v>
      </c>
      <c r="L260" s="12">
        <v>220</v>
      </c>
      <c r="M260" s="21" t="s">
        <v>42</v>
      </c>
      <c r="N260" s="24" t="s">
        <v>621</v>
      </c>
      <c r="AA260" s="18" t="s">
        <v>306</v>
      </c>
      <c r="AB260" t="s">
        <v>889</v>
      </c>
    </row>
    <row r="261" spans="1:28" s="13" customFormat="1" ht="30" customHeight="1" x14ac:dyDescent="0.25">
      <c r="A261" s="10">
        <v>259</v>
      </c>
      <c r="B261" s="11">
        <v>2020</v>
      </c>
      <c r="C261" s="11" t="s">
        <v>60</v>
      </c>
      <c r="D261" s="11" t="s">
        <v>15</v>
      </c>
      <c r="E261" s="26" t="str">
        <f t="shared" si="4"/>
        <v>Dominique Lafon, Volnay - In Bond</v>
      </c>
      <c r="F261" s="18" t="s">
        <v>435</v>
      </c>
      <c r="G261" s="11" t="s">
        <v>16</v>
      </c>
      <c r="H261" s="11">
        <v>6</v>
      </c>
      <c r="I261" s="11" t="s">
        <v>38</v>
      </c>
      <c r="J261" s="11" t="s">
        <v>22</v>
      </c>
      <c r="K261" s="12">
        <v>180</v>
      </c>
      <c r="L261" s="12">
        <v>240</v>
      </c>
      <c r="M261" s="21" t="s">
        <v>42</v>
      </c>
      <c r="N261" s="24" t="s">
        <v>621</v>
      </c>
      <c r="AA261" s="18" t="s">
        <v>307</v>
      </c>
      <c r="AB261" t="s">
        <v>890</v>
      </c>
    </row>
    <row r="262" spans="1:28" s="13" customFormat="1" ht="30" customHeight="1" x14ac:dyDescent="0.25">
      <c r="A262" s="10">
        <v>260</v>
      </c>
      <c r="B262" s="11">
        <v>2021</v>
      </c>
      <c r="C262" s="11" t="s">
        <v>60</v>
      </c>
      <c r="D262" s="11" t="s">
        <v>15</v>
      </c>
      <c r="E262" s="26" t="str">
        <f t="shared" si="4"/>
        <v>Domaine Machard de Gramont, Vosne-Romanee Premier Cru, Les Gaudichots - In Bond</v>
      </c>
      <c r="F262" s="18" t="s">
        <v>453</v>
      </c>
      <c r="G262" s="11" t="s">
        <v>16</v>
      </c>
      <c r="H262" s="11">
        <v>6</v>
      </c>
      <c r="I262" s="11" t="s">
        <v>38</v>
      </c>
      <c r="J262" s="11" t="s">
        <v>22</v>
      </c>
      <c r="K262" s="12">
        <v>1200</v>
      </c>
      <c r="L262" s="12">
        <v>1600</v>
      </c>
      <c r="M262" s="21" t="s">
        <v>42</v>
      </c>
      <c r="N262" s="24" t="s">
        <v>24</v>
      </c>
      <c r="AA262" s="18" t="s">
        <v>311</v>
      </c>
      <c r="AB262" t="s">
        <v>891</v>
      </c>
    </row>
    <row r="263" spans="1:28" s="13" customFormat="1" ht="30" customHeight="1" x14ac:dyDescent="0.25">
      <c r="A263" s="10">
        <v>261</v>
      </c>
      <c r="B263" s="11">
        <v>2021</v>
      </c>
      <c r="C263" s="11" t="s">
        <v>60</v>
      </c>
      <c r="D263" s="11" t="s">
        <v>15</v>
      </c>
      <c r="E263" s="26" t="str">
        <f t="shared" si="4"/>
        <v>Domaine Jean-Marc Bouley, Pommard Premier Cru, Les Fremiers</v>
      </c>
      <c r="F263" s="18" t="s">
        <v>442</v>
      </c>
      <c r="G263" s="11" t="s">
        <v>16</v>
      </c>
      <c r="H263" s="11">
        <v>6</v>
      </c>
      <c r="I263" s="11" t="s">
        <v>38</v>
      </c>
      <c r="J263" s="11" t="s">
        <v>18</v>
      </c>
      <c r="K263" s="12">
        <v>400</v>
      </c>
      <c r="L263" s="12">
        <v>600</v>
      </c>
      <c r="M263" s="21" t="s">
        <v>24</v>
      </c>
      <c r="N263" s="24" t="s">
        <v>24</v>
      </c>
      <c r="AA263" s="18" t="s">
        <v>312</v>
      </c>
      <c r="AB263" t="s">
        <v>892</v>
      </c>
    </row>
    <row r="264" spans="1:28" s="13" customFormat="1" ht="30" customHeight="1" x14ac:dyDescent="0.25">
      <c r="A264" s="10">
        <v>262</v>
      </c>
      <c r="B264" s="11">
        <v>2021</v>
      </c>
      <c r="C264" s="11" t="s">
        <v>60</v>
      </c>
      <c r="D264" s="11" t="s">
        <v>15</v>
      </c>
      <c r="E264" s="26" t="str">
        <f t="shared" si="4"/>
        <v>Dominique Lafon, Volnay Premier Cru, Les Lurets - In Bond</v>
      </c>
      <c r="F264" s="18" t="s">
        <v>435</v>
      </c>
      <c r="G264" s="11" t="s">
        <v>16</v>
      </c>
      <c r="H264" s="11">
        <v>6</v>
      </c>
      <c r="I264" s="11" t="s">
        <v>38</v>
      </c>
      <c r="J264" s="11" t="s">
        <v>22</v>
      </c>
      <c r="K264" s="12">
        <v>200</v>
      </c>
      <c r="L264" s="12">
        <v>300</v>
      </c>
      <c r="M264" s="21" t="s">
        <v>42</v>
      </c>
      <c r="N264" s="24" t="s">
        <v>621</v>
      </c>
      <c r="AA264" s="18" t="s">
        <v>259</v>
      </c>
      <c r="AB264" t="s">
        <v>893</v>
      </c>
    </row>
    <row r="265" spans="1:28" s="13" customFormat="1" ht="30" customHeight="1" x14ac:dyDescent="0.25">
      <c r="A265" s="10">
        <v>263</v>
      </c>
      <c r="B265" s="11" t="s">
        <v>27</v>
      </c>
      <c r="C265" s="11" t="s">
        <v>60</v>
      </c>
      <c r="D265" s="11" t="s">
        <v>15</v>
      </c>
      <c r="E265" s="26" t="str">
        <f t="shared" si="4"/>
        <v>2011/2014 Vertical of Domaine Arnoux-Lachaux, Nuits-Saint-Georges, Rouge</v>
      </c>
      <c r="F265" s="18" t="s">
        <v>67</v>
      </c>
      <c r="G265" s="11" t="s">
        <v>16</v>
      </c>
      <c r="H265" s="11">
        <v>4</v>
      </c>
      <c r="I265" s="11" t="s">
        <v>17</v>
      </c>
      <c r="J265" s="11" t="s">
        <v>18</v>
      </c>
      <c r="K265" s="12">
        <v>340</v>
      </c>
      <c r="L265" s="12">
        <v>440</v>
      </c>
      <c r="M265" s="21" t="s">
        <v>582</v>
      </c>
      <c r="N265" s="24" t="s">
        <v>34</v>
      </c>
      <c r="AA265" s="18" t="s">
        <v>313</v>
      </c>
      <c r="AB265" t="s">
        <v>894</v>
      </c>
    </row>
    <row r="266" spans="1:28" s="13" customFormat="1" ht="30" customHeight="1" x14ac:dyDescent="0.25">
      <c r="A266" s="10">
        <v>264</v>
      </c>
      <c r="B266" s="11">
        <v>2002</v>
      </c>
      <c r="C266" s="11" t="s">
        <v>60</v>
      </c>
      <c r="D266" s="11" t="s">
        <v>30</v>
      </c>
      <c r="E266" s="26" t="str">
        <f t="shared" si="4"/>
        <v>Morey-Coffinet, Chassagne-Montrachet Premier Cru, En Remilly</v>
      </c>
      <c r="F266" s="18" t="s">
        <v>454</v>
      </c>
      <c r="G266" s="11" t="s">
        <v>16</v>
      </c>
      <c r="H266" s="11">
        <v>6</v>
      </c>
      <c r="I266" s="11" t="s">
        <v>17</v>
      </c>
      <c r="J266" s="11" t="s">
        <v>18</v>
      </c>
      <c r="K266" s="12">
        <v>250</v>
      </c>
      <c r="L266" s="12">
        <v>300</v>
      </c>
      <c r="M266" s="21" t="s">
        <v>583</v>
      </c>
      <c r="N266" s="24" t="s">
        <v>24</v>
      </c>
      <c r="AA266" s="18" t="s">
        <v>314</v>
      </c>
      <c r="AB266" t="s">
        <v>895</v>
      </c>
    </row>
    <row r="267" spans="1:28" s="13" customFormat="1" ht="30" customHeight="1" x14ac:dyDescent="0.25">
      <c r="A267" s="10">
        <v>265</v>
      </c>
      <c r="B267" s="11">
        <v>2009</v>
      </c>
      <c r="C267" s="11" t="s">
        <v>60</v>
      </c>
      <c r="D267" s="11" t="s">
        <v>30</v>
      </c>
      <c r="E267" s="26" t="str">
        <f t="shared" si="4"/>
        <v>Lucien Le Moine, Pernand-Vergelesses Premier Cru,, Sous Fretille - In Bond</v>
      </c>
      <c r="F267" s="18" t="s">
        <v>455</v>
      </c>
      <c r="G267" s="11" t="s">
        <v>16</v>
      </c>
      <c r="H267" s="11">
        <v>12</v>
      </c>
      <c r="I267" s="11" t="s">
        <v>38</v>
      </c>
      <c r="J267" s="11" t="s">
        <v>22</v>
      </c>
      <c r="K267" s="12">
        <v>300</v>
      </c>
      <c r="L267" s="12">
        <v>400</v>
      </c>
      <c r="M267" s="21" t="s">
        <v>584</v>
      </c>
      <c r="N267" s="24" t="s">
        <v>24</v>
      </c>
      <c r="AA267" s="18" t="s">
        <v>315</v>
      </c>
      <c r="AB267" t="s">
        <v>896</v>
      </c>
    </row>
    <row r="268" spans="1:28" s="13" customFormat="1" ht="30" customHeight="1" x14ac:dyDescent="0.25">
      <c r="A268" s="10">
        <v>266</v>
      </c>
      <c r="B268" s="11">
        <v>2011</v>
      </c>
      <c r="C268" s="11" t="s">
        <v>60</v>
      </c>
      <c r="D268" s="11" t="s">
        <v>30</v>
      </c>
      <c r="E268" s="26" t="str">
        <f t="shared" si="4"/>
        <v>Domaine Fontaine-Gagnard, Chassagne-Montrachet Premier Cru, Caillerets - In Bond</v>
      </c>
      <c r="F268" s="18" t="s">
        <v>456</v>
      </c>
      <c r="G268" s="11" t="s">
        <v>16</v>
      </c>
      <c r="H268" s="11">
        <v>12</v>
      </c>
      <c r="I268" s="11" t="s">
        <v>38</v>
      </c>
      <c r="J268" s="11" t="s">
        <v>22</v>
      </c>
      <c r="K268" s="12">
        <v>200</v>
      </c>
      <c r="L268" s="12">
        <v>400</v>
      </c>
      <c r="M268" s="21" t="s">
        <v>585</v>
      </c>
      <c r="N268" s="24" t="s">
        <v>24</v>
      </c>
      <c r="AA268" s="18" t="s">
        <v>316</v>
      </c>
      <c r="AB268" t="s">
        <v>897</v>
      </c>
    </row>
    <row r="269" spans="1:28" s="13" customFormat="1" ht="30" customHeight="1" x14ac:dyDescent="0.25">
      <c r="A269" s="10">
        <v>267</v>
      </c>
      <c r="B269" s="11">
        <v>2013</v>
      </c>
      <c r="C269" s="11" t="s">
        <v>60</v>
      </c>
      <c r="D269" s="11" t="s">
        <v>30</v>
      </c>
      <c r="E269" s="26" t="str">
        <f t="shared" si="4"/>
        <v>Jean-Claude Ramonet, Puligny-Montrachet Premier Cru, Champs-Canet - In Bond</v>
      </c>
      <c r="F269" s="18" t="s">
        <v>457</v>
      </c>
      <c r="G269" s="11" t="s">
        <v>16</v>
      </c>
      <c r="H269" s="11">
        <v>6</v>
      </c>
      <c r="I269" s="11" t="s">
        <v>17</v>
      </c>
      <c r="J269" s="11" t="s">
        <v>22</v>
      </c>
      <c r="K269" s="12">
        <v>1500</v>
      </c>
      <c r="L269" s="12">
        <v>2000</v>
      </c>
      <c r="M269" s="21" t="s">
        <v>585</v>
      </c>
      <c r="N269" s="24" t="s">
        <v>24</v>
      </c>
      <c r="AA269" s="18" t="s">
        <v>317</v>
      </c>
      <c r="AB269" t="s">
        <v>898</v>
      </c>
    </row>
    <row r="270" spans="1:28" s="13" customFormat="1" ht="30" customHeight="1" x14ac:dyDescent="0.25">
      <c r="A270" s="10">
        <v>268</v>
      </c>
      <c r="B270" s="11">
        <v>2013</v>
      </c>
      <c r="C270" s="11" t="s">
        <v>60</v>
      </c>
      <c r="D270" s="11" t="s">
        <v>30</v>
      </c>
      <c r="E270" s="26" t="str">
        <f t="shared" si="4"/>
        <v>Bongran, Vire-Clesse, EJ Thevenet Quintaine</v>
      </c>
      <c r="F270" s="18" t="s">
        <v>86</v>
      </c>
      <c r="G270" s="11" t="s">
        <v>16</v>
      </c>
      <c r="H270" s="11">
        <v>12</v>
      </c>
      <c r="I270" s="11" t="s">
        <v>38</v>
      </c>
      <c r="J270" s="11" t="s">
        <v>18</v>
      </c>
      <c r="K270" s="12">
        <v>120</v>
      </c>
      <c r="L270" s="12">
        <v>150</v>
      </c>
      <c r="M270" s="21" t="s">
        <v>583</v>
      </c>
      <c r="N270" s="24" t="s">
        <v>24</v>
      </c>
      <c r="AA270" s="18" t="s">
        <v>85</v>
      </c>
      <c r="AB270" t="s">
        <v>899</v>
      </c>
    </row>
    <row r="271" spans="1:28" s="13" customFormat="1" ht="30" customHeight="1" x14ac:dyDescent="0.25">
      <c r="A271" s="10">
        <v>269</v>
      </c>
      <c r="B271" s="11">
        <v>2015</v>
      </c>
      <c r="C271" s="11" t="s">
        <v>60</v>
      </c>
      <c r="D271" s="11" t="s">
        <v>30</v>
      </c>
      <c r="E271" s="26" t="str">
        <f t="shared" si="4"/>
        <v>Pierre-Yves Colin-Morey, Saint-Aubin Premier Cru, La Chateniere</v>
      </c>
      <c r="F271" s="18" t="s">
        <v>88</v>
      </c>
      <c r="G271" s="11" t="s">
        <v>16</v>
      </c>
      <c r="H271" s="11">
        <v>4</v>
      </c>
      <c r="I271" s="11" t="s">
        <v>17</v>
      </c>
      <c r="J271" s="11" t="s">
        <v>18</v>
      </c>
      <c r="K271" s="12">
        <v>400</v>
      </c>
      <c r="L271" s="12">
        <v>500</v>
      </c>
      <c r="M271" s="21" t="s">
        <v>586</v>
      </c>
      <c r="N271" s="24" t="s">
        <v>24</v>
      </c>
      <c r="AA271" s="18" t="s">
        <v>318</v>
      </c>
      <c r="AB271" t="s">
        <v>900</v>
      </c>
    </row>
    <row r="272" spans="1:28" s="13" customFormat="1" ht="30" customHeight="1" x14ac:dyDescent="0.25">
      <c r="A272" s="10">
        <v>270</v>
      </c>
      <c r="B272" s="11">
        <v>2015</v>
      </c>
      <c r="C272" s="11" t="s">
        <v>60</v>
      </c>
      <c r="D272" s="11" t="s">
        <v>30</v>
      </c>
      <c r="E272" s="26" t="str">
        <f t="shared" si="4"/>
        <v>Pierre-Yves Colin-Morey, Saint-Aubin Premier Cru, En Remilly</v>
      </c>
      <c r="F272" s="18" t="s">
        <v>88</v>
      </c>
      <c r="G272" s="11" t="s">
        <v>16</v>
      </c>
      <c r="H272" s="11">
        <v>2</v>
      </c>
      <c r="I272" s="11" t="s">
        <v>17</v>
      </c>
      <c r="J272" s="11" t="s">
        <v>18</v>
      </c>
      <c r="K272" s="12">
        <v>200</v>
      </c>
      <c r="L272" s="12">
        <v>300</v>
      </c>
      <c r="M272" s="21" t="s">
        <v>583</v>
      </c>
      <c r="N272" s="24" t="s">
        <v>24</v>
      </c>
      <c r="AA272" s="18" t="s">
        <v>319</v>
      </c>
      <c r="AB272" t="s">
        <v>901</v>
      </c>
    </row>
    <row r="273" spans="1:28" s="13" customFormat="1" ht="30" customHeight="1" x14ac:dyDescent="0.25">
      <c r="A273" s="10">
        <v>271</v>
      </c>
      <c r="B273" s="11">
        <v>2015</v>
      </c>
      <c r="C273" s="11" t="s">
        <v>60</v>
      </c>
      <c r="D273" s="11" t="s">
        <v>30</v>
      </c>
      <c r="E273" s="26" t="str">
        <f t="shared" si="4"/>
        <v>Guillemot Michel, Vire-Clesse, Quintaine - In Bond</v>
      </c>
      <c r="F273" s="18" t="s">
        <v>458</v>
      </c>
      <c r="G273" s="11" t="s">
        <v>16</v>
      </c>
      <c r="H273" s="11">
        <v>12</v>
      </c>
      <c r="I273" s="11" t="s">
        <v>38</v>
      </c>
      <c r="J273" s="11" t="s">
        <v>22</v>
      </c>
      <c r="K273" s="12">
        <v>180</v>
      </c>
      <c r="L273" s="12">
        <v>240</v>
      </c>
      <c r="M273" s="21" t="s">
        <v>584</v>
      </c>
      <c r="N273" s="24" t="s">
        <v>24</v>
      </c>
      <c r="AA273" s="18" t="s">
        <v>320</v>
      </c>
      <c r="AB273" t="s">
        <v>902</v>
      </c>
    </row>
    <row r="274" spans="1:28" s="13" customFormat="1" ht="30" customHeight="1" x14ac:dyDescent="0.25">
      <c r="A274" s="10">
        <v>272</v>
      </c>
      <c r="B274" s="11">
        <v>2018</v>
      </c>
      <c r="C274" s="11" t="s">
        <v>60</v>
      </c>
      <c r="D274" s="11" t="s">
        <v>30</v>
      </c>
      <c r="E274" s="26" t="str">
        <f t="shared" si="4"/>
        <v>Hubert Lamy, Saint-Aubin Premier Cru, Derriere Chez Edouard, Cuvee Haute Densite - In Bond</v>
      </c>
      <c r="F274" s="18" t="s">
        <v>459</v>
      </c>
      <c r="G274" s="11" t="s">
        <v>16</v>
      </c>
      <c r="H274" s="11">
        <v>6</v>
      </c>
      <c r="I274" s="11" t="s">
        <v>38</v>
      </c>
      <c r="J274" s="11" t="s">
        <v>22</v>
      </c>
      <c r="K274" s="12">
        <v>2500</v>
      </c>
      <c r="L274" s="12">
        <v>3500</v>
      </c>
      <c r="M274" s="21" t="s">
        <v>587</v>
      </c>
      <c r="N274" s="24" t="s">
        <v>621</v>
      </c>
      <c r="AA274" s="18" t="s">
        <v>321</v>
      </c>
      <c r="AB274" t="s">
        <v>903</v>
      </c>
    </row>
    <row r="275" spans="1:28" s="13" customFormat="1" ht="30" customHeight="1" x14ac:dyDescent="0.25">
      <c r="A275" s="10">
        <v>273</v>
      </c>
      <c r="B275" s="11">
        <v>2019</v>
      </c>
      <c r="C275" s="11" t="s">
        <v>60</v>
      </c>
      <c r="D275" s="11" t="s">
        <v>30</v>
      </c>
      <c r="E275" s="26" t="str">
        <f t="shared" si="4"/>
        <v>Domaine Rapet, Corton-Charlemagne Grand Cru (Halves)</v>
      </c>
      <c r="F275" s="18" t="s">
        <v>460</v>
      </c>
      <c r="G275" s="11" t="s">
        <v>45</v>
      </c>
      <c r="H275" s="11">
        <v>12</v>
      </c>
      <c r="I275" s="11" t="s">
        <v>17</v>
      </c>
      <c r="J275" s="11" t="s">
        <v>18</v>
      </c>
      <c r="K275" s="12">
        <v>380</v>
      </c>
      <c r="L275" s="12">
        <v>480</v>
      </c>
      <c r="M275" s="21" t="s">
        <v>583</v>
      </c>
      <c r="N275" s="24" t="s">
        <v>24</v>
      </c>
      <c r="AA275" s="18" t="s">
        <v>322</v>
      </c>
      <c r="AB275" t="s">
        <v>904</v>
      </c>
    </row>
    <row r="276" spans="1:28" s="13" customFormat="1" ht="30" customHeight="1" x14ac:dyDescent="0.25">
      <c r="A276" s="10">
        <v>274</v>
      </c>
      <c r="B276" s="11">
        <v>2021</v>
      </c>
      <c r="C276" s="11" t="s">
        <v>60</v>
      </c>
      <c r="D276" s="11" t="s">
        <v>30</v>
      </c>
      <c r="E276" s="26" t="str">
        <f t="shared" si="4"/>
        <v>Domaine de la Denante, Pouilly-Fuisse</v>
      </c>
      <c r="F276" s="18" t="s">
        <v>461</v>
      </c>
      <c r="G276" s="11" t="s">
        <v>16</v>
      </c>
      <c r="H276" s="11">
        <v>6</v>
      </c>
      <c r="I276" s="11" t="s">
        <v>17</v>
      </c>
      <c r="J276" s="11" t="s">
        <v>18</v>
      </c>
      <c r="K276" s="12">
        <v>100</v>
      </c>
      <c r="L276" s="12">
        <v>150</v>
      </c>
      <c r="M276" s="21" t="s">
        <v>583</v>
      </c>
      <c r="N276" s="24" t="s">
        <v>24</v>
      </c>
      <c r="AA276" s="18" t="s">
        <v>323</v>
      </c>
      <c r="AB276" t="s">
        <v>905</v>
      </c>
    </row>
    <row r="277" spans="1:28" s="13" customFormat="1" ht="30" customHeight="1" x14ac:dyDescent="0.25">
      <c r="A277" s="10">
        <v>275</v>
      </c>
      <c r="B277" s="11">
        <v>2022</v>
      </c>
      <c r="C277" s="11" t="s">
        <v>60</v>
      </c>
      <c r="D277" s="11" t="s">
        <v>30</v>
      </c>
      <c r="E277" s="26" t="str">
        <f t="shared" si="4"/>
        <v>Herve Azo, Chablis - In Bond</v>
      </c>
      <c r="F277" s="18" t="s">
        <v>141</v>
      </c>
      <c r="G277" s="11" t="s">
        <v>16</v>
      </c>
      <c r="H277" s="11">
        <v>12</v>
      </c>
      <c r="I277" s="11" t="s">
        <v>38</v>
      </c>
      <c r="J277" s="11" t="s">
        <v>22</v>
      </c>
      <c r="K277" s="12">
        <v>110</v>
      </c>
      <c r="L277" s="12">
        <v>150</v>
      </c>
      <c r="M277" s="21" t="s">
        <v>585</v>
      </c>
      <c r="N277" s="24" t="s">
        <v>24</v>
      </c>
      <c r="AA277" s="18" t="s">
        <v>140</v>
      </c>
      <c r="AB277" t="s">
        <v>906</v>
      </c>
    </row>
    <row r="278" spans="1:28" s="13" customFormat="1" ht="30" customHeight="1" x14ac:dyDescent="0.25">
      <c r="A278" s="10">
        <v>276</v>
      </c>
      <c r="B278" s="11">
        <v>2022</v>
      </c>
      <c r="C278" s="11" t="s">
        <v>60</v>
      </c>
      <c r="D278" s="11" t="s">
        <v>30</v>
      </c>
      <c r="E278" s="26" t="str">
        <f t="shared" si="4"/>
        <v>Herve Azo, Chablis - In Bond</v>
      </c>
      <c r="F278" s="18" t="s">
        <v>141</v>
      </c>
      <c r="G278" s="11" t="s">
        <v>16</v>
      </c>
      <c r="H278" s="11">
        <v>12</v>
      </c>
      <c r="I278" s="11" t="s">
        <v>38</v>
      </c>
      <c r="J278" s="11" t="s">
        <v>22</v>
      </c>
      <c r="K278" s="12">
        <v>110</v>
      </c>
      <c r="L278" s="12">
        <v>150</v>
      </c>
      <c r="M278" s="21" t="s">
        <v>585</v>
      </c>
      <c r="N278" s="24" t="s">
        <v>24</v>
      </c>
      <c r="AA278" s="18" t="s">
        <v>140</v>
      </c>
      <c r="AB278" t="s">
        <v>907</v>
      </c>
    </row>
    <row r="279" spans="1:28" s="13" customFormat="1" ht="30" customHeight="1" x14ac:dyDescent="0.25">
      <c r="A279" s="10">
        <v>277</v>
      </c>
      <c r="B279" s="11">
        <v>2022</v>
      </c>
      <c r="C279" s="11" t="s">
        <v>60</v>
      </c>
      <c r="D279" s="11" t="s">
        <v>30</v>
      </c>
      <c r="E279" s="26" t="str">
        <f t="shared" si="4"/>
        <v>Herve Azo, Chablis - In Bond</v>
      </c>
      <c r="F279" s="18" t="s">
        <v>141</v>
      </c>
      <c r="G279" s="11" t="s">
        <v>16</v>
      </c>
      <c r="H279" s="11">
        <v>12</v>
      </c>
      <c r="I279" s="11" t="s">
        <v>38</v>
      </c>
      <c r="J279" s="11" t="s">
        <v>22</v>
      </c>
      <c r="K279" s="12">
        <v>110</v>
      </c>
      <c r="L279" s="12">
        <v>150</v>
      </c>
      <c r="M279" s="21" t="s">
        <v>585</v>
      </c>
      <c r="N279" s="24" t="s">
        <v>24</v>
      </c>
      <c r="AA279" s="18" t="s">
        <v>140</v>
      </c>
      <c r="AB279" t="s">
        <v>908</v>
      </c>
    </row>
    <row r="280" spans="1:28" s="13" customFormat="1" ht="30" customHeight="1" x14ac:dyDescent="0.25">
      <c r="A280" s="10">
        <v>278</v>
      </c>
      <c r="B280" s="11" t="s">
        <v>27</v>
      </c>
      <c r="C280" s="11" t="s">
        <v>60</v>
      </c>
      <c r="D280" s="11" t="s">
        <v>402</v>
      </c>
      <c r="E280" s="26" t="str">
        <f t="shared" si="4"/>
        <v>1990/2020 Mixed Case of Red and White Burgundy</v>
      </c>
      <c r="F280" s="18" t="s">
        <v>24</v>
      </c>
      <c r="G280" s="11" t="s">
        <v>16</v>
      </c>
      <c r="H280" s="11">
        <v>7</v>
      </c>
      <c r="I280" s="11" t="s">
        <v>17</v>
      </c>
      <c r="J280" s="11" t="s">
        <v>18</v>
      </c>
      <c r="K280" s="12">
        <v>300</v>
      </c>
      <c r="L280" s="12">
        <v>400</v>
      </c>
      <c r="M280" s="21" t="s">
        <v>588</v>
      </c>
      <c r="N280" s="24" t="s">
        <v>24</v>
      </c>
      <c r="AA280" s="18" t="s">
        <v>324</v>
      </c>
      <c r="AB280" t="s">
        <v>909</v>
      </c>
    </row>
    <row r="281" spans="1:28" s="13" customFormat="1" ht="30" customHeight="1" x14ac:dyDescent="0.25">
      <c r="A281" s="10">
        <v>279</v>
      </c>
      <c r="B281" s="11">
        <v>2018</v>
      </c>
      <c r="C281" s="11" t="s">
        <v>89</v>
      </c>
      <c r="D281" s="11" t="s">
        <v>30</v>
      </c>
      <c r="E281" s="26" t="str">
        <f t="shared" si="4"/>
        <v>Domaine Gitton Pere et Fils, Pouilly Fume, Clos Joanne D'Orion - In Bond</v>
      </c>
      <c r="F281" s="18" t="s">
        <v>91</v>
      </c>
      <c r="G281" s="11" t="s">
        <v>16</v>
      </c>
      <c r="H281" s="11">
        <v>12</v>
      </c>
      <c r="I281" s="11" t="s">
        <v>38</v>
      </c>
      <c r="J281" s="11" t="s">
        <v>22</v>
      </c>
      <c r="K281" s="12">
        <v>120</v>
      </c>
      <c r="L281" s="12">
        <v>150</v>
      </c>
      <c r="M281" s="21" t="s">
        <v>575</v>
      </c>
      <c r="N281" s="24" t="s">
        <v>24</v>
      </c>
      <c r="AA281" s="18" t="s">
        <v>90</v>
      </c>
      <c r="AB281" t="s">
        <v>910</v>
      </c>
    </row>
    <row r="282" spans="1:28" s="13" customFormat="1" ht="30" customHeight="1" x14ac:dyDescent="0.25">
      <c r="A282" s="10">
        <v>280</v>
      </c>
      <c r="B282" s="11">
        <v>2006</v>
      </c>
      <c r="C282" s="11" t="s">
        <v>92</v>
      </c>
      <c r="D282" s="11" t="s">
        <v>30</v>
      </c>
      <c r="E282" s="26" t="str">
        <f t="shared" si="4"/>
        <v>Domaine Zind Humbrecht, Riesling Vendanges Tardives Grand Cru, Brand</v>
      </c>
      <c r="F282" s="18" t="s">
        <v>93</v>
      </c>
      <c r="G282" s="11" t="s">
        <v>16</v>
      </c>
      <c r="H282" s="11">
        <v>6</v>
      </c>
      <c r="I282" s="11" t="s">
        <v>38</v>
      </c>
      <c r="J282" s="11" t="s">
        <v>22</v>
      </c>
      <c r="K282" s="12">
        <v>220</v>
      </c>
      <c r="L282" s="12">
        <v>260</v>
      </c>
      <c r="M282" s="21" t="s">
        <v>42</v>
      </c>
      <c r="N282" s="24" t="s">
        <v>24</v>
      </c>
      <c r="AA282" s="18" t="s">
        <v>325</v>
      </c>
      <c r="AB282" t="s">
        <v>911</v>
      </c>
    </row>
    <row r="283" spans="1:28" s="13" customFormat="1" ht="30" customHeight="1" x14ac:dyDescent="0.25">
      <c r="A283" s="10">
        <v>281</v>
      </c>
      <c r="B283" s="11">
        <v>2015</v>
      </c>
      <c r="C283" s="11" t="s">
        <v>97</v>
      </c>
      <c r="D283" s="11" t="s">
        <v>37</v>
      </c>
      <c r="E283" s="26" t="str">
        <f t="shared" si="4"/>
        <v>Chateau d'Esclans, Rose Garrus, Cotes de Provence (Double Magnum)</v>
      </c>
      <c r="F283" s="18" t="s">
        <v>462</v>
      </c>
      <c r="G283" s="11" t="s">
        <v>57</v>
      </c>
      <c r="H283" s="11">
        <v>2</v>
      </c>
      <c r="I283" s="11" t="s">
        <v>23</v>
      </c>
      <c r="J283" s="11" t="s">
        <v>18</v>
      </c>
      <c r="K283" s="12">
        <v>200</v>
      </c>
      <c r="L283" s="12">
        <v>250</v>
      </c>
      <c r="M283" s="21" t="s">
        <v>589</v>
      </c>
      <c r="N283" s="24" t="s">
        <v>24</v>
      </c>
      <c r="AA283" s="18" t="s">
        <v>326</v>
      </c>
      <c r="AB283" t="s">
        <v>912</v>
      </c>
    </row>
    <row r="284" spans="1:28" s="13" customFormat="1" ht="30" customHeight="1" x14ac:dyDescent="0.25">
      <c r="A284" s="10">
        <v>282</v>
      </c>
      <c r="B284" s="11">
        <v>1989</v>
      </c>
      <c r="C284" s="11" t="s">
        <v>94</v>
      </c>
      <c r="D284" s="11" t="s">
        <v>15</v>
      </c>
      <c r="E284" s="26" t="str">
        <f t="shared" si="4"/>
        <v>Paul Jaboulet Aine, Hermitage, La Chapelle Rouge</v>
      </c>
      <c r="F284" s="18" t="s">
        <v>95</v>
      </c>
      <c r="G284" s="11" t="s">
        <v>16</v>
      </c>
      <c r="H284" s="11">
        <v>12</v>
      </c>
      <c r="I284" s="11" t="s">
        <v>17</v>
      </c>
      <c r="J284" s="11" t="s">
        <v>18</v>
      </c>
      <c r="K284" s="12">
        <v>1600</v>
      </c>
      <c r="L284" s="12">
        <v>2000</v>
      </c>
      <c r="M284" s="21" t="s">
        <v>590</v>
      </c>
      <c r="N284" s="24" t="s">
        <v>629</v>
      </c>
      <c r="AA284" s="18" t="s">
        <v>96</v>
      </c>
      <c r="AB284" t="s">
        <v>913</v>
      </c>
    </row>
    <row r="285" spans="1:28" s="13" customFormat="1" ht="45.75" customHeight="1" x14ac:dyDescent="0.25">
      <c r="A285" s="10">
        <v>283</v>
      </c>
      <c r="B285" s="11">
        <v>1998</v>
      </c>
      <c r="C285" s="11" t="s">
        <v>94</v>
      </c>
      <c r="D285" s="11" t="s">
        <v>15</v>
      </c>
      <c r="E285" s="26" t="str">
        <f t="shared" si="4"/>
        <v>E. Guigal, Cote Rotie, La Landonne</v>
      </c>
      <c r="F285" s="18" t="s">
        <v>463</v>
      </c>
      <c r="G285" s="11" t="s">
        <v>16</v>
      </c>
      <c r="H285" s="11">
        <v>2</v>
      </c>
      <c r="I285" s="11" t="s">
        <v>17</v>
      </c>
      <c r="J285" s="11" t="s">
        <v>18</v>
      </c>
      <c r="K285" s="12">
        <v>600</v>
      </c>
      <c r="L285" s="12">
        <v>800</v>
      </c>
      <c r="M285" s="21" t="s">
        <v>591</v>
      </c>
      <c r="N285" s="24" t="s">
        <v>24</v>
      </c>
      <c r="AA285" s="18" t="s">
        <v>327</v>
      </c>
      <c r="AB285" t="s">
        <v>914</v>
      </c>
    </row>
    <row r="286" spans="1:28" s="13" customFormat="1" ht="30" customHeight="1" x14ac:dyDescent="0.25">
      <c r="A286" s="10">
        <v>284</v>
      </c>
      <c r="B286" s="11">
        <v>2001</v>
      </c>
      <c r="C286" s="11" t="s">
        <v>94</v>
      </c>
      <c r="D286" s="11" t="s">
        <v>15</v>
      </c>
      <c r="E286" s="26" t="str">
        <f t="shared" si="4"/>
        <v>Gilles Barge, Cote Rotie, Brune</v>
      </c>
      <c r="F286" s="18" t="s">
        <v>464</v>
      </c>
      <c r="G286" s="11" t="s">
        <v>16</v>
      </c>
      <c r="H286" s="11">
        <v>6</v>
      </c>
      <c r="I286" s="11" t="s">
        <v>38</v>
      </c>
      <c r="J286" s="11" t="s">
        <v>18</v>
      </c>
      <c r="K286" s="12">
        <v>320</v>
      </c>
      <c r="L286" s="12">
        <v>400</v>
      </c>
      <c r="M286" s="21" t="s">
        <v>24</v>
      </c>
      <c r="N286" s="24" t="s">
        <v>620</v>
      </c>
      <c r="AA286" s="18" t="s">
        <v>328</v>
      </c>
      <c r="AB286" t="s">
        <v>915</v>
      </c>
    </row>
    <row r="287" spans="1:28" s="13" customFormat="1" ht="30" customHeight="1" x14ac:dyDescent="0.25">
      <c r="A287" s="10">
        <v>285</v>
      </c>
      <c r="B287" s="11">
        <v>2009</v>
      </c>
      <c r="C287" s="11" t="s">
        <v>94</v>
      </c>
      <c r="D287" s="11" t="s">
        <v>15</v>
      </c>
      <c r="E287" s="26" t="str">
        <f t="shared" si="4"/>
        <v>Vieux Telegraphe, Chateauneuf-du-Pape, La Crau Rouge</v>
      </c>
      <c r="F287" s="18" t="s">
        <v>465</v>
      </c>
      <c r="G287" s="11" t="s">
        <v>16</v>
      </c>
      <c r="H287" s="11">
        <v>12</v>
      </c>
      <c r="I287" s="11" t="s">
        <v>23</v>
      </c>
      <c r="J287" s="11" t="s">
        <v>18</v>
      </c>
      <c r="K287" s="12">
        <v>600</v>
      </c>
      <c r="L287" s="12">
        <v>800</v>
      </c>
      <c r="M287" s="21" t="s">
        <v>554</v>
      </c>
      <c r="N287" s="24" t="s">
        <v>627</v>
      </c>
      <c r="AA287" s="18" t="s">
        <v>329</v>
      </c>
      <c r="AB287" t="s">
        <v>916</v>
      </c>
    </row>
    <row r="288" spans="1:28" s="13" customFormat="1" ht="30" customHeight="1" x14ac:dyDescent="0.25">
      <c r="A288" s="10">
        <v>286</v>
      </c>
      <c r="B288" s="11">
        <v>2009</v>
      </c>
      <c r="C288" s="11" t="s">
        <v>94</v>
      </c>
      <c r="D288" s="11" t="s">
        <v>15</v>
      </c>
      <c r="E288" s="26" t="str">
        <f t="shared" si="4"/>
        <v>Vieux Telegraphe, Chateauneuf-du-Pape, La Crau Rouge</v>
      </c>
      <c r="F288" s="18" t="s">
        <v>465</v>
      </c>
      <c r="G288" s="11" t="s">
        <v>16</v>
      </c>
      <c r="H288" s="11">
        <v>6</v>
      </c>
      <c r="I288" s="11" t="s">
        <v>23</v>
      </c>
      <c r="J288" s="11" t="s">
        <v>18</v>
      </c>
      <c r="K288" s="12">
        <v>300</v>
      </c>
      <c r="L288" s="12">
        <v>400</v>
      </c>
      <c r="M288" s="21" t="s">
        <v>592</v>
      </c>
      <c r="N288" s="24" t="s">
        <v>627</v>
      </c>
      <c r="AA288" s="18" t="s">
        <v>329</v>
      </c>
      <c r="AB288" t="s">
        <v>917</v>
      </c>
    </row>
    <row r="289" spans="1:28" s="13" customFormat="1" ht="30" customHeight="1" x14ac:dyDescent="0.25">
      <c r="A289" s="10">
        <v>287</v>
      </c>
      <c r="B289" s="11">
        <v>2010</v>
      </c>
      <c r="C289" s="11" t="s">
        <v>94</v>
      </c>
      <c r="D289" s="11" t="s">
        <v>15</v>
      </c>
      <c r="E289" s="26" t="str">
        <f t="shared" si="4"/>
        <v>Vieux Telegraphe, Chateauneuf-du-Pape, La Crau Rouge</v>
      </c>
      <c r="F289" s="18" t="s">
        <v>465</v>
      </c>
      <c r="G289" s="11" t="s">
        <v>16</v>
      </c>
      <c r="H289" s="11">
        <v>12</v>
      </c>
      <c r="I289" s="11" t="s">
        <v>23</v>
      </c>
      <c r="J289" s="11" t="s">
        <v>18</v>
      </c>
      <c r="K289" s="12">
        <v>440</v>
      </c>
      <c r="L289" s="12">
        <v>520</v>
      </c>
      <c r="M289" s="21" t="s">
        <v>593</v>
      </c>
      <c r="N289" s="24" t="s">
        <v>627</v>
      </c>
      <c r="AA289" s="18" t="s">
        <v>329</v>
      </c>
      <c r="AB289" t="s">
        <v>918</v>
      </c>
    </row>
    <row r="290" spans="1:28" s="13" customFormat="1" ht="30" customHeight="1" x14ac:dyDescent="0.25">
      <c r="A290" s="10">
        <v>288</v>
      </c>
      <c r="B290" s="11">
        <v>2010</v>
      </c>
      <c r="C290" s="11" t="s">
        <v>94</v>
      </c>
      <c r="D290" s="11" t="s">
        <v>15</v>
      </c>
      <c r="E290" s="26" t="str">
        <f t="shared" si="4"/>
        <v>Paul Jaboulet Aine, Hermitage, La Petite Chapelle</v>
      </c>
      <c r="F290" s="18" t="s">
        <v>95</v>
      </c>
      <c r="G290" s="11" t="s">
        <v>16</v>
      </c>
      <c r="H290" s="11">
        <v>12</v>
      </c>
      <c r="I290" s="11" t="s">
        <v>23</v>
      </c>
      <c r="J290" s="11" t="s">
        <v>18</v>
      </c>
      <c r="K290" s="12">
        <v>440</v>
      </c>
      <c r="L290" s="12">
        <v>540</v>
      </c>
      <c r="M290" s="21" t="s">
        <v>554</v>
      </c>
      <c r="N290" s="24" t="s">
        <v>627</v>
      </c>
      <c r="AA290" s="18" t="s">
        <v>330</v>
      </c>
      <c r="AB290" t="s">
        <v>919</v>
      </c>
    </row>
    <row r="291" spans="1:28" s="13" customFormat="1" ht="30" customHeight="1" x14ac:dyDescent="0.25">
      <c r="A291" s="10">
        <v>289</v>
      </c>
      <c r="B291" s="11">
        <v>2010</v>
      </c>
      <c r="C291" s="11" t="s">
        <v>94</v>
      </c>
      <c r="D291" s="11" t="s">
        <v>15</v>
      </c>
      <c r="E291" s="26" t="str">
        <f t="shared" si="4"/>
        <v>Paul Jaboulet Aine, Hermitage, La Petite Chapelle (Magnums)</v>
      </c>
      <c r="F291" s="18" t="s">
        <v>95</v>
      </c>
      <c r="G291" s="11" t="s">
        <v>40</v>
      </c>
      <c r="H291" s="11">
        <v>3</v>
      </c>
      <c r="I291" s="11" t="s">
        <v>23</v>
      </c>
      <c r="J291" s="11" t="s">
        <v>18</v>
      </c>
      <c r="K291" s="12">
        <v>240</v>
      </c>
      <c r="L291" s="12">
        <v>320</v>
      </c>
      <c r="M291" s="21"/>
      <c r="N291" s="24" t="s">
        <v>627</v>
      </c>
      <c r="AA291" s="18" t="s">
        <v>331</v>
      </c>
      <c r="AB291" t="s">
        <v>920</v>
      </c>
    </row>
    <row r="292" spans="1:28" s="13" customFormat="1" ht="30" customHeight="1" x14ac:dyDescent="0.25">
      <c r="A292" s="10">
        <v>290</v>
      </c>
      <c r="B292" s="11">
        <v>2010</v>
      </c>
      <c r="C292" s="11" t="s">
        <v>94</v>
      </c>
      <c r="D292" s="11" t="s">
        <v>15</v>
      </c>
      <c r="E292" s="26" t="str">
        <f t="shared" si="4"/>
        <v>Vieux Telegraphe, Chateauneuf-du-Pape, La Crau Rouge</v>
      </c>
      <c r="F292" s="18" t="s">
        <v>465</v>
      </c>
      <c r="G292" s="11" t="s">
        <v>16</v>
      </c>
      <c r="H292" s="11">
        <v>3</v>
      </c>
      <c r="I292" s="11" t="s">
        <v>23</v>
      </c>
      <c r="J292" s="11" t="s">
        <v>18</v>
      </c>
      <c r="K292" s="12">
        <v>110</v>
      </c>
      <c r="L292" s="12">
        <v>130</v>
      </c>
      <c r="M292" s="21"/>
      <c r="N292" s="24" t="s">
        <v>627</v>
      </c>
      <c r="AA292" s="18" t="s">
        <v>329</v>
      </c>
      <c r="AB292" t="s">
        <v>921</v>
      </c>
    </row>
    <row r="293" spans="1:28" s="13" customFormat="1" ht="30" customHeight="1" x14ac:dyDescent="0.25">
      <c r="A293" s="10">
        <v>291</v>
      </c>
      <c r="B293" s="11">
        <v>2011</v>
      </c>
      <c r="C293" s="11" t="s">
        <v>94</v>
      </c>
      <c r="D293" s="11" t="s">
        <v>15</v>
      </c>
      <c r="E293" s="26" t="str">
        <f t="shared" si="4"/>
        <v>Domaine Jean Louis Chave, Hermitage, Rouge</v>
      </c>
      <c r="F293" s="18" t="s">
        <v>466</v>
      </c>
      <c r="G293" s="11" t="s">
        <v>16</v>
      </c>
      <c r="H293" s="11">
        <v>6</v>
      </c>
      <c r="I293" s="11" t="s">
        <v>17</v>
      </c>
      <c r="J293" s="11" t="s">
        <v>18</v>
      </c>
      <c r="K293" s="12">
        <v>1100</v>
      </c>
      <c r="L293" s="12">
        <v>1400</v>
      </c>
      <c r="M293" s="21"/>
      <c r="N293" s="24" t="s">
        <v>627</v>
      </c>
      <c r="AA293" s="18" t="s">
        <v>332</v>
      </c>
      <c r="AB293" t="s">
        <v>922</v>
      </c>
    </row>
    <row r="294" spans="1:28" s="13" customFormat="1" ht="30" customHeight="1" x14ac:dyDescent="0.25">
      <c r="A294" s="10">
        <v>292</v>
      </c>
      <c r="B294" s="11">
        <v>2011</v>
      </c>
      <c r="C294" s="11" t="s">
        <v>94</v>
      </c>
      <c r="D294" s="11" t="s">
        <v>15</v>
      </c>
      <c r="E294" s="26" t="str">
        <f t="shared" si="4"/>
        <v>Domaine Jean Louis Chave, Hermitage, Rouge</v>
      </c>
      <c r="F294" s="18" t="s">
        <v>466</v>
      </c>
      <c r="G294" s="11" t="s">
        <v>16</v>
      </c>
      <c r="H294" s="11">
        <v>6</v>
      </c>
      <c r="I294" s="11" t="s">
        <v>38</v>
      </c>
      <c r="J294" s="11" t="s">
        <v>18</v>
      </c>
      <c r="K294" s="12">
        <v>1100</v>
      </c>
      <c r="L294" s="12">
        <v>1400</v>
      </c>
      <c r="M294" s="21"/>
      <c r="N294" s="24" t="s">
        <v>627</v>
      </c>
      <c r="AA294" s="18" t="s">
        <v>332</v>
      </c>
      <c r="AB294" t="s">
        <v>923</v>
      </c>
    </row>
    <row r="295" spans="1:28" s="13" customFormat="1" ht="30" customHeight="1" x14ac:dyDescent="0.25">
      <c r="A295" s="10">
        <v>293</v>
      </c>
      <c r="B295" s="11">
        <v>2011</v>
      </c>
      <c r="C295" s="11" t="s">
        <v>94</v>
      </c>
      <c r="D295" s="11" t="s">
        <v>15</v>
      </c>
      <c r="E295" s="26" t="str">
        <f t="shared" si="4"/>
        <v>Vieux Telegraphe, Chateauneuf-du-Pape, La Crau Rouge</v>
      </c>
      <c r="F295" s="18" t="s">
        <v>465</v>
      </c>
      <c r="G295" s="11" t="s">
        <v>16</v>
      </c>
      <c r="H295" s="11">
        <v>12</v>
      </c>
      <c r="I295" s="11" t="s">
        <v>23</v>
      </c>
      <c r="J295" s="11" t="s">
        <v>18</v>
      </c>
      <c r="K295" s="12">
        <v>440</v>
      </c>
      <c r="L295" s="12">
        <v>520</v>
      </c>
      <c r="M295" s="21" t="s">
        <v>594</v>
      </c>
      <c r="N295" s="24" t="s">
        <v>627</v>
      </c>
      <c r="AA295" s="18" t="s">
        <v>329</v>
      </c>
      <c r="AB295" t="s">
        <v>924</v>
      </c>
    </row>
    <row r="296" spans="1:28" s="13" customFormat="1" ht="30" customHeight="1" x14ac:dyDescent="0.25">
      <c r="A296" s="10">
        <v>294</v>
      </c>
      <c r="B296" s="11">
        <v>2012</v>
      </c>
      <c r="C296" s="11" t="s">
        <v>94</v>
      </c>
      <c r="D296" s="11" t="s">
        <v>15</v>
      </c>
      <c r="E296" s="26" t="str">
        <f t="shared" si="4"/>
        <v>Chapelle Saint Theodoric, Chateauneuf-du-Pape, Grand Pin - In Bond</v>
      </c>
      <c r="F296" s="18" t="s">
        <v>467</v>
      </c>
      <c r="G296" s="11" t="s">
        <v>16</v>
      </c>
      <c r="H296" s="11">
        <v>6</v>
      </c>
      <c r="I296" s="11" t="s">
        <v>17</v>
      </c>
      <c r="J296" s="11" t="s">
        <v>22</v>
      </c>
      <c r="K296" s="12">
        <v>260</v>
      </c>
      <c r="L296" s="12">
        <v>320</v>
      </c>
      <c r="M296" s="21" t="s">
        <v>42</v>
      </c>
      <c r="N296" s="24" t="s">
        <v>24</v>
      </c>
      <c r="AA296" s="18" t="s">
        <v>333</v>
      </c>
      <c r="AB296" t="s">
        <v>925</v>
      </c>
    </row>
    <row r="297" spans="1:28" s="13" customFormat="1" ht="30" customHeight="1" x14ac:dyDescent="0.25">
      <c r="A297" s="10">
        <v>295</v>
      </c>
      <c r="B297" s="11">
        <v>2015</v>
      </c>
      <c r="C297" s="11" t="s">
        <v>94</v>
      </c>
      <c r="D297" s="11" t="s">
        <v>15</v>
      </c>
      <c r="E297" s="26" t="str">
        <f t="shared" si="4"/>
        <v>Domaine Pierre Usseglio, Chateauneuf-du-Pape, Reserve Des Freres - In Bond</v>
      </c>
      <c r="F297" s="18" t="s">
        <v>468</v>
      </c>
      <c r="G297" s="11" t="s">
        <v>16</v>
      </c>
      <c r="H297" s="11">
        <v>6</v>
      </c>
      <c r="I297" s="11" t="s">
        <v>23</v>
      </c>
      <c r="J297" s="11" t="s">
        <v>22</v>
      </c>
      <c r="K297" s="12">
        <v>240</v>
      </c>
      <c r="L297" s="12">
        <v>280</v>
      </c>
      <c r="M297" s="21" t="s">
        <v>42</v>
      </c>
      <c r="N297" s="24" t="s">
        <v>24</v>
      </c>
      <c r="AA297" s="18" t="s">
        <v>334</v>
      </c>
      <c r="AB297" t="s">
        <v>926</v>
      </c>
    </row>
    <row r="298" spans="1:28" s="13" customFormat="1" ht="30" customHeight="1" x14ac:dyDescent="0.25">
      <c r="A298" s="10">
        <v>296</v>
      </c>
      <c r="B298" s="11">
        <v>2019</v>
      </c>
      <c r="C298" s="11" t="s">
        <v>94</v>
      </c>
      <c r="D298" s="11" t="s">
        <v>15</v>
      </c>
      <c r="E298" s="26" t="str">
        <f t="shared" si="4"/>
        <v>Roger Sabon, Chateauneuf-du-Pape, Le Secret des Sabon - In Bond</v>
      </c>
      <c r="F298" s="18" t="s">
        <v>469</v>
      </c>
      <c r="G298" s="11" t="s">
        <v>16</v>
      </c>
      <c r="H298" s="11">
        <v>6</v>
      </c>
      <c r="I298" s="11" t="s">
        <v>38</v>
      </c>
      <c r="J298" s="11" t="s">
        <v>22</v>
      </c>
      <c r="K298" s="12">
        <v>400</v>
      </c>
      <c r="L298" s="12">
        <v>550</v>
      </c>
      <c r="M298" s="21" t="s">
        <v>42</v>
      </c>
      <c r="N298" s="24" t="s">
        <v>24</v>
      </c>
      <c r="AA298" s="18" t="s">
        <v>335</v>
      </c>
      <c r="AB298" t="s">
        <v>927</v>
      </c>
    </row>
    <row r="299" spans="1:28" s="13" customFormat="1" ht="30" customHeight="1" x14ac:dyDescent="0.25">
      <c r="A299" s="10">
        <v>297</v>
      </c>
      <c r="B299" s="11">
        <v>2019</v>
      </c>
      <c r="C299" s="11" t="s">
        <v>94</v>
      </c>
      <c r="D299" s="11" t="s">
        <v>15</v>
      </c>
      <c r="E299" s="26" t="str">
        <f t="shared" si="4"/>
        <v>Roger Sabon, Chateauneuf-du-Pape, Le Secret des Sabon - In Bond</v>
      </c>
      <c r="F299" s="18" t="s">
        <v>469</v>
      </c>
      <c r="G299" s="11" t="s">
        <v>16</v>
      </c>
      <c r="H299" s="11">
        <v>6</v>
      </c>
      <c r="I299" s="11" t="s">
        <v>38</v>
      </c>
      <c r="J299" s="11" t="s">
        <v>22</v>
      </c>
      <c r="K299" s="12">
        <v>400</v>
      </c>
      <c r="L299" s="12">
        <v>550</v>
      </c>
      <c r="M299" s="21" t="s">
        <v>42</v>
      </c>
      <c r="N299" s="24" t="s">
        <v>24</v>
      </c>
      <c r="AA299" s="18" t="s">
        <v>335</v>
      </c>
      <c r="AB299" t="s">
        <v>928</v>
      </c>
    </row>
    <row r="300" spans="1:28" s="13" customFormat="1" ht="30" customHeight="1" x14ac:dyDescent="0.25">
      <c r="A300" s="10">
        <v>298</v>
      </c>
      <c r="B300" s="11">
        <v>2019</v>
      </c>
      <c r="C300" s="11" t="s">
        <v>94</v>
      </c>
      <c r="D300" s="11" t="s">
        <v>15</v>
      </c>
      <c r="E300" s="26" t="str">
        <f t="shared" si="4"/>
        <v>Coudoulet de Beaucastel Rouge, Cotes du Rhone</v>
      </c>
      <c r="F300" s="18" t="s">
        <v>470</v>
      </c>
      <c r="G300" s="11" t="s">
        <v>16</v>
      </c>
      <c r="H300" s="11">
        <v>10</v>
      </c>
      <c r="I300" s="11" t="s">
        <v>38</v>
      </c>
      <c r="J300" s="11" t="s">
        <v>18</v>
      </c>
      <c r="K300" s="12">
        <v>120</v>
      </c>
      <c r="L300" s="12">
        <v>150</v>
      </c>
      <c r="M300" s="21" t="s">
        <v>24</v>
      </c>
      <c r="N300" s="24" t="s">
        <v>24</v>
      </c>
      <c r="AA300" s="18" t="s">
        <v>336</v>
      </c>
      <c r="AB300" t="s">
        <v>929</v>
      </c>
    </row>
    <row r="301" spans="1:28" s="13" customFormat="1" ht="30" customHeight="1" x14ac:dyDescent="0.25">
      <c r="A301" s="10">
        <v>299</v>
      </c>
      <c r="B301" s="11" t="s">
        <v>27</v>
      </c>
      <c r="C301" s="11" t="s">
        <v>94</v>
      </c>
      <c r="D301" s="11" t="s">
        <v>15</v>
      </c>
      <c r="E301" s="26" t="str">
        <f t="shared" si="4"/>
        <v>2013/2015 Mixed Case of Rhone (Mixed Formats)</v>
      </c>
      <c r="F301" s="18" t="s">
        <v>24</v>
      </c>
      <c r="G301" s="11" t="s">
        <v>16</v>
      </c>
      <c r="H301" s="11">
        <v>7</v>
      </c>
      <c r="I301" s="11" t="s">
        <v>17</v>
      </c>
      <c r="J301" s="11" t="s">
        <v>18</v>
      </c>
      <c r="K301" s="12">
        <v>130</v>
      </c>
      <c r="L301" s="12">
        <v>200</v>
      </c>
      <c r="M301" s="21" t="s">
        <v>595</v>
      </c>
      <c r="N301" s="24" t="s">
        <v>24</v>
      </c>
      <c r="AA301" s="18" t="s">
        <v>337</v>
      </c>
      <c r="AB301" t="s">
        <v>930</v>
      </c>
    </row>
    <row r="302" spans="1:28" s="13" customFormat="1" ht="30" customHeight="1" x14ac:dyDescent="0.25">
      <c r="A302" s="10">
        <v>300</v>
      </c>
      <c r="B302" s="11">
        <v>2019</v>
      </c>
      <c r="C302" s="11" t="s">
        <v>392</v>
      </c>
      <c r="D302" s="11" t="s">
        <v>15</v>
      </c>
      <c r="E302" s="26" t="str">
        <f t="shared" si="4"/>
        <v>Weingut Donatsch, Pinot Noir, Passion</v>
      </c>
      <c r="F302" s="18" t="s">
        <v>471</v>
      </c>
      <c r="G302" s="11" t="s">
        <v>16</v>
      </c>
      <c r="H302" s="11">
        <v>6</v>
      </c>
      <c r="I302" s="11" t="s">
        <v>38</v>
      </c>
      <c r="J302" s="11" t="s">
        <v>18</v>
      </c>
      <c r="K302" s="12">
        <v>140</v>
      </c>
      <c r="L302" s="12">
        <v>180</v>
      </c>
      <c r="M302" s="21"/>
      <c r="N302" s="24" t="s">
        <v>617</v>
      </c>
      <c r="AA302" s="18" t="s">
        <v>338</v>
      </c>
      <c r="AB302" t="s">
        <v>931</v>
      </c>
    </row>
    <row r="303" spans="1:28" s="13" customFormat="1" ht="30" customHeight="1" x14ac:dyDescent="0.25">
      <c r="A303" s="10">
        <v>301</v>
      </c>
      <c r="B303" s="11">
        <v>2004</v>
      </c>
      <c r="C303" s="11" t="s">
        <v>393</v>
      </c>
      <c r="D303" s="11" t="s">
        <v>30</v>
      </c>
      <c r="E303" s="26" t="str">
        <f t="shared" si="4"/>
        <v>Fritz Haag, Brauneberger Juffer Sonnenuhr Riesling Auslese, Mosel (Halves)</v>
      </c>
      <c r="F303" s="18" t="s">
        <v>472</v>
      </c>
      <c r="G303" s="11" t="s">
        <v>45</v>
      </c>
      <c r="H303" s="11">
        <v>12</v>
      </c>
      <c r="I303" s="11" t="s">
        <v>17</v>
      </c>
      <c r="J303" s="11" t="s">
        <v>18</v>
      </c>
      <c r="K303" s="12">
        <v>180</v>
      </c>
      <c r="L303" s="12">
        <v>260</v>
      </c>
      <c r="M303" s="21"/>
      <c r="N303" s="24" t="s">
        <v>24</v>
      </c>
      <c r="AA303" s="18" t="s">
        <v>339</v>
      </c>
      <c r="AB303" t="s">
        <v>932</v>
      </c>
    </row>
    <row r="304" spans="1:28" s="13" customFormat="1" ht="30" customHeight="1" x14ac:dyDescent="0.25">
      <c r="A304" s="10">
        <v>302</v>
      </c>
      <c r="B304" s="11">
        <v>2004</v>
      </c>
      <c r="C304" s="11" t="s">
        <v>393</v>
      </c>
      <c r="D304" s="11" t="s">
        <v>30</v>
      </c>
      <c r="E304" s="26" t="str">
        <f t="shared" si="4"/>
        <v>Fritz Haag, Brauneberger Juffer Sonnenuhr Riesling Auslese, Mosel (Halves)</v>
      </c>
      <c r="F304" s="18" t="s">
        <v>472</v>
      </c>
      <c r="G304" s="11" t="s">
        <v>45</v>
      </c>
      <c r="H304" s="11">
        <v>12</v>
      </c>
      <c r="I304" s="11" t="s">
        <v>17</v>
      </c>
      <c r="J304" s="11" t="s">
        <v>18</v>
      </c>
      <c r="K304" s="12">
        <v>180</v>
      </c>
      <c r="L304" s="12">
        <v>260</v>
      </c>
      <c r="M304" s="21"/>
      <c r="N304" s="24" t="s">
        <v>24</v>
      </c>
      <c r="AA304" s="18" t="s">
        <v>339</v>
      </c>
      <c r="AB304" t="s">
        <v>933</v>
      </c>
    </row>
    <row r="305" spans="1:28" s="13" customFormat="1" ht="30" customHeight="1" x14ac:dyDescent="0.25">
      <c r="A305" s="10">
        <v>303</v>
      </c>
      <c r="B305" s="11">
        <v>2019</v>
      </c>
      <c r="C305" s="11" t="s">
        <v>393</v>
      </c>
      <c r="D305" s="11" t="s">
        <v>30</v>
      </c>
      <c r="E305" s="26" t="str">
        <f t="shared" si="4"/>
        <v>Emrich-Schonleber, Monzinger Halenberg Riesling Auslese, Nahe - In Bond</v>
      </c>
      <c r="F305" s="18" t="s">
        <v>473</v>
      </c>
      <c r="G305" s="11" t="s">
        <v>16</v>
      </c>
      <c r="H305" s="11">
        <v>12</v>
      </c>
      <c r="I305" s="11" t="s">
        <v>38</v>
      </c>
      <c r="J305" s="11" t="s">
        <v>22</v>
      </c>
      <c r="K305" s="12">
        <v>160</v>
      </c>
      <c r="L305" s="12">
        <v>240</v>
      </c>
      <c r="M305" s="21" t="s">
        <v>575</v>
      </c>
      <c r="N305" s="24" t="s">
        <v>24</v>
      </c>
      <c r="AA305" s="18" t="s">
        <v>340</v>
      </c>
      <c r="AB305" t="s">
        <v>934</v>
      </c>
    </row>
    <row r="306" spans="1:28" s="13" customFormat="1" ht="30" customHeight="1" x14ac:dyDescent="0.25">
      <c r="A306" s="10">
        <v>304</v>
      </c>
      <c r="B306" s="11">
        <v>2019</v>
      </c>
      <c r="C306" s="11" t="s">
        <v>393</v>
      </c>
      <c r="D306" s="11" t="s">
        <v>30</v>
      </c>
      <c r="E306" s="26" t="str">
        <f t="shared" si="4"/>
        <v>Emrich-Schonleber, Monzinger Halenberg Riesling Spatlese, Nahe - In Bond</v>
      </c>
      <c r="F306" s="18" t="s">
        <v>473</v>
      </c>
      <c r="G306" s="11" t="s">
        <v>16</v>
      </c>
      <c r="H306" s="11">
        <v>12</v>
      </c>
      <c r="I306" s="11" t="s">
        <v>38</v>
      </c>
      <c r="J306" s="11" t="s">
        <v>22</v>
      </c>
      <c r="K306" s="12">
        <v>160</v>
      </c>
      <c r="L306" s="12">
        <v>240</v>
      </c>
      <c r="M306" s="21" t="s">
        <v>575</v>
      </c>
      <c r="N306" s="24" t="s">
        <v>24</v>
      </c>
      <c r="AA306" s="18" t="s">
        <v>341</v>
      </c>
      <c r="AB306" t="s">
        <v>935</v>
      </c>
    </row>
    <row r="307" spans="1:28" s="13" customFormat="1" ht="30" customHeight="1" x14ac:dyDescent="0.25">
      <c r="A307" s="10">
        <v>305</v>
      </c>
      <c r="B307" s="11">
        <v>1997</v>
      </c>
      <c r="C307" s="11" t="s">
        <v>99</v>
      </c>
      <c r="D307" s="11" t="s">
        <v>15</v>
      </c>
      <c r="E307" s="26" t="str">
        <f t="shared" si="4"/>
        <v>Ceretto, Barolo, Bricco Rocche Prapo (Magnums)</v>
      </c>
      <c r="F307" s="18" t="s">
        <v>101</v>
      </c>
      <c r="G307" s="11" t="s">
        <v>40</v>
      </c>
      <c r="H307" s="11">
        <v>3</v>
      </c>
      <c r="I307" s="11" t="s">
        <v>23</v>
      </c>
      <c r="J307" s="11" t="s">
        <v>18</v>
      </c>
      <c r="K307" s="12">
        <v>500</v>
      </c>
      <c r="L307" s="12">
        <v>700</v>
      </c>
      <c r="M307" s="21"/>
      <c r="N307" s="24" t="s">
        <v>24</v>
      </c>
      <c r="AA307" s="18" t="s">
        <v>342</v>
      </c>
      <c r="AB307" t="s">
        <v>936</v>
      </c>
    </row>
    <row r="308" spans="1:28" s="13" customFormat="1" ht="30" customHeight="1" x14ac:dyDescent="0.25">
      <c r="A308" s="10">
        <v>306</v>
      </c>
      <c r="B308" s="11">
        <v>1997</v>
      </c>
      <c r="C308" s="11" t="s">
        <v>99</v>
      </c>
      <c r="D308" s="11" t="s">
        <v>15</v>
      </c>
      <c r="E308" s="26" t="str">
        <f t="shared" si="4"/>
        <v>Ceretto, Barolo, Bricco Rocche Prapo (Magnums)</v>
      </c>
      <c r="F308" s="18" t="s">
        <v>101</v>
      </c>
      <c r="G308" s="11" t="s">
        <v>40</v>
      </c>
      <c r="H308" s="11">
        <v>3</v>
      </c>
      <c r="I308" s="11" t="s">
        <v>23</v>
      </c>
      <c r="J308" s="11" t="s">
        <v>18</v>
      </c>
      <c r="K308" s="12">
        <v>500</v>
      </c>
      <c r="L308" s="12">
        <v>700</v>
      </c>
      <c r="M308" s="21"/>
      <c r="N308" s="24" t="s">
        <v>24</v>
      </c>
      <c r="AA308" s="18" t="s">
        <v>342</v>
      </c>
      <c r="AB308" t="s">
        <v>937</v>
      </c>
    </row>
    <row r="309" spans="1:28" s="13" customFormat="1" ht="30" customHeight="1" x14ac:dyDescent="0.25">
      <c r="A309" s="10">
        <v>307</v>
      </c>
      <c r="B309" s="11">
        <v>1997</v>
      </c>
      <c r="C309" s="11" t="s">
        <v>100</v>
      </c>
      <c r="D309" s="11" t="s">
        <v>15</v>
      </c>
      <c r="E309" s="26" t="str">
        <f t="shared" si="4"/>
        <v>Tommaso Bussola, Amarone della Valpolicella, Classico Vigneto Alto TB</v>
      </c>
      <c r="F309" s="18" t="s">
        <v>474</v>
      </c>
      <c r="G309" s="11" t="s">
        <v>16</v>
      </c>
      <c r="H309" s="11">
        <v>12</v>
      </c>
      <c r="I309" s="11" t="s">
        <v>38</v>
      </c>
      <c r="J309" s="11" t="s">
        <v>18</v>
      </c>
      <c r="K309" s="12">
        <v>240</v>
      </c>
      <c r="L309" s="12">
        <v>320</v>
      </c>
      <c r="M309" s="21"/>
      <c r="N309" s="24" t="s">
        <v>24</v>
      </c>
      <c r="AA309" s="18" t="s">
        <v>343</v>
      </c>
      <c r="AB309" t="s">
        <v>938</v>
      </c>
    </row>
    <row r="310" spans="1:28" s="13" customFormat="1" ht="30" customHeight="1" x14ac:dyDescent="0.25">
      <c r="A310" s="10">
        <v>308</v>
      </c>
      <c r="B310" s="11">
        <v>1997</v>
      </c>
      <c r="C310" s="11" t="s">
        <v>103</v>
      </c>
      <c r="D310" s="11" t="s">
        <v>30</v>
      </c>
      <c r="E310" s="26" t="str">
        <f t="shared" si="4"/>
        <v>Jermann, Capo Martino, Venezia Giulia IGT (Rehoboam) - In Bond</v>
      </c>
      <c r="F310" s="18" t="s">
        <v>105</v>
      </c>
      <c r="G310" s="11" t="s">
        <v>106</v>
      </c>
      <c r="H310" s="11">
        <v>1</v>
      </c>
      <c r="I310" s="11" t="s">
        <v>23</v>
      </c>
      <c r="J310" s="11" t="s">
        <v>22</v>
      </c>
      <c r="K310" s="12">
        <v>120</v>
      </c>
      <c r="L310" s="12">
        <v>200</v>
      </c>
      <c r="M310" s="21" t="s">
        <v>42</v>
      </c>
      <c r="N310" s="24" t="s">
        <v>44</v>
      </c>
      <c r="AA310" s="18" t="s">
        <v>104</v>
      </c>
      <c r="AB310" t="s">
        <v>939</v>
      </c>
    </row>
    <row r="311" spans="1:28" s="13" customFormat="1" ht="30" customHeight="1" x14ac:dyDescent="0.25">
      <c r="A311" s="10">
        <v>309</v>
      </c>
      <c r="B311" s="11">
        <v>1997</v>
      </c>
      <c r="C311" s="11" t="s">
        <v>102</v>
      </c>
      <c r="D311" s="11" t="s">
        <v>15</v>
      </c>
      <c r="E311" s="26" t="str">
        <f t="shared" si="4"/>
        <v>Michele Satta, Piastraia (Double Magnum)</v>
      </c>
      <c r="F311" s="18" t="s">
        <v>475</v>
      </c>
      <c r="G311" s="11" t="s">
        <v>57</v>
      </c>
      <c r="H311" s="11">
        <v>1</v>
      </c>
      <c r="I311" s="11" t="s">
        <v>17</v>
      </c>
      <c r="J311" s="11" t="s">
        <v>18</v>
      </c>
      <c r="K311" s="12">
        <v>100</v>
      </c>
      <c r="L311" s="12">
        <v>150</v>
      </c>
      <c r="M311" s="21"/>
      <c r="N311" s="24" t="s">
        <v>24</v>
      </c>
      <c r="AA311" s="18" t="s">
        <v>344</v>
      </c>
      <c r="AB311" t="s">
        <v>940</v>
      </c>
    </row>
    <row r="312" spans="1:28" s="13" customFormat="1" ht="30" customHeight="1" x14ac:dyDescent="0.25">
      <c r="A312" s="10">
        <v>310</v>
      </c>
      <c r="B312" s="11">
        <v>1999</v>
      </c>
      <c r="C312" s="11" t="s">
        <v>102</v>
      </c>
      <c r="D312" s="11" t="s">
        <v>15</v>
      </c>
      <c r="E312" s="26" t="str">
        <f t="shared" si="4"/>
        <v>Castello Banfi, Brunello di Montalcino (Magnum)</v>
      </c>
      <c r="F312" s="18" t="s">
        <v>476</v>
      </c>
      <c r="G312" s="11" t="s">
        <v>40</v>
      </c>
      <c r="H312" s="11">
        <v>1</v>
      </c>
      <c r="I312" s="11" t="s">
        <v>23</v>
      </c>
      <c r="J312" s="11" t="s">
        <v>18</v>
      </c>
      <c r="K312" s="12">
        <v>300</v>
      </c>
      <c r="L312" s="12">
        <v>400</v>
      </c>
      <c r="M312" s="21" t="s">
        <v>596</v>
      </c>
      <c r="N312" s="24"/>
      <c r="AA312" s="18" t="s">
        <v>345</v>
      </c>
      <c r="AB312" t="s">
        <v>941</v>
      </c>
    </row>
    <row r="313" spans="1:28" s="13" customFormat="1" ht="30" customHeight="1" x14ac:dyDescent="0.25">
      <c r="A313" s="10">
        <v>311</v>
      </c>
      <c r="B313" s="11">
        <v>2008</v>
      </c>
      <c r="C313" s="11" t="s">
        <v>102</v>
      </c>
      <c r="D313" s="11" t="s">
        <v>15</v>
      </c>
      <c r="E313" s="26" t="str">
        <f t="shared" si="4"/>
        <v>Bibi Graetz, Testamatta, Vigna Le Caldine, IGT (Melchior) - In Bond</v>
      </c>
      <c r="F313" s="18" t="s">
        <v>107</v>
      </c>
      <c r="G313" s="11" t="s">
        <v>109</v>
      </c>
      <c r="H313" s="11">
        <v>1</v>
      </c>
      <c r="I313" s="11" t="s">
        <v>23</v>
      </c>
      <c r="J313" s="11" t="s">
        <v>22</v>
      </c>
      <c r="K313" s="12">
        <v>500</v>
      </c>
      <c r="L313" s="12">
        <v>800</v>
      </c>
      <c r="M313" s="21" t="s">
        <v>42</v>
      </c>
      <c r="N313" s="24" t="s">
        <v>44</v>
      </c>
      <c r="AA313" s="18" t="s">
        <v>108</v>
      </c>
      <c r="AB313" t="s">
        <v>942</v>
      </c>
    </row>
    <row r="314" spans="1:28" s="13" customFormat="1" ht="30" customHeight="1" x14ac:dyDescent="0.25">
      <c r="A314" s="10">
        <v>312</v>
      </c>
      <c r="B314" s="11">
        <v>2008</v>
      </c>
      <c r="C314" s="11" t="s">
        <v>102</v>
      </c>
      <c r="D314" s="11" t="s">
        <v>15</v>
      </c>
      <c r="E314" s="26" t="str">
        <f t="shared" si="4"/>
        <v>Sassicaia, Tenuta San Guido, Bolgheri</v>
      </c>
      <c r="F314" s="18" t="s">
        <v>477</v>
      </c>
      <c r="G314" s="11" t="s">
        <v>16</v>
      </c>
      <c r="H314" s="11">
        <v>1</v>
      </c>
      <c r="I314" s="11" t="s">
        <v>17</v>
      </c>
      <c r="J314" s="11" t="s">
        <v>18</v>
      </c>
      <c r="K314" s="12">
        <v>150</v>
      </c>
      <c r="L314" s="12">
        <v>220</v>
      </c>
      <c r="M314" s="21" t="s">
        <v>24</v>
      </c>
      <c r="N314" s="24" t="s">
        <v>24</v>
      </c>
      <c r="AA314" s="18" t="s">
        <v>346</v>
      </c>
      <c r="AB314" t="s">
        <v>943</v>
      </c>
    </row>
    <row r="315" spans="1:28" s="13" customFormat="1" ht="30" customHeight="1" x14ac:dyDescent="0.25">
      <c r="A315" s="10">
        <v>313</v>
      </c>
      <c r="B315" s="11">
        <v>2010</v>
      </c>
      <c r="C315" s="11" t="s">
        <v>394</v>
      </c>
      <c r="D315" s="11" t="s">
        <v>15</v>
      </c>
      <c r="E315" s="26" t="str">
        <f t="shared" si="4"/>
        <v>Pietradolce, Vigna Barbagalli, Etna Rosso</v>
      </c>
      <c r="F315" s="18" t="s">
        <v>478</v>
      </c>
      <c r="G315" s="11" t="s">
        <v>16</v>
      </c>
      <c r="H315" s="11">
        <v>6</v>
      </c>
      <c r="I315" s="11" t="s">
        <v>17</v>
      </c>
      <c r="J315" s="11" t="s">
        <v>18</v>
      </c>
      <c r="K315" s="12">
        <v>360</v>
      </c>
      <c r="L315" s="12">
        <v>520</v>
      </c>
      <c r="M315" s="21" t="s">
        <v>24</v>
      </c>
      <c r="N315" s="24" t="s">
        <v>24</v>
      </c>
      <c r="AA315" s="18" t="s">
        <v>347</v>
      </c>
      <c r="AB315" t="s">
        <v>944</v>
      </c>
    </row>
    <row r="316" spans="1:28" s="13" customFormat="1" ht="30" customHeight="1" x14ac:dyDescent="0.25">
      <c r="A316" s="10">
        <v>314</v>
      </c>
      <c r="B316" s="11">
        <v>2010</v>
      </c>
      <c r="C316" s="11" t="s">
        <v>394</v>
      </c>
      <c r="D316" s="11" t="s">
        <v>15</v>
      </c>
      <c r="E316" s="26" t="str">
        <f t="shared" si="4"/>
        <v>Pietradolce, Vigna Barbagalli, Etna Rosso</v>
      </c>
      <c r="F316" s="18" t="s">
        <v>478</v>
      </c>
      <c r="G316" s="11" t="s">
        <v>16</v>
      </c>
      <c r="H316" s="11">
        <v>6</v>
      </c>
      <c r="I316" s="11" t="s">
        <v>17</v>
      </c>
      <c r="J316" s="11" t="s">
        <v>18</v>
      </c>
      <c r="K316" s="12">
        <v>360</v>
      </c>
      <c r="L316" s="12">
        <v>520</v>
      </c>
      <c r="M316" s="21" t="s">
        <v>24</v>
      </c>
      <c r="N316" s="24" t="s">
        <v>24</v>
      </c>
      <c r="AA316" s="18" t="s">
        <v>347</v>
      </c>
      <c r="AB316" t="s">
        <v>945</v>
      </c>
    </row>
    <row r="317" spans="1:28" s="13" customFormat="1" ht="30" customHeight="1" x14ac:dyDescent="0.25">
      <c r="A317" s="10">
        <v>315</v>
      </c>
      <c r="B317" s="11">
        <v>2010</v>
      </c>
      <c r="C317" s="11" t="s">
        <v>394</v>
      </c>
      <c r="D317" s="11" t="s">
        <v>15</v>
      </c>
      <c r="E317" s="26" t="str">
        <f t="shared" si="4"/>
        <v>Pietradolce, Vigna Barbagalli, Etna Rosso</v>
      </c>
      <c r="F317" s="18" t="s">
        <v>478</v>
      </c>
      <c r="G317" s="11" t="s">
        <v>16</v>
      </c>
      <c r="H317" s="11">
        <v>3</v>
      </c>
      <c r="I317" s="11" t="s">
        <v>17</v>
      </c>
      <c r="J317" s="11" t="s">
        <v>18</v>
      </c>
      <c r="K317" s="12">
        <v>180</v>
      </c>
      <c r="L317" s="12">
        <v>260</v>
      </c>
      <c r="M317" s="21" t="s">
        <v>24</v>
      </c>
      <c r="N317" s="24" t="s">
        <v>24</v>
      </c>
      <c r="AA317" s="18" t="s">
        <v>347</v>
      </c>
      <c r="AB317" t="s">
        <v>946</v>
      </c>
    </row>
    <row r="318" spans="1:28" s="13" customFormat="1" ht="30" customHeight="1" x14ac:dyDescent="0.25">
      <c r="A318" s="10">
        <v>316</v>
      </c>
      <c r="B318" s="11">
        <v>2010</v>
      </c>
      <c r="C318" s="11" t="s">
        <v>394</v>
      </c>
      <c r="D318" s="11" t="s">
        <v>15</v>
      </c>
      <c r="E318" s="26" t="str">
        <f t="shared" si="4"/>
        <v>Pietradolce, Vigna Barbagalli, Etna Rosso</v>
      </c>
      <c r="F318" s="18" t="s">
        <v>478</v>
      </c>
      <c r="G318" s="11" t="s">
        <v>16</v>
      </c>
      <c r="H318" s="11">
        <v>3</v>
      </c>
      <c r="I318" s="11" t="s">
        <v>17</v>
      </c>
      <c r="J318" s="11" t="s">
        <v>18</v>
      </c>
      <c r="K318" s="12">
        <v>180</v>
      </c>
      <c r="L318" s="12">
        <v>260</v>
      </c>
      <c r="M318" s="21" t="s">
        <v>24</v>
      </c>
      <c r="N318" s="24" t="s">
        <v>24</v>
      </c>
      <c r="AA318" s="18" t="s">
        <v>347</v>
      </c>
      <c r="AB318" t="s">
        <v>947</v>
      </c>
    </row>
    <row r="319" spans="1:28" s="13" customFormat="1" ht="30" customHeight="1" x14ac:dyDescent="0.25">
      <c r="A319" s="10">
        <v>317</v>
      </c>
      <c r="B319" s="11">
        <v>2011</v>
      </c>
      <c r="C319" s="11" t="s">
        <v>102</v>
      </c>
      <c r="D319" s="11" t="s">
        <v>15</v>
      </c>
      <c r="E319" s="26" t="str">
        <f t="shared" si="4"/>
        <v>Tua Rita, Redigaffi, IGT</v>
      </c>
      <c r="F319" s="18" t="s">
        <v>479</v>
      </c>
      <c r="G319" s="11" t="s">
        <v>16</v>
      </c>
      <c r="H319" s="11">
        <v>6</v>
      </c>
      <c r="I319" s="11" t="s">
        <v>17</v>
      </c>
      <c r="J319" s="11" t="s">
        <v>18</v>
      </c>
      <c r="K319" s="12">
        <v>600</v>
      </c>
      <c r="L319" s="12">
        <v>800</v>
      </c>
      <c r="M319" s="21" t="s">
        <v>24</v>
      </c>
      <c r="N319" s="24" t="s">
        <v>24</v>
      </c>
      <c r="AA319" s="18" t="s">
        <v>348</v>
      </c>
      <c r="AB319" t="s">
        <v>948</v>
      </c>
    </row>
    <row r="320" spans="1:28" s="13" customFormat="1" ht="30" customHeight="1" x14ac:dyDescent="0.25">
      <c r="A320" s="10">
        <v>318</v>
      </c>
      <c r="B320" s="11">
        <v>2011</v>
      </c>
      <c r="C320" s="11" t="s">
        <v>102</v>
      </c>
      <c r="D320" s="11" t="s">
        <v>15</v>
      </c>
      <c r="E320" s="26" t="str">
        <f t="shared" si="4"/>
        <v>Tua Rita, Redigaffi, IGT</v>
      </c>
      <c r="F320" s="18" t="s">
        <v>479</v>
      </c>
      <c r="G320" s="11" t="s">
        <v>16</v>
      </c>
      <c r="H320" s="11">
        <v>6</v>
      </c>
      <c r="I320" s="11" t="s">
        <v>17</v>
      </c>
      <c r="J320" s="11" t="s">
        <v>18</v>
      </c>
      <c r="K320" s="12">
        <v>600</v>
      </c>
      <c r="L320" s="12">
        <v>800</v>
      </c>
      <c r="M320" s="21" t="s">
        <v>24</v>
      </c>
      <c r="N320" s="24" t="s">
        <v>24</v>
      </c>
      <c r="AA320" s="18" t="s">
        <v>348</v>
      </c>
      <c r="AB320" t="s">
        <v>949</v>
      </c>
    </row>
    <row r="321" spans="1:28" s="13" customFormat="1" ht="30" customHeight="1" x14ac:dyDescent="0.25">
      <c r="A321" s="10">
        <v>319</v>
      </c>
      <c r="B321" s="11">
        <v>2014</v>
      </c>
      <c r="C321" s="11" t="s">
        <v>99</v>
      </c>
      <c r="D321" s="11" t="s">
        <v>15</v>
      </c>
      <c r="E321" s="26" t="str">
        <f t="shared" si="4"/>
        <v>Pira Figli, Barolo, Mosconi Chiara Boschis - In Bond</v>
      </c>
      <c r="F321" s="18" t="s">
        <v>480</v>
      </c>
      <c r="G321" s="11" t="s">
        <v>16</v>
      </c>
      <c r="H321" s="11">
        <v>12</v>
      </c>
      <c r="I321" s="11" t="s">
        <v>38</v>
      </c>
      <c r="J321" s="11" t="s">
        <v>22</v>
      </c>
      <c r="K321" s="12">
        <v>600</v>
      </c>
      <c r="L321" s="12">
        <v>800</v>
      </c>
      <c r="M321" s="21" t="s">
        <v>575</v>
      </c>
      <c r="N321" s="24" t="s">
        <v>24</v>
      </c>
      <c r="AA321" s="18" t="s">
        <v>349</v>
      </c>
      <c r="AB321" t="s">
        <v>950</v>
      </c>
    </row>
    <row r="322" spans="1:28" s="13" customFormat="1" ht="30" customHeight="1" x14ac:dyDescent="0.25">
      <c r="A322" s="10">
        <v>320</v>
      </c>
      <c r="B322" s="11">
        <v>2014</v>
      </c>
      <c r="C322" s="11" t="s">
        <v>99</v>
      </c>
      <c r="D322" s="11" t="s">
        <v>15</v>
      </c>
      <c r="E322" s="26" t="str">
        <f t="shared" si="4"/>
        <v>Pira Figli, Barolo, Mosconi Chiara Boschis - In Bond</v>
      </c>
      <c r="F322" s="18" t="s">
        <v>480</v>
      </c>
      <c r="G322" s="11" t="s">
        <v>16</v>
      </c>
      <c r="H322" s="11">
        <v>12</v>
      </c>
      <c r="I322" s="11" t="s">
        <v>38</v>
      </c>
      <c r="J322" s="11" t="s">
        <v>22</v>
      </c>
      <c r="K322" s="12">
        <v>600</v>
      </c>
      <c r="L322" s="12">
        <v>800</v>
      </c>
      <c r="M322" s="21" t="s">
        <v>575</v>
      </c>
      <c r="N322" s="24" t="s">
        <v>24</v>
      </c>
      <c r="AA322" s="18" t="s">
        <v>349</v>
      </c>
      <c r="AB322" t="s">
        <v>951</v>
      </c>
    </row>
    <row r="323" spans="1:28" s="13" customFormat="1" ht="30" customHeight="1" x14ac:dyDescent="0.25">
      <c r="A323" s="10">
        <v>321</v>
      </c>
      <c r="B323" s="11">
        <v>2014</v>
      </c>
      <c r="C323" s="11" t="s">
        <v>99</v>
      </c>
      <c r="D323" s="11" t="s">
        <v>15</v>
      </c>
      <c r="E323" s="26" t="str">
        <f t="shared" si="4"/>
        <v>Pira Figli, Barolo, Mosconi Chiara Boschis - In Bond</v>
      </c>
      <c r="F323" s="18" t="s">
        <v>480</v>
      </c>
      <c r="G323" s="11" t="s">
        <v>16</v>
      </c>
      <c r="H323" s="11">
        <v>12</v>
      </c>
      <c r="I323" s="11" t="s">
        <v>38</v>
      </c>
      <c r="J323" s="11" t="s">
        <v>22</v>
      </c>
      <c r="K323" s="12">
        <v>600</v>
      </c>
      <c r="L323" s="12">
        <v>800</v>
      </c>
      <c r="M323" s="21" t="s">
        <v>575</v>
      </c>
      <c r="N323" s="24" t="s">
        <v>24</v>
      </c>
      <c r="AA323" s="18" t="s">
        <v>349</v>
      </c>
      <c r="AB323" t="s">
        <v>952</v>
      </c>
    </row>
    <row r="324" spans="1:28" s="13" customFormat="1" ht="30" customHeight="1" x14ac:dyDescent="0.25">
      <c r="A324" s="10">
        <v>322</v>
      </c>
      <c r="B324" s="11">
        <v>2014</v>
      </c>
      <c r="C324" s="11" t="s">
        <v>99</v>
      </c>
      <c r="D324" s="11" t="s">
        <v>15</v>
      </c>
      <c r="E324" s="26" t="str">
        <f t="shared" ref="E324:E387" si="5">HYPERLINK(AB324,AA324)</f>
        <v>Pira Figli, Barolo, Cannubi Chiara Boschis - In Bond</v>
      </c>
      <c r="F324" s="18" t="s">
        <v>480</v>
      </c>
      <c r="G324" s="11" t="s">
        <v>16</v>
      </c>
      <c r="H324" s="11">
        <v>6</v>
      </c>
      <c r="I324" s="11" t="s">
        <v>38</v>
      </c>
      <c r="J324" s="11" t="s">
        <v>22</v>
      </c>
      <c r="K324" s="12">
        <v>300</v>
      </c>
      <c r="L324" s="12">
        <v>400</v>
      </c>
      <c r="M324" s="21" t="s">
        <v>42</v>
      </c>
      <c r="N324" s="24" t="s">
        <v>24</v>
      </c>
      <c r="AA324" s="18" t="s">
        <v>350</v>
      </c>
      <c r="AB324" t="s">
        <v>953</v>
      </c>
    </row>
    <row r="325" spans="1:28" s="13" customFormat="1" ht="30" customHeight="1" x14ac:dyDescent="0.25">
      <c r="A325" s="10">
        <v>323</v>
      </c>
      <c r="B325" s="11">
        <v>2014</v>
      </c>
      <c r="C325" s="11" t="s">
        <v>99</v>
      </c>
      <c r="D325" s="11" t="s">
        <v>15</v>
      </c>
      <c r="E325" s="26" t="str">
        <f t="shared" si="5"/>
        <v>Pira Figli, Barolo, Cannubi Chiara Boschis - In Bond</v>
      </c>
      <c r="F325" s="18" t="s">
        <v>480</v>
      </c>
      <c r="G325" s="11" t="s">
        <v>16</v>
      </c>
      <c r="H325" s="11">
        <v>6</v>
      </c>
      <c r="I325" s="11" t="s">
        <v>38</v>
      </c>
      <c r="J325" s="11" t="s">
        <v>22</v>
      </c>
      <c r="K325" s="12">
        <v>300</v>
      </c>
      <c r="L325" s="12">
        <v>400</v>
      </c>
      <c r="M325" s="21" t="s">
        <v>42</v>
      </c>
      <c r="N325" s="24" t="s">
        <v>24</v>
      </c>
      <c r="AA325" s="18" t="s">
        <v>350</v>
      </c>
      <c r="AB325" t="s">
        <v>954</v>
      </c>
    </row>
    <row r="326" spans="1:28" s="13" customFormat="1" ht="30" customHeight="1" x14ac:dyDescent="0.25">
      <c r="A326" s="10">
        <v>324</v>
      </c>
      <c r="B326" s="11">
        <v>2014</v>
      </c>
      <c r="C326" s="11" t="s">
        <v>99</v>
      </c>
      <c r="D326" s="11" t="s">
        <v>15</v>
      </c>
      <c r="E326" s="26" t="str">
        <f t="shared" si="5"/>
        <v>Pira Figli, Barolo, Cannubi Chiara Boschis - In Bond</v>
      </c>
      <c r="F326" s="18" t="s">
        <v>480</v>
      </c>
      <c r="G326" s="11" t="s">
        <v>16</v>
      </c>
      <c r="H326" s="11">
        <v>6</v>
      </c>
      <c r="I326" s="11" t="s">
        <v>38</v>
      </c>
      <c r="J326" s="11" t="s">
        <v>22</v>
      </c>
      <c r="K326" s="12">
        <v>300</v>
      </c>
      <c r="L326" s="12">
        <v>400</v>
      </c>
      <c r="M326" s="21" t="s">
        <v>42</v>
      </c>
      <c r="N326" s="24" t="s">
        <v>24</v>
      </c>
      <c r="AA326" s="18" t="s">
        <v>350</v>
      </c>
      <c r="AB326" t="s">
        <v>955</v>
      </c>
    </row>
    <row r="327" spans="1:28" s="13" customFormat="1" ht="30" customHeight="1" x14ac:dyDescent="0.25">
      <c r="A327" s="10">
        <v>325</v>
      </c>
      <c r="B327" s="11">
        <v>2014</v>
      </c>
      <c r="C327" s="11" t="s">
        <v>99</v>
      </c>
      <c r="D327" s="11" t="s">
        <v>15</v>
      </c>
      <c r="E327" s="26" t="str">
        <f t="shared" si="5"/>
        <v>Pira Figli, Barolo, Cannubi Chiara Boschis - In Bond</v>
      </c>
      <c r="F327" s="18" t="s">
        <v>480</v>
      </c>
      <c r="G327" s="11" t="s">
        <v>40</v>
      </c>
      <c r="H327" s="11">
        <v>3</v>
      </c>
      <c r="I327" s="11" t="s">
        <v>38</v>
      </c>
      <c r="J327" s="11" t="s">
        <v>22</v>
      </c>
      <c r="K327" s="12">
        <v>300</v>
      </c>
      <c r="L327" s="12">
        <v>420</v>
      </c>
      <c r="M327" s="21" t="s">
        <v>597</v>
      </c>
      <c r="N327" s="24" t="s">
        <v>24</v>
      </c>
      <c r="AA327" s="18" t="s">
        <v>350</v>
      </c>
      <c r="AB327" t="s">
        <v>956</v>
      </c>
    </row>
    <row r="328" spans="1:28" s="13" customFormat="1" ht="30" customHeight="1" x14ac:dyDescent="0.25">
      <c r="A328" s="10">
        <v>326</v>
      </c>
      <c r="B328" s="11">
        <v>2014</v>
      </c>
      <c r="C328" s="11" t="s">
        <v>99</v>
      </c>
      <c r="D328" s="11" t="s">
        <v>15</v>
      </c>
      <c r="E328" s="26" t="str">
        <f t="shared" si="5"/>
        <v>Pira, Barolo, Via Nuova - In Bond</v>
      </c>
      <c r="F328" s="18" t="s">
        <v>481</v>
      </c>
      <c r="G328" s="11" t="s">
        <v>16</v>
      </c>
      <c r="H328" s="11">
        <v>6</v>
      </c>
      <c r="I328" s="11" t="s">
        <v>38</v>
      </c>
      <c r="J328" s="11" t="s">
        <v>22</v>
      </c>
      <c r="K328" s="12">
        <v>180</v>
      </c>
      <c r="L328" s="12">
        <v>220</v>
      </c>
      <c r="M328" s="21" t="s">
        <v>42</v>
      </c>
      <c r="N328" s="24" t="s">
        <v>24</v>
      </c>
      <c r="AA328" s="18" t="s">
        <v>351</v>
      </c>
      <c r="AB328" t="s">
        <v>957</v>
      </c>
    </row>
    <row r="329" spans="1:28" s="13" customFormat="1" ht="30" customHeight="1" x14ac:dyDescent="0.25">
      <c r="A329" s="10">
        <v>327</v>
      </c>
      <c r="B329" s="11">
        <v>2014</v>
      </c>
      <c r="C329" s="11" t="s">
        <v>99</v>
      </c>
      <c r="D329" s="11" t="s">
        <v>15</v>
      </c>
      <c r="E329" s="26" t="str">
        <f t="shared" si="5"/>
        <v>Pira, Barolo, Via Nuova - In Bond</v>
      </c>
      <c r="F329" s="18" t="s">
        <v>481</v>
      </c>
      <c r="G329" s="11" t="s">
        <v>16</v>
      </c>
      <c r="H329" s="11">
        <v>6</v>
      </c>
      <c r="I329" s="11" t="s">
        <v>38</v>
      </c>
      <c r="J329" s="11" t="s">
        <v>22</v>
      </c>
      <c r="K329" s="12">
        <v>180</v>
      </c>
      <c r="L329" s="12">
        <v>220</v>
      </c>
      <c r="M329" s="21" t="s">
        <v>42</v>
      </c>
      <c r="N329" s="24" t="s">
        <v>24</v>
      </c>
      <c r="AA329" s="18" t="s">
        <v>351</v>
      </c>
      <c r="AB329" t="s">
        <v>958</v>
      </c>
    </row>
    <row r="330" spans="1:28" s="13" customFormat="1" ht="30" customHeight="1" x14ac:dyDescent="0.25">
      <c r="A330" s="10">
        <v>328</v>
      </c>
      <c r="B330" s="11">
        <v>2014</v>
      </c>
      <c r="C330" s="11" t="s">
        <v>99</v>
      </c>
      <c r="D330" s="11" t="s">
        <v>15</v>
      </c>
      <c r="E330" s="26" t="str">
        <f t="shared" si="5"/>
        <v>Pira, Barolo, Via Nuova (Magnums) - In Bond</v>
      </c>
      <c r="F330" s="18" t="s">
        <v>481</v>
      </c>
      <c r="G330" s="11" t="s">
        <v>40</v>
      </c>
      <c r="H330" s="11">
        <v>3</v>
      </c>
      <c r="I330" s="11" t="s">
        <v>38</v>
      </c>
      <c r="J330" s="11" t="s">
        <v>22</v>
      </c>
      <c r="K330" s="12">
        <v>180</v>
      </c>
      <c r="L330" s="12">
        <v>270</v>
      </c>
      <c r="M330" s="21" t="s">
        <v>597</v>
      </c>
      <c r="N330" s="24" t="s">
        <v>24</v>
      </c>
      <c r="AA330" s="18" t="s">
        <v>352</v>
      </c>
      <c r="AB330" t="s">
        <v>959</v>
      </c>
    </row>
    <row r="331" spans="1:28" s="13" customFormat="1" ht="30" customHeight="1" x14ac:dyDescent="0.25">
      <c r="A331" s="10">
        <v>329</v>
      </c>
      <c r="B331" s="11">
        <v>2015</v>
      </c>
      <c r="C331" s="11" t="s">
        <v>102</v>
      </c>
      <c r="D331" s="11" t="s">
        <v>15</v>
      </c>
      <c r="E331" s="26" t="str">
        <f t="shared" si="5"/>
        <v>Ciacci Piccolomini d'Aragona, Brunello di Montalcino - In Bond</v>
      </c>
      <c r="F331" s="18" t="s">
        <v>111</v>
      </c>
      <c r="G331" s="11" t="s">
        <v>16</v>
      </c>
      <c r="H331" s="11">
        <v>6</v>
      </c>
      <c r="I331" s="11" t="s">
        <v>38</v>
      </c>
      <c r="J331" s="11" t="s">
        <v>22</v>
      </c>
      <c r="K331" s="12">
        <v>170</v>
      </c>
      <c r="L331" s="12">
        <v>200</v>
      </c>
      <c r="M331" s="21" t="s">
        <v>42</v>
      </c>
      <c r="N331" s="24" t="s">
        <v>24</v>
      </c>
      <c r="AA331" s="18" t="s">
        <v>110</v>
      </c>
      <c r="AB331" t="s">
        <v>960</v>
      </c>
    </row>
    <row r="332" spans="1:28" s="13" customFormat="1" ht="30" customHeight="1" x14ac:dyDescent="0.25">
      <c r="A332" s="10">
        <v>330</v>
      </c>
      <c r="B332" s="11">
        <v>2015</v>
      </c>
      <c r="C332" s="11" t="s">
        <v>102</v>
      </c>
      <c r="D332" s="11" t="s">
        <v>15</v>
      </c>
      <c r="E332" s="26" t="str">
        <f t="shared" si="5"/>
        <v>Ciacci Piccolomini d'Aragona, Brunello di Montalcino, Pianrosso - In Bond</v>
      </c>
      <c r="F332" s="18" t="s">
        <v>111</v>
      </c>
      <c r="G332" s="11" t="s">
        <v>16</v>
      </c>
      <c r="H332" s="11">
        <v>6</v>
      </c>
      <c r="I332" s="11" t="s">
        <v>38</v>
      </c>
      <c r="J332" s="11" t="s">
        <v>22</v>
      </c>
      <c r="K332" s="12">
        <v>170</v>
      </c>
      <c r="L332" s="12">
        <v>200</v>
      </c>
      <c r="M332" s="21" t="s">
        <v>42</v>
      </c>
      <c r="N332" s="24" t="s">
        <v>24</v>
      </c>
      <c r="AA332" s="18" t="s">
        <v>112</v>
      </c>
      <c r="AB332" t="s">
        <v>961</v>
      </c>
    </row>
    <row r="333" spans="1:28" s="13" customFormat="1" ht="30" customHeight="1" x14ac:dyDescent="0.25">
      <c r="A333" s="10">
        <v>331</v>
      </c>
      <c r="B333" s="11">
        <v>2016</v>
      </c>
      <c r="C333" s="11" t="s">
        <v>99</v>
      </c>
      <c r="D333" s="11" t="s">
        <v>15</v>
      </c>
      <c r="E333" s="26" t="str">
        <f t="shared" si="5"/>
        <v>Pio Cesare, Barolo</v>
      </c>
      <c r="F333" s="18" t="s">
        <v>482</v>
      </c>
      <c r="G333" s="11" t="s">
        <v>16</v>
      </c>
      <c r="H333" s="11">
        <v>6</v>
      </c>
      <c r="I333" s="11" t="s">
        <v>38</v>
      </c>
      <c r="J333" s="11" t="s">
        <v>18</v>
      </c>
      <c r="K333" s="12">
        <v>180</v>
      </c>
      <c r="L333" s="12">
        <v>240</v>
      </c>
      <c r="M333" s="21"/>
      <c r="N333" s="24" t="s">
        <v>617</v>
      </c>
      <c r="AA333" s="18" t="s">
        <v>353</v>
      </c>
      <c r="AB333" t="s">
        <v>962</v>
      </c>
    </row>
    <row r="334" spans="1:28" s="13" customFormat="1" ht="30" customHeight="1" x14ac:dyDescent="0.25">
      <c r="A334" s="10">
        <v>332</v>
      </c>
      <c r="B334" s="11">
        <v>2017</v>
      </c>
      <c r="C334" s="11" t="s">
        <v>99</v>
      </c>
      <c r="D334" s="11" t="s">
        <v>15</v>
      </c>
      <c r="E334" s="26" t="str">
        <f t="shared" si="5"/>
        <v>Bruno Giacosa, Barbaresco, Asili Falletto - In Bond</v>
      </c>
      <c r="F334" s="18" t="s">
        <v>114</v>
      </c>
      <c r="G334" s="11" t="s">
        <v>16</v>
      </c>
      <c r="H334" s="11">
        <v>6</v>
      </c>
      <c r="I334" s="11" t="s">
        <v>38</v>
      </c>
      <c r="J334" s="11" t="s">
        <v>22</v>
      </c>
      <c r="K334" s="12">
        <v>340</v>
      </c>
      <c r="L334" s="12">
        <v>420</v>
      </c>
      <c r="M334" s="21" t="s">
        <v>42</v>
      </c>
      <c r="N334" s="24" t="s">
        <v>24</v>
      </c>
      <c r="AA334" s="18" t="s">
        <v>113</v>
      </c>
      <c r="AB334" t="s">
        <v>963</v>
      </c>
    </row>
    <row r="335" spans="1:28" s="13" customFormat="1" ht="30" customHeight="1" x14ac:dyDescent="0.25">
      <c r="A335" s="10">
        <v>333</v>
      </c>
      <c r="B335" s="11">
        <v>2017</v>
      </c>
      <c r="C335" s="11" t="s">
        <v>102</v>
      </c>
      <c r="D335" s="11" t="s">
        <v>15</v>
      </c>
      <c r="E335" s="26" t="str">
        <f t="shared" si="5"/>
        <v>Ornellaia, Ornellaia Vendemmia Artista (Solare)</v>
      </c>
      <c r="F335" s="18" t="s">
        <v>483</v>
      </c>
      <c r="G335" s="11" t="s">
        <v>16</v>
      </c>
      <c r="H335" s="11">
        <v>6</v>
      </c>
      <c r="I335" s="11" t="s">
        <v>23</v>
      </c>
      <c r="J335" s="11" t="s">
        <v>18</v>
      </c>
      <c r="K335" s="12">
        <v>1600</v>
      </c>
      <c r="L335" s="12">
        <v>2000</v>
      </c>
      <c r="M335" s="21" t="s">
        <v>598</v>
      </c>
      <c r="N335" s="24" t="s">
        <v>24</v>
      </c>
      <c r="AA335" s="18" t="s">
        <v>354</v>
      </c>
      <c r="AB335" t="s">
        <v>964</v>
      </c>
    </row>
    <row r="336" spans="1:28" s="13" customFormat="1" ht="30" customHeight="1" x14ac:dyDescent="0.25">
      <c r="A336" s="10">
        <v>334</v>
      </c>
      <c r="B336" s="11">
        <v>2017</v>
      </c>
      <c r="C336" s="11" t="s">
        <v>103</v>
      </c>
      <c r="D336" s="11" t="s">
        <v>15</v>
      </c>
      <c r="E336" s="26" t="str">
        <f t="shared" si="5"/>
        <v>Due Terre, Merlot, Friuli Colli Orientali</v>
      </c>
      <c r="F336" s="18" t="s">
        <v>484</v>
      </c>
      <c r="G336" s="11" t="s">
        <v>16</v>
      </c>
      <c r="H336" s="11">
        <v>12</v>
      </c>
      <c r="I336" s="11" t="s">
        <v>38</v>
      </c>
      <c r="J336" s="11" t="s">
        <v>18</v>
      </c>
      <c r="K336" s="12">
        <v>150</v>
      </c>
      <c r="L336" s="12">
        <v>240</v>
      </c>
      <c r="M336" s="21" t="s">
        <v>556</v>
      </c>
      <c r="N336" s="24" t="s">
        <v>617</v>
      </c>
      <c r="AA336" s="18" t="s">
        <v>355</v>
      </c>
      <c r="AB336" t="s">
        <v>965</v>
      </c>
    </row>
    <row r="337" spans="1:28" s="13" customFormat="1" ht="30" customHeight="1" x14ac:dyDescent="0.25">
      <c r="A337" s="10">
        <v>335</v>
      </c>
      <c r="B337" s="11">
        <v>2018</v>
      </c>
      <c r="C337" s="11" t="s">
        <v>102</v>
      </c>
      <c r="D337" s="11" t="s">
        <v>15</v>
      </c>
      <c r="E337" s="26" t="str">
        <f t="shared" si="5"/>
        <v>Castello di Ama, Apparita, IGT - In Bond</v>
      </c>
      <c r="F337" s="18" t="s">
        <v>485</v>
      </c>
      <c r="G337" s="11" t="s">
        <v>16</v>
      </c>
      <c r="H337" s="11">
        <v>6</v>
      </c>
      <c r="I337" s="11" t="s">
        <v>38</v>
      </c>
      <c r="J337" s="11" t="s">
        <v>22</v>
      </c>
      <c r="K337" s="12">
        <v>550</v>
      </c>
      <c r="L337" s="12">
        <v>700</v>
      </c>
      <c r="M337" s="21" t="s">
        <v>42</v>
      </c>
      <c r="N337" s="24" t="s">
        <v>24</v>
      </c>
      <c r="AA337" s="18" t="s">
        <v>356</v>
      </c>
      <c r="AB337" t="s">
        <v>966</v>
      </c>
    </row>
    <row r="338" spans="1:28" s="13" customFormat="1" ht="30" customHeight="1" x14ac:dyDescent="0.25">
      <c r="A338" s="10">
        <v>336</v>
      </c>
      <c r="B338" s="11">
        <v>2018</v>
      </c>
      <c r="C338" s="11" t="s">
        <v>102</v>
      </c>
      <c r="D338" s="11" t="s">
        <v>15</v>
      </c>
      <c r="E338" s="26" t="str">
        <f t="shared" si="5"/>
        <v>Castello di Ama, Apparita, IGT (Magnums) - In Bond</v>
      </c>
      <c r="F338" s="18" t="s">
        <v>485</v>
      </c>
      <c r="G338" s="11" t="s">
        <v>40</v>
      </c>
      <c r="H338" s="11">
        <v>3</v>
      </c>
      <c r="I338" s="11" t="s">
        <v>38</v>
      </c>
      <c r="J338" s="11" t="s">
        <v>22</v>
      </c>
      <c r="K338" s="12">
        <v>550</v>
      </c>
      <c r="L338" s="12">
        <v>700</v>
      </c>
      <c r="M338" s="21" t="s">
        <v>597</v>
      </c>
      <c r="N338" s="24" t="s">
        <v>24</v>
      </c>
      <c r="AA338" s="18" t="s">
        <v>357</v>
      </c>
      <c r="AB338" t="s">
        <v>967</v>
      </c>
    </row>
    <row r="339" spans="1:28" s="13" customFormat="1" ht="30" customHeight="1" x14ac:dyDescent="0.25">
      <c r="A339" s="10">
        <v>337</v>
      </c>
      <c r="B339" s="11">
        <v>2019</v>
      </c>
      <c r="C339" s="11" t="s">
        <v>99</v>
      </c>
      <c r="D339" s="11" t="s">
        <v>15</v>
      </c>
      <c r="E339" s="26" t="str">
        <f t="shared" si="5"/>
        <v>Costamagna, Barolo, Rocche Dell Annunziata</v>
      </c>
      <c r="F339" s="18" t="s">
        <v>486</v>
      </c>
      <c r="G339" s="11" t="s">
        <v>16</v>
      </c>
      <c r="H339" s="11">
        <v>12</v>
      </c>
      <c r="I339" s="11" t="s">
        <v>17</v>
      </c>
      <c r="J339" s="11" t="s">
        <v>18</v>
      </c>
      <c r="K339" s="12">
        <v>200</v>
      </c>
      <c r="L339" s="12">
        <v>300</v>
      </c>
      <c r="M339" s="21"/>
      <c r="N339" s="24" t="s">
        <v>617</v>
      </c>
      <c r="AA339" s="18" t="s">
        <v>358</v>
      </c>
      <c r="AB339" t="s">
        <v>968</v>
      </c>
    </row>
    <row r="340" spans="1:28" s="13" customFormat="1" ht="30" customHeight="1" x14ac:dyDescent="0.25">
      <c r="A340" s="10">
        <v>338</v>
      </c>
      <c r="B340" s="11" t="s">
        <v>27</v>
      </c>
      <c r="C340" s="11"/>
      <c r="D340" s="11" t="s">
        <v>402</v>
      </c>
      <c r="E340" s="26" t="str">
        <f t="shared" si="5"/>
        <v>2018/2019 Mixed Red and White Italian</v>
      </c>
      <c r="F340" s="18" t="s">
        <v>487</v>
      </c>
      <c r="G340" s="11" t="s">
        <v>16</v>
      </c>
      <c r="H340" s="11">
        <v>9</v>
      </c>
      <c r="I340" s="11" t="s">
        <v>17</v>
      </c>
      <c r="J340" s="11" t="s">
        <v>18</v>
      </c>
      <c r="K340" s="12">
        <v>140</v>
      </c>
      <c r="L340" s="12">
        <v>180</v>
      </c>
      <c r="M340" s="21" t="s">
        <v>599</v>
      </c>
      <c r="N340" s="24" t="s">
        <v>24</v>
      </c>
      <c r="AA340" s="18" t="s">
        <v>359</v>
      </c>
      <c r="AB340" t="s">
        <v>969</v>
      </c>
    </row>
    <row r="341" spans="1:28" s="13" customFormat="1" ht="30" customHeight="1" x14ac:dyDescent="0.25">
      <c r="A341" s="10">
        <v>339</v>
      </c>
      <c r="B341" s="11">
        <v>2014</v>
      </c>
      <c r="C341" s="11" t="s">
        <v>115</v>
      </c>
      <c r="D341" s="11" t="s">
        <v>15</v>
      </c>
      <c r="E341" s="26" t="str">
        <f t="shared" si="5"/>
        <v>Casa Ferreirinha, Quinta Leda, Douro - In Bond</v>
      </c>
      <c r="F341" s="18" t="s">
        <v>116</v>
      </c>
      <c r="G341" s="11" t="s">
        <v>16</v>
      </c>
      <c r="H341" s="11">
        <v>6</v>
      </c>
      <c r="I341" s="11" t="s">
        <v>38</v>
      </c>
      <c r="J341" s="11" t="s">
        <v>22</v>
      </c>
      <c r="K341" s="12">
        <v>130</v>
      </c>
      <c r="L341" s="12">
        <v>160</v>
      </c>
      <c r="M341" s="21" t="s">
        <v>42</v>
      </c>
      <c r="N341" s="24" t="s">
        <v>24</v>
      </c>
      <c r="AA341" s="18" t="s">
        <v>117</v>
      </c>
      <c r="AB341" t="s">
        <v>970</v>
      </c>
    </row>
    <row r="342" spans="1:28" s="13" customFormat="1" ht="30" customHeight="1" x14ac:dyDescent="0.25">
      <c r="A342" s="10">
        <v>340</v>
      </c>
      <c r="B342" s="11">
        <v>2000</v>
      </c>
      <c r="C342" s="11" t="s">
        <v>41</v>
      </c>
      <c r="D342" s="11" t="s">
        <v>15</v>
      </c>
      <c r="E342" s="26" t="str">
        <f t="shared" si="5"/>
        <v>Siurana, Clos l'Obac, Priorat DOC</v>
      </c>
      <c r="F342" s="18" t="s">
        <v>488</v>
      </c>
      <c r="G342" s="11" t="s">
        <v>16</v>
      </c>
      <c r="H342" s="11">
        <v>6</v>
      </c>
      <c r="I342" s="11" t="s">
        <v>17</v>
      </c>
      <c r="J342" s="11" t="s">
        <v>18</v>
      </c>
      <c r="K342" s="12">
        <v>150</v>
      </c>
      <c r="L342" s="12">
        <v>220</v>
      </c>
      <c r="M342" s="21" t="s">
        <v>24</v>
      </c>
      <c r="N342" s="24" t="s">
        <v>24</v>
      </c>
      <c r="AA342" s="18" t="s">
        <v>360</v>
      </c>
      <c r="AB342" t="s">
        <v>971</v>
      </c>
    </row>
    <row r="343" spans="1:28" s="13" customFormat="1" ht="30" customHeight="1" x14ac:dyDescent="0.25">
      <c r="A343" s="10">
        <v>341</v>
      </c>
      <c r="B343" s="11">
        <v>2009</v>
      </c>
      <c r="C343" s="11" t="s">
        <v>119</v>
      </c>
      <c r="D343" s="11" t="s">
        <v>15</v>
      </c>
      <c r="E343" s="26" t="str">
        <f t="shared" si="5"/>
        <v>Mauro, VS, Castilla y Leon - In Bond</v>
      </c>
      <c r="F343" s="18" t="s">
        <v>123</v>
      </c>
      <c r="G343" s="11" t="s">
        <v>16</v>
      </c>
      <c r="H343" s="11">
        <v>6</v>
      </c>
      <c r="I343" s="11" t="s">
        <v>23</v>
      </c>
      <c r="J343" s="11" t="s">
        <v>22</v>
      </c>
      <c r="K343" s="12">
        <v>200</v>
      </c>
      <c r="L343" s="12">
        <v>260</v>
      </c>
      <c r="M343" s="21" t="s">
        <v>600</v>
      </c>
      <c r="N343" s="24" t="s">
        <v>24</v>
      </c>
      <c r="AA343" s="18" t="s">
        <v>122</v>
      </c>
      <c r="AB343" t="s">
        <v>972</v>
      </c>
    </row>
    <row r="344" spans="1:28" s="13" customFormat="1" ht="30" customHeight="1" x14ac:dyDescent="0.25">
      <c r="A344" s="10">
        <v>342</v>
      </c>
      <c r="B344" s="11">
        <v>2009</v>
      </c>
      <c r="C344" s="11" t="s">
        <v>119</v>
      </c>
      <c r="D344" s="11" t="s">
        <v>15</v>
      </c>
      <c r="E344" s="26" t="str">
        <f t="shared" si="5"/>
        <v>Mauro, VS, Castilla y Leon - In Bond</v>
      </c>
      <c r="F344" s="18" t="s">
        <v>123</v>
      </c>
      <c r="G344" s="11" t="s">
        <v>16</v>
      </c>
      <c r="H344" s="11">
        <v>6</v>
      </c>
      <c r="I344" s="11" t="s">
        <v>23</v>
      </c>
      <c r="J344" s="11" t="s">
        <v>22</v>
      </c>
      <c r="K344" s="12">
        <v>200</v>
      </c>
      <c r="L344" s="12">
        <v>260</v>
      </c>
      <c r="M344" s="21" t="s">
        <v>601</v>
      </c>
      <c r="N344" s="24" t="s">
        <v>24</v>
      </c>
      <c r="AA344" s="18" t="s">
        <v>122</v>
      </c>
      <c r="AB344" t="s">
        <v>973</v>
      </c>
    </row>
    <row r="345" spans="1:28" s="13" customFormat="1" ht="30" customHeight="1" x14ac:dyDescent="0.25">
      <c r="A345" s="10">
        <v>343</v>
      </c>
      <c r="B345" s="11">
        <v>2009</v>
      </c>
      <c r="C345" s="11" t="s">
        <v>119</v>
      </c>
      <c r="D345" s="11" t="s">
        <v>15</v>
      </c>
      <c r="E345" s="26" t="str">
        <f t="shared" si="5"/>
        <v>Mauro, VS, Castilla y Leon - In Bond</v>
      </c>
      <c r="F345" s="18" t="s">
        <v>123</v>
      </c>
      <c r="G345" s="11" t="s">
        <v>16</v>
      </c>
      <c r="H345" s="11">
        <v>6</v>
      </c>
      <c r="I345" s="11" t="s">
        <v>23</v>
      </c>
      <c r="J345" s="11" t="s">
        <v>22</v>
      </c>
      <c r="K345" s="12">
        <v>200</v>
      </c>
      <c r="L345" s="12">
        <v>260</v>
      </c>
      <c r="M345" s="21" t="s">
        <v>601</v>
      </c>
      <c r="N345" s="24" t="s">
        <v>24</v>
      </c>
      <c r="AA345" s="18" t="s">
        <v>122</v>
      </c>
      <c r="AB345" t="s">
        <v>974</v>
      </c>
    </row>
    <row r="346" spans="1:28" s="13" customFormat="1" ht="30" customHeight="1" x14ac:dyDescent="0.25">
      <c r="A346" s="10">
        <v>344</v>
      </c>
      <c r="B346" s="11">
        <v>2009</v>
      </c>
      <c r="C346" s="11" t="s">
        <v>119</v>
      </c>
      <c r="D346" s="11" t="s">
        <v>15</v>
      </c>
      <c r="E346" s="26" t="str">
        <f t="shared" si="5"/>
        <v>San Roman, Toro DO - In Bond</v>
      </c>
      <c r="F346" s="18" t="s">
        <v>125</v>
      </c>
      <c r="G346" s="11" t="s">
        <v>16</v>
      </c>
      <c r="H346" s="11">
        <v>12</v>
      </c>
      <c r="I346" s="11" t="s">
        <v>38</v>
      </c>
      <c r="J346" s="11" t="s">
        <v>22</v>
      </c>
      <c r="K346" s="12">
        <v>180</v>
      </c>
      <c r="L346" s="12">
        <v>230</v>
      </c>
      <c r="M346" s="21" t="s">
        <v>602</v>
      </c>
      <c r="N346" s="24" t="s">
        <v>24</v>
      </c>
      <c r="AA346" s="18" t="s">
        <v>124</v>
      </c>
      <c r="AB346" t="s">
        <v>975</v>
      </c>
    </row>
    <row r="347" spans="1:28" s="13" customFormat="1" ht="30" customHeight="1" x14ac:dyDescent="0.25">
      <c r="A347" s="10">
        <v>345</v>
      </c>
      <c r="B347" s="11">
        <v>2009</v>
      </c>
      <c r="C347" s="11" t="s">
        <v>119</v>
      </c>
      <c r="D347" s="11" t="s">
        <v>15</v>
      </c>
      <c r="E347" s="26" t="str">
        <f t="shared" si="5"/>
        <v>San Roman, Toro DO - In Bond</v>
      </c>
      <c r="F347" s="18" t="s">
        <v>125</v>
      </c>
      <c r="G347" s="11" t="s">
        <v>16</v>
      </c>
      <c r="H347" s="11">
        <v>12</v>
      </c>
      <c r="I347" s="11" t="s">
        <v>38</v>
      </c>
      <c r="J347" s="11" t="s">
        <v>22</v>
      </c>
      <c r="K347" s="12">
        <v>180</v>
      </c>
      <c r="L347" s="12">
        <v>230</v>
      </c>
      <c r="M347" s="21" t="s">
        <v>602</v>
      </c>
      <c r="N347" s="24" t="s">
        <v>24</v>
      </c>
      <c r="AA347" s="18" t="s">
        <v>124</v>
      </c>
      <c r="AB347" t="s">
        <v>976</v>
      </c>
    </row>
    <row r="348" spans="1:28" s="13" customFormat="1" ht="30" customHeight="1" x14ac:dyDescent="0.25">
      <c r="A348" s="10">
        <v>346</v>
      </c>
      <c r="B348" s="11">
        <v>2009</v>
      </c>
      <c r="C348" s="11" t="s">
        <v>119</v>
      </c>
      <c r="D348" s="11" t="s">
        <v>15</v>
      </c>
      <c r="E348" s="26" t="str">
        <f t="shared" si="5"/>
        <v>San Roman, Toro DO - In Bond</v>
      </c>
      <c r="F348" s="18" t="s">
        <v>125</v>
      </c>
      <c r="G348" s="11" t="s">
        <v>16</v>
      </c>
      <c r="H348" s="11">
        <v>12</v>
      </c>
      <c r="I348" s="11" t="s">
        <v>38</v>
      </c>
      <c r="J348" s="11" t="s">
        <v>22</v>
      </c>
      <c r="K348" s="12">
        <v>180</v>
      </c>
      <c r="L348" s="12">
        <v>230</v>
      </c>
      <c r="M348" s="21" t="s">
        <v>602</v>
      </c>
      <c r="N348" s="24" t="s">
        <v>24</v>
      </c>
      <c r="AA348" s="18" t="s">
        <v>124</v>
      </c>
      <c r="AB348" t="s">
        <v>977</v>
      </c>
    </row>
    <row r="349" spans="1:28" s="13" customFormat="1" ht="30" customHeight="1" x14ac:dyDescent="0.25">
      <c r="A349" s="10">
        <v>347</v>
      </c>
      <c r="B349" s="11">
        <v>2010</v>
      </c>
      <c r="C349" s="11" t="s">
        <v>119</v>
      </c>
      <c r="D349" s="11" t="s">
        <v>15</v>
      </c>
      <c r="E349" s="26" t="str">
        <f t="shared" si="5"/>
        <v>Vega Sicilia, Unico Reserva Especial, Ribera del Duero DO - In Bond</v>
      </c>
      <c r="F349" s="18" t="s">
        <v>126</v>
      </c>
      <c r="G349" s="11" t="s">
        <v>16</v>
      </c>
      <c r="H349" s="11">
        <v>3</v>
      </c>
      <c r="I349" s="11" t="s">
        <v>23</v>
      </c>
      <c r="J349" s="11" t="s">
        <v>22</v>
      </c>
      <c r="K349" s="12">
        <v>600</v>
      </c>
      <c r="L349" s="12">
        <v>700</v>
      </c>
      <c r="M349" s="21" t="s">
        <v>42</v>
      </c>
      <c r="N349" s="24" t="s">
        <v>24</v>
      </c>
      <c r="AA349" s="18" t="s">
        <v>361</v>
      </c>
      <c r="AB349" t="s">
        <v>978</v>
      </c>
    </row>
    <row r="350" spans="1:28" s="13" customFormat="1" ht="30" customHeight="1" x14ac:dyDescent="0.25">
      <c r="A350" s="10">
        <v>348</v>
      </c>
      <c r="B350" s="11">
        <v>2010</v>
      </c>
      <c r="C350" s="11" t="s">
        <v>119</v>
      </c>
      <c r="D350" s="11" t="s">
        <v>15</v>
      </c>
      <c r="E350" s="26" t="str">
        <f t="shared" si="5"/>
        <v>Vega Sicilia, Unico Reserva Especial, Ribera del Duero DO - In Bond</v>
      </c>
      <c r="F350" s="18" t="s">
        <v>126</v>
      </c>
      <c r="G350" s="11" t="s">
        <v>16</v>
      </c>
      <c r="H350" s="11">
        <v>3</v>
      </c>
      <c r="I350" s="11" t="s">
        <v>23</v>
      </c>
      <c r="J350" s="11" t="s">
        <v>22</v>
      </c>
      <c r="K350" s="12">
        <v>600</v>
      </c>
      <c r="L350" s="12">
        <v>700</v>
      </c>
      <c r="M350" s="21" t="s">
        <v>42</v>
      </c>
      <c r="N350" s="24" t="s">
        <v>24</v>
      </c>
      <c r="AA350" s="18" t="s">
        <v>361</v>
      </c>
      <c r="AB350" t="s">
        <v>979</v>
      </c>
    </row>
    <row r="351" spans="1:28" s="13" customFormat="1" ht="30" customHeight="1" x14ac:dyDescent="0.25">
      <c r="A351" s="10">
        <v>349</v>
      </c>
      <c r="B351" s="11">
        <v>2011</v>
      </c>
      <c r="C351" s="11" t="s">
        <v>119</v>
      </c>
      <c r="D351" s="11" t="s">
        <v>15</v>
      </c>
      <c r="E351" s="26" t="str">
        <f t="shared" si="5"/>
        <v>Aalto, PS, Ribera del Duero DO - In Bond</v>
      </c>
      <c r="F351" s="18" t="s">
        <v>120</v>
      </c>
      <c r="G351" s="11" t="s">
        <v>16</v>
      </c>
      <c r="H351" s="11">
        <v>6</v>
      </c>
      <c r="I351" s="11" t="s">
        <v>23</v>
      </c>
      <c r="J351" s="11" t="s">
        <v>22</v>
      </c>
      <c r="K351" s="12">
        <v>240</v>
      </c>
      <c r="L351" s="12">
        <v>300</v>
      </c>
      <c r="M351" s="21" t="s">
        <v>603</v>
      </c>
      <c r="N351" s="24" t="s">
        <v>24</v>
      </c>
      <c r="AA351" s="18" t="s">
        <v>121</v>
      </c>
      <c r="AB351" t="s">
        <v>980</v>
      </c>
    </row>
    <row r="352" spans="1:28" s="13" customFormat="1" ht="30" customHeight="1" x14ac:dyDescent="0.25">
      <c r="A352" s="10">
        <v>350</v>
      </c>
      <c r="B352" s="11">
        <v>2011</v>
      </c>
      <c r="C352" s="11" t="s">
        <v>119</v>
      </c>
      <c r="D352" s="11" t="s">
        <v>15</v>
      </c>
      <c r="E352" s="26" t="str">
        <f t="shared" si="5"/>
        <v>Aalto, PS, Ribera del Duero DO - In Bond</v>
      </c>
      <c r="F352" s="18" t="s">
        <v>120</v>
      </c>
      <c r="G352" s="11" t="s">
        <v>16</v>
      </c>
      <c r="H352" s="11">
        <v>6</v>
      </c>
      <c r="I352" s="11" t="s">
        <v>23</v>
      </c>
      <c r="J352" s="11" t="s">
        <v>22</v>
      </c>
      <c r="K352" s="12">
        <v>240</v>
      </c>
      <c r="L352" s="12">
        <v>300</v>
      </c>
      <c r="M352" s="21" t="s">
        <v>603</v>
      </c>
      <c r="N352" s="24" t="s">
        <v>24</v>
      </c>
      <c r="AA352" s="18" t="s">
        <v>121</v>
      </c>
      <c r="AB352" t="s">
        <v>981</v>
      </c>
    </row>
    <row r="353" spans="1:28" s="13" customFormat="1" ht="30" customHeight="1" x14ac:dyDescent="0.25">
      <c r="A353" s="10">
        <v>351</v>
      </c>
      <c r="B353" s="11">
        <v>2011</v>
      </c>
      <c r="C353" s="11" t="s">
        <v>119</v>
      </c>
      <c r="D353" s="11" t="s">
        <v>15</v>
      </c>
      <c r="E353" s="26" t="str">
        <f t="shared" si="5"/>
        <v>Mauro, VS, Castilla y Leon - In Bond</v>
      </c>
      <c r="F353" s="18" t="s">
        <v>123</v>
      </c>
      <c r="G353" s="11" t="s">
        <v>16</v>
      </c>
      <c r="H353" s="11">
        <v>6</v>
      </c>
      <c r="I353" s="11" t="s">
        <v>23</v>
      </c>
      <c r="J353" s="11" t="s">
        <v>22</v>
      </c>
      <c r="K353" s="12">
        <v>200</v>
      </c>
      <c r="L353" s="12">
        <v>260</v>
      </c>
      <c r="M353" s="21" t="s">
        <v>601</v>
      </c>
      <c r="N353" s="24" t="s">
        <v>24</v>
      </c>
      <c r="AA353" s="18" t="s">
        <v>122</v>
      </c>
      <c r="AB353" t="s">
        <v>982</v>
      </c>
    </row>
    <row r="354" spans="1:28" s="13" customFormat="1" ht="30" customHeight="1" x14ac:dyDescent="0.25">
      <c r="A354" s="10">
        <v>352</v>
      </c>
      <c r="B354" s="11">
        <v>2011</v>
      </c>
      <c r="C354" s="11" t="s">
        <v>119</v>
      </c>
      <c r="D354" s="11" t="s">
        <v>15</v>
      </c>
      <c r="E354" s="26" t="str">
        <f t="shared" si="5"/>
        <v>Mauro, VS, Castilla y Leon - In Bond</v>
      </c>
      <c r="F354" s="18" t="s">
        <v>123</v>
      </c>
      <c r="G354" s="11" t="s">
        <v>16</v>
      </c>
      <c r="H354" s="11">
        <v>6</v>
      </c>
      <c r="I354" s="11" t="s">
        <v>23</v>
      </c>
      <c r="J354" s="11" t="s">
        <v>22</v>
      </c>
      <c r="K354" s="12">
        <v>200</v>
      </c>
      <c r="L354" s="12">
        <v>260</v>
      </c>
      <c r="M354" s="21" t="s">
        <v>601</v>
      </c>
      <c r="N354" s="24" t="s">
        <v>24</v>
      </c>
      <c r="AA354" s="18" t="s">
        <v>122</v>
      </c>
      <c r="AB354" t="s">
        <v>983</v>
      </c>
    </row>
    <row r="355" spans="1:28" s="13" customFormat="1" ht="30" customHeight="1" x14ac:dyDescent="0.25">
      <c r="A355" s="10">
        <v>353</v>
      </c>
      <c r="B355" s="11">
        <v>2011</v>
      </c>
      <c r="C355" s="11" t="s">
        <v>119</v>
      </c>
      <c r="D355" s="11" t="s">
        <v>15</v>
      </c>
      <c r="E355" s="26" t="str">
        <f t="shared" si="5"/>
        <v>Mauro, VS, Castilla y Leon - In Bond</v>
      </c>
      <c r="F355" s="18" t="s">
        <v>123</v>
      </c>
      <c r="G355" s="11" t="s">
        <v>16</v>
      </c>
      <c r="H355" s="11">
        <v>6</v>
      </c>
      <c r="I355" s="11" t="s">
        <v>23</v>
      </c>
      <c r="J355" s="11" t="s">
        <v>22</v>
      </c>
      <c r="K355" s="12">
        <v>200</v>
      </c>
      <c r="L355" s="12">
        <v>260</v>
      </c>
      <c r="M355" s="21" t="s">
        <v>601</v>
      </c>
      <c r="N355" s="24" t="s">
        <v>24</v>
      </c>
      <c r="AA355" s="18" t="s">
        <v>122</v>
      </c>
      <c r="AB355" t="s">
        <v>984</v>
      </c>
    </row>
    <row r="356" spans="1:28" s="13" customFormat="1" ht="30" customHeight="1" x14ac:dyDescent="0.25">
      <c r="A356" s="10">
        <v>354</v>
      </c>
      <c r="B356" s="11">
        <v>2014</v>
      </c>
      <c r="C356" s="11" t="s">
        <v>119</v>
      </c>
      <c r="D356" s="11" t="s">
        <v>15</v>
      </c>
      <c r="E356" s="26" t="str">
        <f t="shared" si="5"/>
        <v>Vega Sicilia, Valbuena 5.°, Ribera del Duero DO – In Bond</v>
      </c>
      <c r="F356" s="18" t="s">
        <v>126</v>
      </c>
      <c r="G356" s="11" t="s">
        <v>16</v>
      </c>
      <c r="H356" s="11">
        <v>12</v>
      </c>
      <c r="I356" s="11" t="s">
        <v>38</v>
      </c>
      <c r="J356" s="11" t="s">
        <v>22</v>
      </c>
      <c r="K356" s="12">
        <v>380</v>
      </c>
      <c r="L356" s="12">
        <v>480</v>
      </c>
      <c r="M356" s="21" t="s">
        <v>577</v>
      </c>
      <c r="N356" s="24" t="s">
        <v>34</v>
      </c>
      <c r="AA356" s="18" t="s">
        <v>362</v>
      </c>
      <c r="AB356" t="s">
        <v>985</v>
      </c>
    </row>
    <row r="357" spans="1:28" s="13" customFormat="1" ht="30" customHeight="1" x14ac:dyDescent="0.25">
      <c r="A357" s="10">
        <v>355</v>
      </c>
      <c r="B357" s="11">
        <v>2014</v>
      </c>
      <c r="C357" s="11" t="s">
        <v>118</v>
      </c>
      <c r="D357" s="11" t="s">
        <v>15</v>
      </c>
      <c r="E357" s="26" t="str">
        <f t="shared" si="5"/>
        <v>Macan (Bodegas Benjamin de Rothschild and Vega Sicilia) - In Bond</v>
      </c>
      <c r="F357" s="18" t="s">
        <v>489</v>
      </c>
      <c r="G357" s="11" t="s">
        <v>16</v>
      </c>
      <c r="H357" s="11">
        <v>6</v>
      </c>
      <c r="I357" s="11" t="s">
        <v>23</v>
      </c>
      <c r="J357" s="11" t="s">
        <v>22</v>
      </c>
      <c r="K357" s="12">
        <v>220</v>
      </c>
      <c r="L357" s="12">
        <v>260</v>
      </c>
      <c r="M357" s="21" t="s">
        <v>42</v>
      </c>
      <c r="N357" s="24" t="s">
        <v>24</v>
      </c>
      <c r="AA357" s="18" t="s">
        <v>127</v>
      </c>
      <c r="AB357" t="s">
        <v>986</v>
      </c>
    </row>
    <row r="358" spans="1:28" s="13" customFormat="1" ht="30" customHeight="1" x14ac:dyDescent="0.25">
      <c r="A358" s="10">
        <v>356</v>
      </c>
      <c r="B358" s="11">
        <v>2022</v>
      </c>
      <c r="C358" s="11" t="s">
        <v>395</v>
      </c>
      <c r="D358" s="11" t="s">
        <v>30</v>
      </c>
      <c r="E358" s="26" t="str">
        <f t="shared" si="5"/>
        <v>Lagar da Condesa, 'O Fillo da Condesa' Albarino, Rias Baixas</v>
      </c>
      <c r="F358" s="18" t="s">
        <v>490</v>
      </c>
      <c r="G358" s="11" t="s">
        <v>16</v>
      </c>
      <c r="H358" s="11">
        <v>12</v>
      </c>
      <c r="I358" s="11" t="s">
        <v>17</v>
      </c>
      <c r="J358" s="11" t="s">
        <v>18</v>
      </c>
      <c r="K358" s="12">
        <v>100</v>
      </c>
      <c r="L358" s="12">
        <v>150</v>
      </c>
      <c r="M358" s="21"/>
      <c r="N358" s="24" t="s">
        <v>617</v>
      </c>
      <c r="AA358" s="18" t="s">
        <v>363</v>
      </c>
      <c r="AB358" t="s">
        <v>987</v>
      </c>
    </row>
    <row r="359" spans="1:28" s="13" customFormat="1" ht="30" customHeight="1" x14ac:dyDescent="0.25">
      <c r="A359" s="10">
        <v>357</v>
      </c>
      <c r="B359" s="11">
        <v>2000</v>
      </c>
      <c r="C359" s="11" t="s">
        <v>396</v>
      </c>
      <c r="D359" s="11" t="s">
        <v>15</v>
      </c>
      <c r="E359" s="26" t="str">
        <f t="shared" si="5"/>
        <v>Chateau Musar, Red</v>
      </c>
      <c r="F359" s="18" t="s">
        <v>491</v>
      </c>
      <c r="G359" s="11" t="s">
        <v>16</v>
      </c>
      <c r="H359" s="11">
        <v>6</v>
      </c>
      <c r="I359" s="11" t="s">
        <v>17</v>
      </c>
      <c r="J359" s="11" t="s">
        <v>18</v>
      </c>
      <c r="K359" s="12">
        <v>150</v>
      </c>
      <c r="L359" s="12">
        <v>180</v>
      </c>
      <c r="M359" s="21" t="s">
        <v>132</v>
      </c>
      <c r="N359" s="24" t="s">
        <v>627</v>
      </c>
      <c r="AA359" s="18" t="s">
        <v>364</v>
      </c>
      <c r="AB359" t="s">
        <v>988</v>
      </c>
    </row>
    <row r="360" spans="1:28" s="13" customFormat="1" ht="30" customHeight="1" x14ac:dyDescent="0.25">
      <c r="A360" s="10">
        <v>358</v>
      </c>
      <c r="B360" s="11">
        <v>2002</v>
      </c>
      <c r="C360" s="11" t="s">
        <v>396</v>
      </c>
      <c r="D360" s="11" t="s">
        <v>15</v>
      </c>
      <c r="E360" s="26" t="str">
        <f t="shared" si="5"/>
        <v>Chateau Musar, Red</v>
      </c>
      <c r="F360" s="18" t="s">
        <v>491</v>
      </c>
      <c r="G360" s="11" t="s">
        <v>16</v>
      </c>
      <c r="H360" s="11">
        <v>5</v>
      </c>
      <c r="I360" s="11" t="s">
        <v>17</v>
      </c>
      <c r="J360" s="11" t="s">
        <v>18</v>
      </c>
      <c r="K360" s="12">
        <v>120</v>
      </c>
      <c r="L360" s="12">
        <v>150</v>
      </c>
      <c r="M360" s="21" t="s">
        <v>604</v>
      </c>
      <c r="N360" s="24" t="s">
        <v>627</v>
      </c>
      <c r="AA360" s="18" t="s">
        <v>364</v>
      </c>
      <c r="AB360" t="s">
        <v>989</v>
      </c>
    </row>
    <row r="361" spans="1:28" s="13" customFormat="1" ht="30" customHeight="1" x14ac:dyDescent="0.25">
      <c r="A361" s="10">
        <v>359</v>
      </c>
      <c r="B361" s="11">
        <v>2012</v>
      </c>
      <c r="C361" s="11" t="s">
        <v>396</v>
      </c>
      <c r="D361" s="11" t="s">
        <v>15</v>
      </c>
      <c r="E361" s="26" t="str">
        <f t="shared" si="5"/>
        <v>Chateau Musar, Red</v>
      </c>
      <c r="F361" s="18" t="s">
        <v>491</v>
      </c>
      <c r="G361" s="11" t="s">
        <v>16</v>
      </c>
      <c r="H361" s="11">
        <v>6</v>
      </c>
      <c r="I361" s="11" t="s">
        <v>38</v>
      </c>
      <c r="J361" s="11" t="s">
        <v>18</v>
      </c>
      <c r="K361" s="12">
        <v>140</v>
      </c>
      <c r="L361" s="12">
        <v>170</v>
      </c>
      <c r="M361" s="21"/>
      <c r="N361" s="24" t="s">
        <v>627</v>
      </c>
      <c r="AA361" s="18" t="s">
        <v>364</v>
      </c>
      <c r="AB361" t="s">
        <v>990</v>
      </c>
    </row>
    <row r="362" spans="1:28" s="13" customFormat="1" ht="30" customHeight="1" x14ac:dyDescent="0.25">
      <c r="A362" s="10">
        <v>360</v>
      </c>
      <c r="B362" s="11">
        <v>2013</v>
      </c>
      <c r="C362" s="11" t="s">
        <v>396</v>
      </c>
      <c r="D362" s="11" t="s">
        <v>15</v>
      </c>
      <c r="E362" s="26" t="str">
        <f t="shared" si="5"/>
        <v>Chateau Musar, Red</v>
      </c>
      <c r="F362" s="18" t="s">
        <v>491</v>
      </c>
      <c r="G362" s="11" t="s">
        <v>16</v>
      </c>
      <c r="H362" s="11">
        <v>12</v>
      </c>
      <c r="I362" s="11" t="s">
        <v>38</v>
      </c>
      <c r="J362" s="11" t="s">
        <v>18</v>
      </c>
      <c r="K362" s="12">
        <v>280</v>
      </c>
      <c r="L362" s="12">
        <v>340</v>
      </c>
      <c r="M362" s="21" t="s">
        <v>605</v>
      </c>
      <c r="N362" s="24" t="s">
        <v>627</v>
      </c>
      <c r="AA362" s="18" t="s">
        <v>364</v>
      </c>
      <c r="AB362" t="s">
        <v>991</v>
      </c>
    </row>
    <row r="363" spans="1:28" s="13" customFormat="1" ht="30" customHeight="1" x14ac:dyDescent="0.25">
      <c r="A363" s="10">
        <v>361</v>
      </c>
      <c r="B363" s="11">
        <v>2018</v>
      </c>
      <c r="C363" s="11" t="s">
        <v>397</v>
      </c>
      <c r="D363" s="11" t="s">
        <v>30</v>
      </c>
      <c r="E363" s="26" t="str">
        <f t="shared" si="5"/>
        <v>Kershaw, Clonal Selection Chardonnay, Elgin</v>
      </c>
      <c r="F363" s="18" t="s">
        <v>492</v>
      </c>
      <c r="G363" s="11" t="s">
        <v>16</v>
      </c>
      <c r="H363" s="11">
        <v>12</v>
      </c>
      <c r="I363" s="11" t="s">
        <v>38</v>
      </c>
      <c r="J363" s="11" t="s">
        <v>18</v>
      </c>
      <c r="K363" s="12">
        <v>280</v>
      </c>
      <c r="L363" s="12">
        <v>360</v>
      </c>
      <c r="M363" s="21" t="s">
        <v>606</v>
      </c>
      <c r="N363" s="24" t="s">
        <v>24</v>
      </c>
      <c r="AA363" s="18" t="s">
        <v>365</v>
      </c>
      <c r="AB363" t="s">
        <v>992</v>
      </c>
    </row>
    <row r="364" spans="1:28" s="13" customFormat="1" ht="30" customHeight="1" x14ac:dyDescent="0.25">
      <c r="A364" s="10">
        <v>362</v>
      </c>
      <c r="B364" s="11">
        <v>2018</v>
      </c>
      <c r="C364" s="11" t="s">
        <v>397</v>
      </c>
      <c r="D364" s="11" t="s">
        <v>30</v>
      </c>
      <c r="E364" s="26" t="str">
        <f t="shared" si="5"/>
        <v>Kershaw, Clonal Selection Chardonnay, Elgin</v>
      </c>
      <c r="F364" s="18" t="s">
        <v>492</v>
      </c>
      <c r="G364" s="11" t="s">
        <v>16</v>
      </c>
      <c r="H364" s="11">
        <v>12</v>
      </c>
      <c r="I364" s="11" t="s">
        <v>38</v>
      </c>
      <c r="J364" s="11" t="s">
        <v>18</v>
      </c>
      <c r="K364" s="12">
        <v>280</v>
      </c>
      <c r="L364" s="12">
        <v>360</v>
      </c>
      <c r="M364" s="21" t="s">
        <v>556</v>
      </c>
      <c r="N364" s="24" t="s">
        <v>24</v>
      </c>
      <c r="AA364" s="18" t="s">
        <v>365</v>
      </c>
      <c r="AB364" t="s">
        <v>993</v>
      </c>
    </row>
    <row r="365" spans="1:28" s="13" customFormat="1" ht="30" customHeight="1" x14ac:dyDescent="0.25">
      <c r="A365" s="10">
        <v>363</v>
      </c>
      <c r="B365" s="11">
        <v>2018</v>
      </c>
      <c r="C365" s="11" t="s">
        <v>397</v>
      </c>
      <c r="D365" s="11" t="s">
        <v>30</v>
      </c>
      <c r="E365" s="26" t="str">
        <f t="shared" si="5"/>
        <v>Kershaw, Clonal Selection Chardonnay, Elgin</v>
      </c>
      <c r="F365" s="18" t="s">
        <v>492</v>
      </c>
      <c r="G365" s="11" t="s">
        <v>16</v>
      </c>
      <c r="H365" s="11">
        <v>12</v>
      </c>
      <c r="I365" s="11" t="s">
        <v>38</v>
      </c>
      <c r="J365" s="11" t="s">
        <v>18</v>
      </c>
      <c r="K365" s="12">
        <v>280</v>
      </c>
      <c r="L365" s="12">
        <v>360</v>
      </c>
      <c r="M365" s="21" t="s">
        <v>556</v>
      </c>
      <c r="N365" s="24" t="s">
        <v>24</v>
      </c>
      <c r="AA365" s="18" t="s">
        <v>365</v>
      </c>
      <c r="AB365" t="s">
        <v>994</v>
      </c>
    </row>
    <row r="366" spans="1:28" s="13" customFormat="1" ht="30" customHeight="1" x14ac:dyDescent="0.25">
      <c r="A366" s="10">
        <v>364</v>
      </c>
      <c r="B366" s="11">
        <v>2018</v>
      </c>
      <c r="C366" s="11" t="s">
        <v>397</v>
      </c>
      <c r="D366" s="11" t="s">
        <v>30</v>
      </c>
      <c r="E366" s="26" t="str">
        <f t="shared" si="5"/>
        <v>Kershaw, Clonal Selection Chardonnay, Elgin</v>
      </c>
      <c r="F366" s="18" t="s">
        <v>492</v>
      </c>
      <c r="G366" s="11" t="s">
        <v>16</v>
      </c>
      <c r="H366" s="11">
        <v>12</v>
      </c>
      <c r="I366" s="11" t="s">
        <v>38</v>
      </c>
      <c r="J366" s="11" t="s">
        <v>18</v>
      </c>
      <c r="K366" s="12">
        <v>280</v>
      </c>
      <c r="L366" s="12">
        <v>360</v>
      </c>
      <c r="M366" s="21" t="s">
        <v>556</v>
      </c>
      <c r="N366" s="24" t="s">
        <v>24</v>
      </c>
      <c r="AA366" s="18" t="s">
        <v>365</v>
      </c>
      <c r="AB366" t="s">
        <v>995</v>
      </c>
    </row>
    <row r="367" spans="1:28" s="13" customFormat="1" ht="30" customHeight="1" x14ac:dyDescent="0.25">
      <c r="A367" s="10">
        <v>365</v>
      </c>
      <c r="B367" s="11">
        <v>2018</v>
      </c>
      <c r="C367" s="11" t="s">
        <v>397</v>
      </c>
      <c r="D367" s="11" t="s">
        <v>30</v>
      </c>
      <c r="E367" s="26" t="str">
        <f t="shared" si="5"/>
        <v>Kershaw, Clonal Selection Chardonnay, Elgin</v>
      </c>
      <c r="F367" s="18" t="s">
        <v>492</v>
      </c>
      <c r="G367" s="11" t="s">
        <v>16</v>
      </c>
      <c r="H367" s="11">
        <v>12</v>
      </c>
      <c r="I367" s="11" t="s">
        <v>38</v>
      </c>
      <c r="J367" s="11" t="s">
        <v>18</v>
      </c>
      <c r="K367" s="12">
        <v>280</v>
      </c>
      <c r="L367" s="12">
        <v>360</v>
      </c>
      <c r="M367" s="21" t="s">
        <v>556</v>
      </c>
      <c r="N367" s="24" t="s">
        <v>24</v>
      </c>
      <c r="AA367" s="18" t="s">
        <v>365</v>
      </c>
      <c r="AB367" t="s">
        <v>996</v>
      </c>
    </row>
    <row r="368" spans="1:28" s="13" customFormat="1" ht="30" customHeight="1" x14ac:dyDescent="0.25">
      <c r="A368" s="10">
        <v>366</v>
      </c>
      <c r="B368" s="11">
        <v>1996</v>
      </c>
      <c r="C368" s="11" t="s">
        <v>128</v>
      </c>
      <c r="D368" s="11" t="s">
        <v>15</v>
      </c>
      <c r="E368" s="26" t="str">
        <f t="shared" si="5"/>
        <v>Yalumba, The Reserve, South Australia</v>
      </c>
      <c r="F368" s="18" t="s">
        <v>493</v>
      </c>
      <c r="G368" s="11" t="s">
        <v>16</v>
      </c>
      <c r="H368" s="11">
        <v>6</v>
      </c>
      <c r="I368" s="11" t="s">
        <v>17</v>
      </c>
      <c r="J368" s="11" t="s">
        <v>18</v>
      </c>
      <c r="K368" s="12">
        <v>300</v>
      </c>
      <c r="L368" s="12">
        <v>400</v>
      </c>
      <c r="M368" s="21" t="s">
        <v>24</v>
      </c>
      <c r="N368" s="24" t="s">
        <v>24</v>
      </c>
      <c r="AA368" s="18" t="s">
        <v>366</v>
      </c>
      <c r="AB368" t="s">
        <v>997</v>
      </c>
    </row>
    <row r="369" spans="1:28" s="13" customFormat="1" ht="30" customHeight="1" x14ac:dyDescent="0.25">
      <c r="A369" s="10">
        <v>367</v>
      </c>
      <c r="B369" s="11">
        <v>1996</v>
      </c>
      <c r="C369" s="11" t="s">
        <v>128</v>
      </c>
      <c r="D369" s="11" t="s">
        <v>15</v>
      </c>
      <c r="E369" s="26" t="str">
        <f t="shared" si="5"/>
        <v>Yalumba, The Reserve, South Australia</v>
      </c>
      <c r="F369" s="18" t="s">
        <v>493</v>
      </c>
      <c r="G369" s="11" t="s">
        <v>16</v>
      </c>
      <c r="H369" s="11">
        <v>6</v>
      </c>
      <c r="I369" s="11" t="s">
        <v>17</v>
      </c>
      <c r="J369" s="11" t="s">
        <v>18</v>
      </c>
      <c r="K369" s="12">
        <v>300</v>
      </c>
      <c r="L369" s="12">
        <v>400</v>
      </c>
      <c r="M369" s="21" t="s">
        <v>24</v>
      </c>
      <c r="N369" s="24" t="s">
        <v>24</v>
      </c>
      <c r="AA369" s="18" t="s">
        <v>366</v>
      </c>
      <c r="AB369" t="s">
        <v>998</v>
      </c>
    </row>
    <row r="370" spans="1:28" s="13" customFormat="1" ht="30" customHeight="1" x14ac:dyDescent="0.25">
      <c r="A370" s="10">
        <v>368</v>
      </c>
      <c r="B370" s="11">
        <v>1998</v>
      </c>
      <c r="C370" s="11" t="s">
        <v>128</v>
      </c>
      <c r="D370" s="11" t="s">
        <v>15</v>
      </c>
      <c r="E370" s="26" t="str">
        <f t="shared" si="5"/>
        <v>Penfolds, Bin 707 Cabernet Sauvignon, South Australia</v>
      </c>
      <c r="F370" s="18" t="s">
        <v>129</v>
      </c>
      <c r="G370" s="11" t="s">
        <v>16</v>
      </c>
      <c r="H370" s="11">
        <v>6</v>
      </c>
      <c r="I370" s="11" t="s">
        <v>17</v>
      </c>
      <c r="J370" s="11" t="s">
        <v>18</v>
      </c>
      <c r="K370" s="12">
        <v>700</v>
      </c>
      <c r="L370" s="12">
        <v>900</v>
      </c>
      <c r="M370" s="21" t="s">
        <v>24</v>
      </c>
      <c r="N370" s="24" t="s">
        <v>24</v>
      </c>
      <c r="AA370" s="18" t="s">
        <v>367</v>
      </c>
      <c r="AB370" t="s">
        <v>999</v>
      </c>
    </row>
    <row r="371" spans="1:28" s="13" customFormat="1" ht="30" customHeight="1" x14ac:dyDescent="0.25">
      <c r="A371" s="10">
        <v>369</v>
      </c>
      <c r="B371" s="11">
        <v>2004</v>
      </c>
      <c r="C371" s="11" t="s">
        <v>128</v>
      </c>
      <c r="D371" s="11" t="s">
        <v>15</v>
      </c>
      <c r="E371" s="26" t="str">
        <f t="shared" si="5"/>
        <v>Mitolo, Reiver Shiraz, McLaren Vale</v>
      </c>
      <c r="F371" s="18" t="s">
        <v>494</v>
      </c>
      <c r="G371" s="11" t="s">
        <v>16</v>
      </c>
      <c r="H371" s="11">
        <v>12</v>
      </c>
      <c r="I371" s="11" t="s">
        <v>38</v>
      </c>
      <c r="J371" s="11" t="s">
        <v>18</v>
      </c>
      <c r="K371" s="12">
        <v>300</v>
      </c>
      <c r="L371" s="12">
        <v>400</v>
      </c>
      <c r="M371" s="21" t="s">
        <v>556</v>
      </c>
      <c r="N371" s="24" t="s">
        <v>24</v>
      </c>
      <c r="AA371" s="18" t="s">
        <v>368</v>
      </c>
      <c r="AB371" t="s">
        <v>1000</v>
      </c>
    </row>
    <row r="372" spans="1:28" s="13" customFormat="1" ht="30" customHeight="1" x14ac:dyDescent="0.25">
      <c r="A372" s="10">
        <v>370</v>
      </c>
      <c r="B372" s="11">
        <v>2005</v>
      </c>
      <c r="C372" s="11" t="s">
        <v>128</v>
      </c>
      <c r="D372" s="11" t="s">
        <v>15</v>
      </c>
      <c r="E372" s="26" t="str">
        <f t="shared" si="5"/>
        <v>d'Arenberg, The Dead Arm Shiraz, McLaren Vale (Magnums)</v>
      </c>
      <c r="F372" s="18" t="s">
        <v>495</v>
      </c>
      <c r="G372" s="11" t="s">
        <v>40</v>
      </c>
      <c r="H372" s="11">
        <v>6</v>
      </c>
      <c r="I372" s="11" t="s">
        <v>17</v>
      </c>
      <c r="J372" s="11" t="s">
        <v>18</v>
      </c>
      <c r="K372" s="12">
        <v>380</v>
      </c>
      <c r="L372" s="12">
        <v>480</v>
      </c>
      <c r="M372" s="21"/>
      <c r="N372" s="24" t="s">
        <v>24</v>
      </c>
      <c r="AA372" s="18" t="s">
        <v>369</v>
      </c>
      <c r="AB372" t="s">
        <v>1001</v>
      </c>
    </row>
    <row r="373" spans="1:28" s="13" customFormat="1" ht="30" customHeight="1" x14ac:dyDescent="0.25">
      <c r="A373" s="10">
        <v>371</v>
      </c>
      <c r="B373" s="11">
        <v>2006</v>
      </c>
      <c r="C373" s="11" t="s">
        <v>128</v>
      </c>
      <c r="D373" s="11" t="s">
        <v>15</v>
      </c>
      <c r="E373" s="26" t="str">
        <f t="shared" si="5"/>
        <v>Two Hands, Ares, Barossa Valley</v>
      </c>
      <c r="F373" s="18" t="s">
        <v>496</v>
      </c>
      <c r="G373" s="11" t="s">
        <v>16</v>
      </c>
      <c r="H373" s="11">
        <v>12</v>
      </c>
      <c r="I373" s="11" t="s">
        <v>23</v>
      </c>
      <c r="J373" s="11" t="s">
        <v>18</v>
      </c>
      <c r="K373" s="12">
        <v>500</v>
      </c>
      <c r="L373" s="12">
        <v>700</v>
      </c>
      <c r="M373" s="21" t="s">
        <v>54</v>
      </c>
      <c r="N373" s="24" t="s">
        <v>24</v>
      </c>
      <c r="AA373" s="18" t="s">
        <v>370</v>
      </c>
      <c r="AB373" t="s">
        <v>1002</v>
      </c>
    </row>
    <row r="374" spans="1:28" s="13" customFormat="1" ht="30" customHeight="1" x14ac:dyDescent="0.25">
      <c r="A374" s="10">
        <v>372</v>
      </c>
      <c r="B374" s="11">
        <v>2006</v>
      </c>
      <c r="C374" s="11" t="s">
        <v>128</v>
      </c>
      <c r="D374" s="11" t="s">
        <v>15</v>
      </c>
      <c r="E374" s="26" t="str">
        <f t="shared" si="5"/>
        <v>Mitolo, Reiver Shiraz, McLaren Vale</v>
      </c>
      <c r="F374" s="18" t="s">
        <v>494</v>
      </c>
      <c r="G374" s="11" t="s">
        <v>16</v>
      </c>
      <c r="H374" s="11">
        <v>6</v>
      </c>
      <c r="I374" s="11" t="s">
        <v>38</v>
      </c>
      <c r="J374" s="11" t="s">
        <v>18</v>
      </c>
      <c r="K374" s="12">
        <v>160</v>
      </c>
      <c r="L374" s="12">
        <v>240</v>
      </c>
      <c r="M374" s="21" t="s">
        <v>24</v>
      </c>
      <c r="N374" s="24" t="s">
        <v>24</v>
      </c>
      <c r="AA374" s="18" t="s">
        <v>368</v>
      </c>
      <c r="AB374" t="s">
        <v>1003</v>
      </c>
    </row>
    <row r="375" spans="1:28" s="13" customFormat="1" ht="30" customHeight="1" x14ac:dyDescent="0.25">
      <c r="A375" s="10">
        <v>373</v>
      </c>
      <c r="B375" s="11">
        <v>2006</v>
      </c>
      <c r="C375" s="11" t="s">
        <v>128</v>
      </c>
      <c r="D375" s="11" t="s">
        <v>15</v>
      </c>
      <c r="E375" s="26" t="str">
        <f t="shared" si="5"/>
        <v>Mitolo, G.A.M. Shiraz, McLaren Vale (Double Magnum)</v>
      </c>
      <c r="F375" s="18" t="s">
        <v>494</v>
      </c>
      <c r="G375" s="11" t="s">
        <v>57</v>
      </c>
      <c r="H375" s="11">
        <v>1</v>
      </c>
      <c r="I375" s="11" t="s">
        <v>17</v>
      </c>
      <c r="J375" s="11" t="s">
        <v>18</v>
      </c>
      <c r="K375" s="12">
        <v>150</v>
      </c>
      <c r="L375" s="12">
        <v>200</v>
      </c>
      <c r="M375" s="21"/>
      <c r="N375" s="24" t="s">
        <v>24</v>
      </c>
      <c r="AA375" s="18" t="s">
        <v>371</v>
      </c>
      <c r="AB375" t="s">
        <v>1004</v>
      </c>
    </row>
    <row r="376" spans="1:28" s="13" customFormat="1" ht="30" customHeight="1" x14ac:dyDescent="0.25">
      <c r="A376" s="10">
        <v>374</v>
      </c>
      <c r="B376" s="11">
        <v>2009</v>
      </c>
      <c r="C376" s="11" t="s">
        <v>128</v>
      </c>
      <c r="D376" s="11" t="s">
        <v>15</v>
      </c>
      <c r="E376" s="26" t="str">
        <f t="shared" si="5"/>
        <v>Ben Glaetzer, Anaperenna, Barossa Valley</v>
      </c>
      <c r="F376" s="18" t="s">
        <v>497</v>
      </c>
      <c r="G376" s="11" t="s">
        <v>16</v>
      </c>
      <c r="H376" s="11">
        <v>12</v>
      </c>
      <c r="I376" s="11" t="s">
        <v>38</v>
      </c>
      <c r="J376" s="11" t="s">
        <v>18</v>
      </c>
      <c r="K376" s="12">
        <v>240</v>
      </c>
      <c r="L376" s="12">
        <v>300</v>
      </c>
      <c r="M376" s="21" t="s">
        <v>556</v>
      </c>
      <c r="N376" s="24" t="s">
        <v>24</v>
      </c>
      <c r="AA376" s="18" t="s">
        <v>372</v>
      </c>
      <c r="AB376" t="s">
        <v>1005</v>
      </c>
    </row>
    <row r="377" spans="1:28" s="13" customFormat="1" ht="30" customHeight="1" x14ac:dyDescent="0.25">
      <c r="A377" s="10">
        <v>375</v>
      </c>
      <c r="B377" s="11">
        <v>2017</v>
      </c>
      <c r="C377" s="11" t="s">
        <v>398</v>
      </c>
      <c r="D377" s="11" t="s">
        <v>30</v>
      </c>
      <c r="E377" s="26" t="str">
        <f t="shared" si="5"/>
        <v>Kumeu River, Hunting Hill Chardonnay, Kumeu</v>
      </c>
      <c r="F377" s="18" t="s">
        <v>498</v>
      </c>
      <c r="G377" s="11" t="s">
        <v>16</v>
      </c>
      <c r="H377" s="11">
        <v>12</v>
      </c>
      <c r="I377" s="11" t="s">
        <v>38</v>
      </c>
      <c r="J377" s="11" t="s">
        <v>18</v>
      </c>
      <c r="K377" s="12">
        <v>300</v>
      </c>
      <c r="L377" s="12">
        <v>400</v>
      </c>
      <c r="M377" s="21" t="s">
        <v>556</v>
      </c>
      <c r="N377" s="24" t="s">
        <v>24</v>
      </c>
      <c r="AA377" s="18" t="s">
        <v>373</v>
      </c>
      <c r="AB377" t="s">
        <v>1006</v>
      </c>
    </row>
    <row r="378" spans="1:28" s="13" customFormat="1" ht="30" customHeight="1" x14ac:dyDescent="0.25">
      <c r="A378" s="10">
        <v>376</v>
      </c>
      <c r="B378" s="11">
        <v>2017</v>
      </c>
      <c r="C378" s="11" t="s">
        <v>398</v>
      </c>
      <c r="D378" s="11" t="s">
        <v>30</v>
      </c>
      <c r="E378" s="26" t="str">
        <f t="shared" si="5"/>
        <v>Kumeu River, Mate's Vineyard Chardonnay, Kumeu</v>
      </c>
      <c r="F378" s="18" t="s">
        <v>498</v>
      </c>
      <c r="G378" s="11" t="s">
        <v>16</v>
      </c>
      <c r="H378" s="11">
        <v>12</v>
      </c>
      <c r="I378" s="11" t="s">
        <v>38</v>
      </c>
      <c r="J378" s="11" t="s">
        <v>18</v>
      </c>
      <c r="K378" s="12">
        <v>300</v>
      </c>
      <c r="L378" s="12">
        <v>400</v>
      </c>
      <c r="M378" s="21" t="s">
        <v>556</v>
      </c>
      <c r="N378" s="24" t="s">
        <v>24</v>
      </c>
      <c r="AA378" s="18" t="s">
        <v>374</v>
      </c>
      <c r="AB378" t="s">
        <v>1007</v>
      </c>
    </row>
    <row r="379" spans="1:28" s="13" customFormat="1" ht="30" customHeight="1" x14ac:dyDescent="0.25">
      <c r="A379" s="10">
        <v>377</v>
      </c>
      <c r="B379" s="11">
        <v>2017</v>
      </c>
      <c r="C379" s="11" t="s">
        <v>398</v>
      </c>
      <c r="D379" s="11" t="s">
        <v>30</v>
      </c>
      <c r="E379" s="26" t="str">
        <f t="shared" si="5"/>
        <v>Kumeu River, Coddington Chardonnay, Kumeu</v>
      </c>
      <c r="F379" s="18" t="s">
        <v>498</v>
      </c>
      <c r="G379" s="11" t="s">
        <v>16</v>
      </c>
      <c r="H379" s="11">
        <v>12</v>
      </c>
      <c r="I379" s="11" t="s">
        <v>38</v>
      </c>
      <c r="J379" s="11" t="s">
        <v>18</v>
      </c>
      <c r="K379" s="12">
        <v>260</v>
      </c>
      <c r="L379" s="12">
        <v>340</v>
      </c>
      <c r="M379" s="21" t="s">
        <v>556</v>
      </c>
      <c r="N379" s="24" t="s">
        <v>24</v>
      </c>
      <c r="AA379" s="18" t="s">
        <v>375</v>
      </c>
      <c r="AB379" t="s">
        <v>1008</v>
      </c>
    </row>
    <row r="380" spans="1:28" s="13" customFormat="1" ht="30" customHeight="1" x14ac:dyDescent="0.25">
      <c r="A380" s="10">
        <v>378</v>
      </c>
      <c r="B380" s="11">
        <v>2009</v>
      </c>
      <c r="C380" s="11" t="s">
        <v>130</v>
      </c>
      <c r="D380" s="11" t="s">
        <v>15</v>
      </c>
      <c r="E380" s="26" t="str">
        <f t="shared" si="5"/>
        <v>Peter Michael, Ma Danseuse, Fort Ross-Seaview (Magnum)</v>
      </c>
      <c r="F380" s="18" t="s">
        <v>499</v>
      </c>
      <c r="G380" s="11" t="s">
        <v>40</v>
      </c>
      <c r="H380" s="11">
        <v>1</v>
      </c>
      <c r="I380" s="11" t="s">
        <v>17</v>
      </c>
      <c r="J380" s="11" t="s">
        <v>18</v>
      </c>
      <c r="K380" s="12">
        <v>100</v>
      </c>
      <c r="L380" s="12">
        <v>150</v>
      </c>
      <c r="M380" s="21"/>
      <c r="N380" s="24" t="s">
        <v>24</v>
      </c>
      <c r="AA380" s="18" t="s">
        <v>376</v>
      </c>
      <c r="AB380" t="s">
        <v>1009</v>
      </c>
    </row>
    <row r="381" spans="1:28" s="13" customFormat="1" ht="30" customHeight="1" x14ac:dyDescent="0.25">
      <c r="A381" s="10">
        <v>379</v>
      </c>
      <c r="B381" s="11">
        <v>2009</v>
      </c>
      <c r="C381" s="11" t="s">
        <v>130</v>
      </c>
      <c r="D381" s="11" t="s">
        <v>15</v>
      </c>
      <c r="E381" s="26" t="str">
        <f t="shared" si="5"/>
        <v>Ridge, California Cabernet Sauvignon Monte Bello, Santa Cruz Mountains</v>
      </c>
      <c r="F381" s="18" t="s">
        <v>136</v>
      </c>
      <c r="G381" s="11" t="s">
        <v>16</v>
      </c>
      <c r="H381" s="11">
        <v>3</v>
      </c>
      <c r="I381" s="11" t="s">
        <v>23</v>
      </c>
      <c r="J381" s="11" t="s">
        <v>18</v>
      </c>
      <c r="K381" s="12">
        <v>380</v>
      </c>
      <c r="L381" s="12">
        <v>480</v>
      </c>
      <c r="M381" s="21" t="s">
        <v>607</v>
      </c>
      <c r="N381" s="24" t="s">
        <v>24</v>
      </c>
      <c r="AA381" s="18" t="s">
        <v>135</v>
      </c>
      <c r="AB381" t="s">
        <v>1010</v>
      </c>
    </row>
    <row r="382" spans="1:28" s="13" customFormat="1" ht="30" customHeight="1" x14ac:dyDescent="0.25">
      <c r="A382" s="10">
        <v>380</v>
      </c>
      <c r="B382" s="11">
        <v>2012</v>
      </c>
      <c r="C382" s="11" t="s">
        <v>130</v>
      </c>
      <c r="D382" s="11" t="s">
        <v>15</v>
      </c>
      <c r="E382" s="26" t="str">
        <f t="shared" si="5"/>
        <v>Realm Cellars, The Absurd, Napa Valley (Magnum) - In Bond</v>
      </c>
      <c r="F382" s="18" t="s">
        <v>500</v>
      </c>
      <c r="G382" s="11" t="s">
        <v>40</v>
      </c>
      <c r="H382" s="11">
        <v>1</v>
      </c>
      <c r="I382" s="11" t="s">
        <v>17</v>
      </c>
      <c r="J382" s="11" t="s">
        <v>22</v>
      </c>
      <c r="K382" s="12">
        <v>1200</v>
      </c>
      <c r="L382" s="12">
        <v>1500</v>
      </c>
      <c r="M382" s="21" t="s">
        <v>42</v>
      </c>
      <c r="N382" s="24" t="s">
        <v>24</v>
      </c>
      <c r="AA382" s="18" t="s">
        <v>377</v>
      </c>
      <c r="AB382" t="s">
        <v>1011</v>
      </c>
    </row>
    <row r="383" spans="1:28" s="13" customFormat="1" ht="30" customHeight="1" x14ac:dyDescent="0.25">
      <c r="A383" s="10">
        <v>381</v>
      </c>
      <c r="B383" s="11">
        <v>2012</v>
      </c>
      <c r="C383" s="11" t="s">
        <v>130</v>
      </c>
      <c r="D383" s="11" t="s">
        <v>15</v>
      </c>
      <c r="E383" s="26" t="str">
        <f t="shared" si="5"/>
        <v>The Mascot, Cabernet Sauvignon, Napa Valley - In Bond</v>
      </c>
      <c r="F383" s="18" t="s">
        <v>501</v>
      </c>
      <c r="G383" s="11" t="s">
        <v>16</v>
      </c>
      <c r="H383" s="11">
        <v>6</v>
      </c>
      <c r="I383" s="11" t="s">
        <v>38</v>
      </c>
      <c r="J383" s="11" t="s">
        <v>22</v>
      </c>
      <c r="K383" s="12">
        <v>450</v>
      </c>
      <c r="L383" s="12">
        <v>600</v>
      </c>
      <c r="M383" s="21" t="s">
        <v>42</v>
      </c>
      <c r="N383" s="24" t="s">
        <v>24</v>
      </c>
      <c r="AA383" s="18" t="s">
        <v>378</v>
      </c>
      <c r="AB383" t="s">
        <v>1012</v>
      </c>
    </row>
    <row r="384" spans="1:28" s="13" customFormat="1" ht="30" customHeight="1" x14ac:dyDescent="0.25">
      <c r="A384" s="10">
        <v>382</v>
      </c>
      <c r="B384" s="11">
        <v>2012</v>
      </c>
      <c r="C384" s="11" t="s">
        <v>130</v>
      </c>
      <c r="D384" s="11" t="s">
        <v>15</v>
      </c>
      <c r="E384" s="26" t="str">
        <f t="shared" si="5"/>
        <v>The Mascot, Cabernet Sauvignon, Napa Valley - In Bond</v>
      </c>
      <c r="F384" s="18" t="s">
        <v>501</v>
      </c>
      <c r="G384" s="11" t="s">
        <v>16</v>
      </c>
      <c r="H384" s="11">
        <v>6</v>
      </c>
      <c r="I384" s="11" t="s">
        <v>38</v>
      </c>
      <c r="J384" s="11" t="s">
        <v>22</v>
      </c>
      <c r="K384" s="12">
        <v>450</v>
      </c>
      <c r="L384" s="12">
        <v>600</v>
      </c>
      <c r="M384" s="21" t="s">
        <v>42</v>
      </c>
      <c r="N384" s="24" t="s">
        <v>24</v>
      </c>
      <c r="AA384" s="18" t="s">
        <v>378</v>
      </c>
      <c r="AB384" t="s">
        <v>1013</v>
      </c>
    </row>
    <row r="385" spans="1:28" s="13" customFormat="1" ht="30" customHeight="1" x14ac:dyDescent="0.25">
      <c r="A385" s="10">
        <v>383</v>
      </c>
      <c r="B385" s="11">
        <v>2012</v>
      </c>
      <c r="C385" s="11" t="s">
        <v>130</v>
      </c>
      <c r="D385" s="11" t="s">
        <v>15</v>
      </c>
      <c r="E385" s="26" t="str">
        <f t="shared" si="5"/>
        <v>The Mascot, Cabernet Sauvignon, Napa Valley - In Bond</v>
      </c>
      <c r="F385" s="18" t="s">
        <v>501</v>
      </c>
      <c r="G385" s="11" t="s">
        <v>16</v>
      </c>
      <c r="H385" s="11">
        <v>6</v>
      </c>
      <c r="I385" s="11" t="s">
        <v>38</v>
      </c>
      <c r="J385" s="11" t="s">
        <v>22</v>
      </c>
      <c r="K385" s="12">
        <v>450</v>
      </c>
      <c r="L385" s="12">
        <v>600</v>
      </c>
      <c r="M385" s="21" t="s">
        <v>42</v>
      </c>
      <c r="N385" s="24" t="s">
        <v>24</v>
      </c>
      <c r="AA385" s="18" t="s">
        <v>378</v>
      </c>
      <c r="AB385" t="s">
        <v>1014</v>
      </c>
    </row>
    <row r="386" spans="1:28" s="13" customFormat="1" ht="30" customHeight="1" x14ac:dyDescent="0.25">
      <c r="A386" s="10">
        <v>384</v>
      </c>
      <c r="B386" s="11">
        <v>2013</v>
      </c>
      <c r="C386" s="11" t="s">
        <v>130</v>
      </c>
      <c r="D386" s="11" t="s">
        <v>15</v>
      </c>
      <c r="E386" s="26" t="str">
        <f t="shared" si="5"/>
        <v>Peter Michael, Clos du Ciel Pinot Noir, Fort Ross-Seaview</v>
      </c>
      <c r="F386" s="18" t="s">
        <v>499</v>
      </c>
      <c r="G386" s="11" t="s">
        <v>16</v>
      </c>
      <c r="H386" s="11">
        <v>6</v>
      </c>
      <c r="I386" s="11" t="s">
        <v>17</v>
      </c>
      <c r="J386" s="11" t="s">
        <v>18</v>
      </c>
      <c r="K386" s="12">
        <v>400</v>
      </c>
      <c r="L386" s="12">
        <v>600</v>
      </c>
      <c r="M386" s="21" t="s">
        <v>24</v>
      </c>
      <c r="N386" s="24" t="s">
        <v>24</v>
      </c>
      <c r="AA386" s="18" t="s">
        <v>379</v>
      </c>
      <c r="AB386" t="s">
        <v>1015</v>
      </c>
    </row>
    <row r="387" spans="1:28" s="13" customFormat="1" ht="30" customHeight="1" x14ac:dyDescent="0.25">
      <c r="A387" s="10">
        <v>385</v>
      </c>
      <c r="B387" s="11">
        <v>2016</v>
      </c>
      <c r="C387" s="11" t="s">
        <v>130</v>
      </c>
      <c r="D387" s="11" t="s">
        <v>15</v>
      </c>
      <c r="E387" s="26" t="str">
        <f t="shared" si="5"/>
        <v>Hundred Acre, Wraith, Napa Valley - In Bond</v>
      </c>
      <c r="F387" s="18" t="s">
        <v>502</v>
      </c>
      <c r="G387" s="11" t="s">
        <v>16</v>
      </c>
      <c r="H387" s="11">
        <v>3</v>
      </c>
      <c r="I387" s="11" t="s">
        <v>23</v>
      </c>
      <c r="J387" s="11" t="s">
        <v>22</v>
      </c>
      <c r="K387" s="12">
        <v>800</v>
      </c>
      <c r="L387" s="12">
        <v>1200</v>
      </c>
      <c r="M387" s="21" t="s">
        <v>42</v>
      </c>
      <c r="N387" s="24" t="s">
        <v>24</v>
      </c>
      <c r="AA387" s="18" t="s">
        <v>380</v>
      </c>
      <c r="AB387" t="s">
        <v>1016</v>
      </c>
    </row>
    <row r="388" spans="1:28" s="13" customFormat="1" ht="30" customHeight="1" x14ac:dyDescent="0.25">
      <c r="A388" s="10">
        <v>386</v>
      </c>
      <c r="B388" s="11">
        <v>2018</v>
      </c>
      <c r="C388" s="11" t="s">
        <v>130</v>
      </c>
      <c r="D388" s="11" t="s">
        <v>15</v>
      </c>
      <c r="E388" s="26" t="str">
        <f t="shared" ref="E388:E405" si="6">HYPERLINK(AB388,AA388)</f>
        <v>Bryant Family Vineyard, Cabernet Sauvignon, Napa Valley - In Bond</v>
      </c>
      <c r="F388" s="18" t="s">
        <v>503</v>
      </c>
      <c r="G388" s="11" t="s">
        <v>16</v>
      </c>
      <c r="H388" s="11">
        <v>3</v>
      </c>
      <c r="I388" s="11" t="s">
        <v>17</v>
      </c>
      <c r="J388" s="11" t="s">
        <v>22</v>
      </c>
      <c r="K388" s="12">
        <v>1200</v>
      </c>
      <c r="L388" s="12">
        <v>1600</v>
      </c>
      <c r="M388" s="21" t="s">
        <v>42</v>
      </c>
      <c r="N388" s="24" t="s">
        <v>24</v>
      </c>
      <c r="AA388" s="18" t="s">
        <v>381</v>
      </c>
      <c r="AB388" t="s">
        <v>1017</v>
      </c>
    </row>
    <row r="389" spans="1:28" s="13" customFormat="1" ht="30" customHeight="1" x14ac:dyDescent="0.25">
      <c r="A389" s="10">
        <v>387</v>
      </c>
      <c r="B389" s="11">
        <v>2019</v>
      </c>
      <c r="C389" s="11" t="s">
        <v>130</v>
      </c>
      <c r="D389" s="11" t="s">
        <v>15</v>
      </c>
      <c r="E389" s="26" t="str">
        <f t="shared" si="6"/>
        <v>Lail Vineyards, J Daniel Cuvee Cabernet Sauvignon, Napa Valley - In Bond</v>
      </c>
      <c r="F389" s="18" t="s">
        <v>504</v>
      </c>
      <c r="G389" s="11" t="s">
        <v>16</v>
      </c>
      <c r="H389" s="11">
        <v>6</v>
      </c>
      <c r="I389" s="11" t="s">
        <v>23</v>
      </c>
      <c r="J389" s="11" t="s">
        <v>22</v>
      </c>
      <c r="K389" s="12">
        <v>750</v>
      </c>
      <c r="L389" s="12">
        <v>950</v>
      </c>
      <c r="M389" s="21" t="s">
        <v>42</v>
      </c>
      <c r="N389" s="24" t="s">
        <v>24</v>
      </c>
      <c r="AA389" s="18" t="s">
        <v>382</v>
      </c>
      <c r="AB389" t="s">
        <v>1018</v>
      </c>
    </row>
    <row r="390" spans="1:28" s="13" customFormat="1" ht="30" customHeight="1" x14ac:dyDescent="0.25">
      <c r="A390" s="10">
        <v>388</v>
      </c>
      <c r="B390" s="11">
        <v>2019</v>
      </c>
      <c r="C390" s="11" t="s">
        <v>130</v>
      </c>
      <c r="D390" s="11" t="s">
        <v>15</v>
      </c>
      <c r="E390" s="26" t="str">
        <f t="shared" si="6"/>
        <v>Spottswoode, Cabernet Sauvignon, Napa Valley (Magnums) - In Bond</v>
      </c>
      <c r="F390" s="18" t="s">
        <v>131</v>
      </c>
      <c r="G390" s="11" t="s">
        <v>40</v>
      </c>
      <c r="H390" s="11">
        <v>3</v>
      </c>
      <c r="I390" s="11" t="s">
        <v>38</v>
      </c>
      <c r="J390" s="11" t="s">
        <v>22</v>
      </c>
      <c r="K390" s="12">
        <v>600</v>
      </c>
      <c r="L390" s="12">
        <v>700</v>
      </c>
      <c r="M390" s="21" t="s">
        <v>42</v>
      </c>
      <c r="N390" s="24" t="s">
        <v>24</v>
      </c>
      <c r="AA390" s="18" t="s">
        <v>383</v>
      </c>
      <c r="AB390" t="s">
        <v>1019</v>
      </c>
    </row>
    <row r="391" spans="1:28" s="13" customFormat="1" ht="30" customHeight="1" x14ac:dyDescent="0.25">
      <c r="A391" s="10">
        <v>389</v>
      </c>
      <c r="B391" s="11">
        <v>2013</v>
      </c>
      <c r="C391" s="11" t="s">
        <v>133</v>
      </c>
      <c r="D391" s="11" t="s">
        <v>30</v>
      </c>
      <c r="E391" s="26" t="str">
        <f t="shared" si="6"/>
        <v>Domaine Serene, Recolte Grand Cru Chardonnay, Dundee Hills - In Bond</v>
      </c>
      <c r="F391" s="18" t="s">
        <v>134</v>
      </c>
      <c r="G391" s="11" t="s">
        <v>16</v>
      </c>
      <c r="H391" s="11">
        <v>6</v>
      </c>
      <c r="I391" s="11" t="s">
        <v>23</v>
      </c>
      <c r="J391" s="11" t="s">
        <v>22</v>
      </c>
      <c r="K391" s="12">
        <v>300</v>
      </c>
      <c r="L391" s="12">
        <v>400</v>
      </c>
      <c r="M391" s="21" t="s">
        <v>608</v>
      </c>
      <c r="N391" s="24" t="s">
        <v>44</v>
      </c>
      <c r="AA391" s="18" t="s">
        <v>137</v>
      </c>
      <c r="AB391" t="s">
        <v>1020</v>
      </c>
    </row>
    <row r="392" spans="1:28" s="13" customFormat="1" ht="30" customHeight="1" x14ac:dyDescent="0.25">
      <c r="A392" s="10">
        <v>390</v>
      </c>
      <c r="B392" s="11">
        <v>2013</v>
      </c>
      <c r="C392" s="11" t="s">
        <v>133</v>
      </c>
      <c r="D392" s="11" t="s">
        <v>30</v>
      </c>
      <c r="E392" s="26" t="str">
        <f t="shared" si="6"/>
        <v>Domaine Serene, Recolte Grand Cru Chardonnay, Dundee Hills - In Bond</v>
      </c>
      <c r="F392" s="18" t="s">
        <v>134</v>
      </c>
      <c r="G392" s="11" t="s">
        <v>16</v>
      </c>
      <c r="H392" s="11">
        <v>6</v>
      </c>
      <c r="I392" s="11" t="s">
        <v>23</v>
      </c>
      <c r="J392" s="11" t="s">
        <v>22</v>
      </c>
      <c r="K392" s="12">
        <v>300</v>
      </c>
      <c r="L392" s="12">
        <v>400</v>
      </c>
      <c r="M392" s="21" t="s">
        <v>609</v>
      </c>
      <c r="N392" s="24" t="s">
        <v>44</v>
      </c>
      <c r="AA392" s="18" t="s">
        <v>137</v>
      </c>
      <c r="AB392" t="s">
        <v>1021</v>
      </c>
    </row>
    <row r="393" spans="1:28" s="13" customFormat="1" ht="30" customHeight="1" x14ac:dyDescent="0.25">
      <c r="A393" s="10">
        <v>391</v>
      </c>
      <c r="B393" s="11">
        <v>2013</v>
      </c>
      <c r="C393" s="11" t="s">
        <v>133</v>
      </c>
      <c r="D393" s="11" t="s">
        <v>30</v>
      </c>
      <c r="E393" s="26" t="str">
        <f t="shared" si="6"/>
        <v>Domaine Serene, Recolte Grand Cru Chardonnay, Dundee Hills - In Bond</v>
      </c>
      <c r="F393" s="18" t="s">
        <v>134</v>
      </c>
      <c r="G393" s="11" t="s">
        <v>16</v>
      </c>
      <c r="H393" s="11">
        <v>6</v>
      </c>
      <c r="I393" s="11" t="s">
        <v>23</v>
      </c>
      <c r="J393" s="11" t="s">
        <v>22</v>
      </c>
      <c r="K393" s="12">
        <v>300</v>
      </c>
      <c r="L393" s="12">
        <v>400</v>
      </c>
      <c r="M393" s="21" t="s">
        <v>610</v>
      </c>
      <c r="N393" s="24" t="s">
        <v>44</v>
      </c>
      <c r="AA393" s="18" t="s">
        <v>137</v>
      </c>
      <c r="AB393" t="s">
        <v>1022</v>
      </c>
    </row>
    <row r="394" spans="1:28" s="13" customFormat="1" ht="30" customHeight="1" x14ac:dyDescent="0.25">
      <c r="A394" s="10">
        <v>392</v>
      </c>
      <c r="B394" s="11">
        <v>2013</v>
      </c>
      <c r="C394" s="11" t="s">
        <v>133</v>
      </c>
      <c r="D394" s="11" t="s">
        <v>30</v>
      </c>
      <c r="E394" s="26" t="str">
        <f t="shared" si="6"/>
        <v>Domaine Serene, Recolte Grand Cru Chardonnay, Dundee Hills - In Bond</v>
      </c>
      <c r="F394" s="18" t="s">
        <v>134</v>
      </c>
      <c r="G394" s="11" t="s">
        <v>16</v>
      </c>
      <c r="H394" s="11">
        <v>6</v>
      </c>
      <c r="I394" s="11" t="s">
        <v>23</v>
      </c>
      <c r="J394" s="11" t="s">
        <v>22</v>
      </c>
      <c r="K394" s="12">
        <v>300</v>
      </c>
      <c r="L394" s="12">
        <v>400</v>
      </c>
      <c r="M394" s="21" t="s">
        <v>610</v>
      </c>
      <c r="N394" s="24" t="s">
        <v>44</v>
      </c>
      <c r="AA394" s="18" t="s">
        <v>137</v>
      </c>
      <c r="AB394" t="s">
        <v>1023</v>
      </c>
    </row>
    <row r="395" spans="1:28" s="13" customFormat="1" ht="30" customHeight="1" x14ac:dyDescent="0.25">
      <c r="A395" s="10">
        <v>393</v>
      </c>
      <c r="B395" s="11">
        <v>2014</v>
      </c>
      <c r="C395" s="11" t="s">
        <v>133</v>
      </c>
      <c r="D395" s="11" t="s">
        <v>30</v>
      </c>
      <c r="E395" s="26" t="str">
        <f t="shared" si="6"/>
        <v>Domaine Serene, Coeur Blanc White Pinot, Willamette Valley - In Bond</v>
      </c>
      <c r="F395" s="18" t="s">
        <v>134</v>
      </c>
      <c r="G395" s="11" t="s">
        <v>16</v>
      </c>
      <c r="H395" s="11">
        <v>6</v>
      </c>
      <c r="I395" s="11" t="s">
        <v>23</v>
      </c>
      <c r="J395" s="11" t="s">
        <v>22</v>
      </c>
      <c r="K395" s="12">
        <v>200</v>
      </c>
      <c r="L395" s="12">
        <v>300</v>
      </c>
      <c r="M395" s="21" t="s">
        <v>611</v>
      </c>
      <c r="N395" s="24" t="s">
        <v>44</v>
      </c>
      <c r="AA395" s="18" t="s">
        <v>138</v>
      </c>
      <c r="AB395" t="s">
        <v>1024</v>
      </c>
    </row>
    <row r="396" spans="1:28" s="13" customFormat="1" ht="30" customHeight="1" x14ac:dyDescent="0.25">
      <c r="A396" s="10">
        <v>394</v>
      </c>
      <c r="B396" s="11">
        <v>1999</v>
      </c>
      <c r="C396" s="11" t="s">
        <v>399</v>
      </c>
      <c r="D396" s="11" t="s">
        <v>15</v>
      </c>
      <c r="E396" s="26" t="str">
        <f t="shared" si="6"/>
        <v>Casa Lapostolle, Clos Apalta, Colchagua Valley</v>
      </c>
      <c r="F396" s="18" t="s">
        <v>505</v>
      </c>
      <c r="G396" s="11" t="s">
        <v>16</v>
      </c>
      <c r="H396" s="11">
        <v>6</v>
      </c>
      <c r="I396" s="11" t="s">
        <v>17</v>
      </c>
      <c r="J396" s="11" t="s">
        <v>18</v>
      </c>
      <c r="K396" s="12">
        <v>300</v>
      </c>
      <c r="L396" s="12">
        <v>400</v>
      </c>
      <c r="M396" s="21" t="s">
        <v>24</v>
      </c>
      <c r="N396" s="24" t="s">
        <v>24</v>
      </c>
      <c r="AA396" s="18" t="s">
        <v>384</v>
      </c>
      <c r="AB396" t="s">
        <v>1025</v>
      </c>
    </row>
    <row r="397" spans="1:28" s="13" customFormat="1" ht="30" customHeight="1" x14ac:dyDescent="0.25">
      <c r="A397" s="10">
        <v>395</v>
      </c>
      <c r="B397" s="11">
        <v>1999</v>
      </c>
      <c r="C397" s="11" t="s">
        <v>399</v>
      </c>
      <c r="D397" s="11" t="s">
        <v>15</v>
      </c>
      <c r="E397" s="26" t="str">
        <f t="shared" si="6"/>
        <v>Casa Lapostolle, Clos Apalta, Colchagua Valley</v>
      </c>
      <c r="F397" s="18" t="s">
        <v>505</v>
      </c>
      <c r="G397" s="11" t="s">
        <v>16</v>
      </c>
      <c r="H397" s="11">
        <v>6</v>
      </c>
      <c r="I397" s="11" t="s">
        <v>17</v>
      </c>
      <c r="J397" s="11" t="s">
        <v>18</v>
      </c>
      <c r="K397" s="12">
        <v>300</v>
      </c>
      <c r="L397" s="12">
        <v>400</v>
      </c>
      <c r="M397" s="21" t="s">
        <v>24</v>
      </c>
      <c r="N397" s="24" t="s">
        <v>24</v>
      </c>
      <c r="AA397" s="18" t="s">
        <v>384</v>
      </c>
      <c r="AB397" t="s">
        <v>1026</v>
      </c>
    </row>
    <row r="398" spans="1:28" s="13" customFormat="1" ht="30" customHeight="1" x14ac:dyDescent="0.25">
      <c r="A398" s="10">
        <v>396</v>
      </c>
      <c r="B398" s="11">
        <v>2006</v>
      </c>
      <c r="C398" s="11" t="s">
        <v>400</v>
      </c>
      <c r="D398" s="11" t="s">
        <v>15</v>
      </c>
      <c r="E398" s="26" t="str">
        <f t="shared" si="6"/>
        <v>Catena, Nicolas Catena Zapata, Mendoza</v>
      </c>
      <c r="F398" s="18" t="s">
        <v>506</v>
      </c>
      <c r="G398" s="11" t="s">
        <v>16</v>
      </c>
      <c r="H398" s="11">
        <v>6</v>
      </c>
      <c r="I398" s="11" t="s">
        <v>23</v>
      </c>
      <c r="J398" s="11" t="s">
        <v>18</v>
      </c>
      <c r="K398" s="12">
        <v>380</v>
      </c>
      <c r="L398" s="12">
        <v>480</v>
      </c>
      <c r="M398" s="21" t="s">
        <v>24</v>
      </c>
      <c r="N398" s="24" t="s">
        <v>24</v>
      </c>
      <c r="AA398" s="18" t="s">
        <v>385</v>
      </c>
      <c r="AB398" t="s">
        <v>1027</v>
      </c>
    </row>
    <row r="399" spans="1:28" s="13" customFormat="1" ht="30" customHeight="1" x14ac:dyDescent="0.25">
      <c r="A399" s="10">
        <v>397</v>
      </c>
      <c r="B399" s="11">
        <v>2008</v>
      </c>
      <c r="C399" s="11" t="s">
        <v>400</v>
      </c>
      <c r="D399" s="11" t="s">
        <v>15</v>
      </c>
      <c r="E399" s="26" t="str">
        <f t="shared" si="6"/>
        <v>Catena, Adrianna Vineyard Malbec, Mendoza</v>
      </c>
      <c r="F399" s="18" t="s">
        <v>506</v>
      </c>
      <c r="G399" s="11" t="s">
        <v>16</v>
      </c>
      <c r="H399" s="11">
        <v>6</v>
      </c>
      <c r="I399" s="11" t="s">
        <v>23</v>
      </c>
      <c r="J399" s="11" t="s">
        <v>18</v>
      </c>
      <c r="K399" s="12">
        <v>300</v>
      </c>
      <c r="L399" s="12">
        <v>400</v>
      </c>
      <c r="M399" s="21" t="s">
        <v>24</v>
      </c>
      <c r="N399" s="24" t="s">
        <v>24</v>
      </c>
      <c r="AA399" s="18" t="s">
        <v>386</v>
      </c>
      <c r="AB399" t="s">
        <v>1028</v>
      </c>
    </row>
    <row r="400" spans="1:28" s="13" customFormat="1" ht="30" customHeight="1" x14ac:dyDescent="0.25">
      <c r="A400" s="10">
        <v>398</v>
      </c>
      <c r="B400" s="11">
        <v>2008</v>
      </c>
      <c r="C400" s="11" t="s">
        <v>400</v>
      </c>
      <c r="D400" s="11" t="s">
        <v>15</v>
      </c>
      <c r="E400" s="26" t="str">
        <f t="shared" si="6"/>
        <v>Catena Zapata, Malbec Nicasia, Mendoza</v>
      </c>
      <c r="F400" s="18" t="s">
        <v>507</v>
      </c>
      <c r="G400" s="11" t="s">
        <v>16</v>
      </c>
      <c r="H400" s="11">
        <v>6</v>
      </c>
      <c r="I400" s="11" t="s">
        <v>23</v>
      </c>
      <c r="J400" s="11" t="s">
        <v>18</v>
      </c>
      <c r="K400" s="12">
        <v>250</v>
      </c>
      <c r="L400" s="12">
        <v>300</v>
      </c>
      <c r="M400" s="21" t="s">
        <v>24</v>
      </c>
      <c r="N400" s="24" t="s">
        <v>24</v>
      </c>
      <c r="AA400" s="18" t="s">
        <v>387</v>
      </c>
      <c r="AB400" t="s">
        <v>1029</v>
      </c>
    </row>
    <row r="401" spans="1:28" s="13" customFormat="1" ht="30" customHeight="1" x14ac:dyDescent="0.25">
      <c r="A401" s="10">
        <v>399</v>
      </c>
      <c r="B401" s="11">
        <v>2009</v>
      </c>
      <c r="C401" s="11" t="s">
        <v>400</v>
      </c>
      <c r="D401" s="11" t="s">
        <v>15</v>
      </c>
      <c r="E401" s="26" t="str">
        <f t="shared" si="6"/>
        <v>Catena, Nicolas Catena Zapata, Mendoza</v>
      </c>
      <c r="F401" s="18" t="s">
        <v>506</v>
      </c>
      <c r="G401" s="11" t="s">
        <v>16</v>
      </c>
      <c r="H401" s="11">
        <v>5</v>
      </c>
      <c r="I401" s="11" t="s">
        <v>23</v>
      </c>
      <c r="J401" s="11" t="s">
        <v>18</v>
      </c>
      <c r="K401" s="12">
        <v>250</v>
      </c>
      <c r="L401" s="12">
        <v>340</v>
      </c>
      <c r="M401" s="21" t="s">
        <v>24</v>
      </c>
      <c r="N401" s="24" t="s">
        <v>24</v>
      </c>
      <c r="AA401" s="18" t="s">
        <v>385</v>
      </c>
      <c r="AB401" t="s">
        <v>1030</v>
      </c>
    </row>
    <row r="402" spans="1:28" s="13" customFormat="1" ht="30" customHeight="1" x14ac:dyDescent="0.25">
      <c r="A402" s="10">
        <v>400</v>
      </c>
      <c r="B402" s="11">
        <v>2013</v>
      </c>
      <c r="C402" s="11" t="s">
        <v>400</v>
      </c>
      <c r="D402" s="11" t="s">
        <v>15</v>
      </c>
      <c r="E402" s="26" t="str">
        <f t="shared" si="6"/>
        <v>Catena, Adrianna River Stones Malbec, Tupungato Mendoza</v>
      </c>
      <c r="F402" s="18" t="s">
        <v>506</v>
      </c>
      <c r="G402" s="11" t="s">
        <v>16</v>
      </c>
      <c r="H402" s="11">
        <v>3</v>
      </c>
      <c r="I402" s="11" t="s">
        <v>23</v>
      </c>
      <c r="J402" s="11" t="s">
        <v>18</v>
      </c>
      <c r="K402" s="12">
        <v>220</v>
      </c>
      <c r="L402" s="12">
        <v>280</v>
      </c>
      <c r="M402" s="21"/>
      <c r="N402" s="24" t="s">
        <v>24</v>
      </c>
      <c r="AA402" s="18" t="s">
        <v>388</v>
      </c>
      <c r="AB402" t="s">
        <v>1031</v>
      </c>
    </row>
    <row r="403" spans="1:28" s="13" customFormat="1" ht="30" customHeight="1" x14ac:dyDescent="0.25">
      <c r="A403" s="10">
        <v>401</v>
      </c>
      <c r="B403" s="11">
        <v>2015</v>
      </c>
      <c r="C403" s="11" t="s">
        <v>401</v>
      </c>
      <c r="D403" s="11" t="s">
        <v>15</v>
      </c>
      <c r="E403" s="26" t="str">
        <f t="shared" si="6"/>
        <v>Ao Yun - In Bond</v>
      </c>
      <c r="F403" s="18" t="s">
        <v>508</v>
      </c>
      <c r="G403" s="11" t="s">
        <v>16</v>
      </c>
      <c r="H403" s="11">
        <v>6</v>
      </c>
      <c r="I403" s="11" t="s">
        <v>23</v>
      </c>
      <c r="J403" s="11" t="s">
        <v>22</v>
      </c>
      <c r="K403" s="12">
        <v>700</v>
      </c>
      <c r="L403" s="12">
        <v>900</v>
      </c>
      <c r="M403" s="21" t="s">
        <v>612</v>
      </c>
      <c r="N403" s="24" t="s">
        <v>24</v>
      </c>
      <c r="AA403" s="18" t="s">
        <v>389</v>
      </c>
      <c r="AB403" t="s">
        <v>1032</v>
      </c>
    </row>
    <row r="404" spans="1:28" s="13" customFormat="1" ht="30" customHeight="1" x14ac:dyDescent="0.25">
      <c r="A404" s="10">
        <v>402</v>
      </c>
      <c r="B404" s="11">
        <v>2016</v>
      </c>
      <c r="C404" s="11" t="s">
        <v>401</v>
      </c>
      <c r="D404" s="11" t="s">
        <v>15</v>
      </c>
      <c r="E404" s="26" t="str">
        <f t="shared" si="6"/>
        <v>Ao Yun - In Bond</v>
      </c>
      <c r="F404" s="18" t="s">
        <v>508</v>
      </c>
      <c r="G404" s="11" t="s">
        <v>16</v>
      </c>
      <c r="H404" s="11">
        <v>6</v>
      </c>
      <c r="I404" s="11" t="s">
        <v>23</v>
      </c>
      <c r="J404" s="11" t="s">
        <v>22</v>
      </c>
      <c r="K404" s="12">
        <v>700</v>
      </c>
      <c r="L404" s="12">
        <v>900</v>
      </c>
      <c r="M404" s="21" t="s">
        <v>612</v>
      </c>
      <c r="N404" s="24" t="s">
        <v>24</v>
      </c>
      <c r="AA404" s="18" t="s">
        <v>389</v>
      </c>
      <c r="AB404" t="s">
        <v>1033</v>
      </c>
    </row>
    <row r="405" spans="1:28" s="13" customFormat="1" ht="30" customHeight="1" x14ac:dyDescent="0.25">
      <c r="A405" s="14">
        <v>403</v>
      </c>
      <c r="B405" s="15">
        <v>2017</v>
      </c>
      <c r="C405" s="15" t="s">
        <v>401</v>
      </c>
      <c r="D405" s="15" t="s">
        <v>15</v>
      </c>
      <c r="E405" s="26" t="str">
        <f t="shared" si="6"/>
        <v>Ao Yun - In Bond</v>
      </c>
      <c r="F405" s="19" t="s">
        <v>508</v>
      </c>
      <c r="G405" s="15" t="s">
        <v>16</v>
      </c>
      <c r="H405" s="15">
        <v>6</v>
      </c>
      <c r="I405" s="15" t="s">
        <v>23</v>
      </c>
      <c r="J405" s="15" t="s">
        <v>22</v>
      </c>
      <c r="K405" s="16">
        <v>550</v>
      </c>
      <c r="L405" s="16">
        <v>750</v>
      </c>
      <c r="M405" s="22" t="s">
        <v>613</v>
      </c>
      <c r="N405" s="25" t="s">
        <v>24</v>
      </c>
      <c r="AA405" s="19" t="s">
        <v>389</v>
      </c>
      <c r="AB405" t="s">
        <v>1034</v>
      </c>
    </row>
  </sheetData>
  <mergeCells count="1">
    <mergeCell ref="A1:N1"/>
  </mergeCells>
  <phoneticPr fontId="8"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Concise Lot Listing</vt:lpstr>
      <vt:lpstr>Detailed Lot Listing</vt:lpstr>
      <vt:lpstr>'Concise Lot Listing'!Print_Area</vt:lpstr>
      <vt:lpstr>'Detailed Lot Listing'!Print_Area</vt:lpstr>
      <vt:lpstr>'Concise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cp:lastPrinted>2024-03-11T12:57:26Z</cp:lastPrinted>
  <dcterms:created xsi:type="dcterms:W3CDTF">2024-03-08T16:54:00Z</dcterms:created>
  <dcterms:modified xsi:type="dcterms:W3CDTF">2024-03-11T12:58:23Z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