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M:\2023\Auctions\231206 - Monthly Wine Sale 14632\"/>
    </mc:Choice>
  </mc:AlternateContent>
  <xr:revisionPtr revIDLastSave="0" documentId="13_ncr:1_{4B533D22-EC3B-4433-9CEB-5405FBC7ACF5}" xr6:coauthVersionLast="47" xr6:coauthVersionMax="47" xr10:uidLastSave="{00000000-0000-0000-0000-000000000000}"/>
  <bookViews>
    <workbookView xWindow="20370" yWindow="-2580" windowWidth="29040" windowHeight="15840" xr2:uid="{323B587A-7D56-4145-94F0-2D0EA68BCF0C}"/>
  </bookViews>
  <sheets>
    <sheet name="Concise Lot Listing" sheetId="2" r:id="rId1"/>
    <sheet name="Detailed Lot Listing" sheetId="1" r:id="rId2"/>
  </sheets>
  <definedNames>
    <definedName name="_xlnm._FilterDatabase" localSheetId="0" hidden="1">'Concise Lot Listing'!$A$2:$F$290</definedName>
    <definedName name="_xlnm._FilterDatabase" localSheetId="1" hidden="1">'Detailed Lot Listing'!$A$2:$O$290</definedName>
    <definedName name="_xlnm.Print_Area" localSheetId="0">'Concise Lot Listing'!$A$1:$E$290</definedName>
    <definedName name="_xlnm.Print_Area" localSheetId="1">'Detailed Lot Listing'!$A$1:$N$290</definedName>
    <definedName name="_xlnm.Print_Titles" localSheetId="0">'Concise Lot Listing'!$1:$2</definedName>
    <definedName name="_xlnm.Print_Titles" localSheetId="1">'Detailed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C9"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8" i="2"/>
  <c r="C7" i="2"/>
  <c r="C6" i="2"/>
  <c r="C5" i="2"/>
  <c r="C4" i="2"/>
  <c r="C3" i="2"/>
  <c r="E17" i="1"/>
  <c r="E3"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6" i="1"/>
  <c r="E15" i="1"/>
  <c r="E14" i="1"/>
  <c r="E13" i="1"/>
  <c r="E12" i="1"/>
  <c r="E11" i="1"/>
  <c r="E10" i="1"/>
  <c r="E9" i="1"/>
  <c r="E8" i="1"/>
  <c r="E7" i="1"/>
  <c r="E6" i="1"/>
  <c r="E4" i="1"/>
</calcChain>
</file>

<file path=xl/sharedStrings.xml><?xml version="1.0" encoding="utf-8"?>
<sst xmlns="http://schemas.openxmlformats.org/spreadsheetml/2006/main" count="3162" uniqueCount="762">
  <si>
    <t>Lot Number</t>
  </si>
  <si>
    <t>Vintage</t>
  </si>
  <si>
    <t>Name</t>
  </si>
  <si>
    <t>Producer</t>
  </si>
  <si>
    <t>Description</t>
  </si>
  <si>
    <t>Low Estimate</t>
  </si>
  <si>
    <t>Region</t>
  </si>
  <si>
    <t>Colour</t>
  </si>
  <si>
    <t>Volume Label</t>
  </si>
  <si>
    <t>Packaging</t>
  </si>
  <si>
    <t>Quantity in Bottles</t>
  </si>
  <si>
    <t>Provenance</t>
  </si>
  <si>
    <t>In Bond</t>
  </si>
  <si>
    <t>Feuerheerd, Vintage Port</t>
  </si>
  <si>
    <t>Feuerheerd</t>
  </si>
  <si>
    <t>Packed in original tissue and outer sleeve</t>
  </si>
  <si>
    <t>Port</t>
  </si>
  <si>
    <t>Red</t>
  </si>
  <si>
    <t>75cl</t>
  </si>
  <si>
    <t>None</t>
  </si>
  <si>
    <t>N</t>
  </si>
  <si>
    <t>Graham's, Vintage Port - In Bond</t>
  </si>
  <si>
    <t>Graham's</t>
  </si>
  <si>
    <t>IN BOND
Labels damaged and signs of slight old seepage</t>
  </si>
  <si>
    <t>Previously owned by a member of the Symington family and stored at EHD Fonthill, before transfer to LCB Eton Park</t>
  </si>
  <si>
    <t>Y</t>
  </si>
  <si>
    <t>IN BOND
Labels soiled and signs of old seepage</t>
  </si>
  <si>
    <t>OWC</t>
  </si>
  <si>
    <t>Warre's, Vintage Port</t>
  </si>
  <si>
    <t>Warre's</t>
  </si>
  <si>
    <t>Bottled for British Transport Hotels 
Labels damaged</t>
  </si>
  <si>
    <t>Churchill's, Quinta da Aqua Alta Vintage Port</t>
  </si>
  <si>
    <t>Churchill's</t>
  </si>
  <si>
    <t/>
  </si>
  <si>
    <t>Damaged/stained labels, OWC damaged</t>
  </si>
  <si>
    <t>Berry Bros. &amp; Rudd (Symington Family Estates), Vintage Port- In Bond</t>
  </si>
  <si>
    <t>Symington Family Estates</t>
  </si>
  <si>
    <t>IN BOND</t>
  </si>
  <si>
    <t>Taylor's, Vintage Port - In Bond</t>
  </si>
  <si>
    <t>Taylor's</t>
  </si>
  <si>
    <t>IN BOND
Packed in 2x6 OWC</t>
  </si>
  <si>
    <t>Quinta do Vesuvio, Douro - In Bond</t>
  </si>
  <si>
    <t>Quinta do Vesuvio</t>
  </si>
  <si>
    <t>NV</t>
  </si>
  <si>
    <t>1977/1991 Mixed Vintage Port</t>
  </si>
  <si>
    <t>1977 Warre's, Vintage Port 
1x75cl 
1980 Gould Campbell, Vintage Port 
1x75cl 
1991 Graham's, Quinta dos Malvedos Vintage Port
1x75cl 
Total 3x75cl</t>
  </si>
  <si>
    <t>Mixed Case of Port</t>
  </si>
  <si>
    <t>1987 Fonseca Quinta Do Panascal Single Quinta 
1x75cl 
1998 Dow's LBV 
2x75cl 
Graham's 20 Year Old 
1x75cl 
Total 4x75cl</t>
  </si>
  <si>
    <t>Delamain, Vintage, Grande Champagne Cognac</t>
  </si>
  <si>
    <t>Delamain</t>
  </si>
  <si>
    <t>Landed in 1998 and bottled in 2015 for Berry Bros. &amp; Rudd.</t>
  </si>
  <si>
    <t>Cognac</t>
  </si>
  <si>
    <t>70cl</t>
  </si>
  <si>
    <t>Salon, Mesnil</t>
  </si>
  <si>
    <t>Salon</t>
  </si>
  <si>
    <t>Very slight label damage</t>
  </si>
  <si>
    <t>Champagne</t>
  </si>
  <si>
    <t>White</t>
  </si>
  <si>
    <t>Bollinger, RD</t>
  </si>
  <si>
    <t>Bollinger</t>
  </si>
  <si>
    <t>Dom Perignon, Andy Warhol Collection</t>
  </si>
  <si>
    <t>Dom Perignon</t>
  </si>
  <si>
    <t>Complete set of Andy Warhol Limited Edition Dom Perignon 2002</t>
  </si>
  <si>
    <t>OCC</t>
  </si>
  <si>
    <t>Pol Roger, Sir Winston Churchill</t>
  </si>
  <si>
    <t>Pol Roger</t>
  </si>
  <si>
    <t>Recently removed from a private cellar in Cheshire.</t>
  </si>
  <si>
    <t>Henriot, Brut Millesime - In Bond</t>
  </si>
  <si>
    <t>Henriot</t>
  </si>
  <si>
    <t>IN BOND
Packed in individual presentation boxes</t>
  </si>
  <si>
    <t>Robert Fleury, Bolero Extra Brut - In Bond</t>
  </si>
  <si>
    <t>Robert Fleury</t>
  </si>
  <si>
    <t>Mas del Serral (Pepe Raventos), Ancestral Mas Brut Nature, Catalunya - In Bond</t>
  </si>
  <si>
    <t>Mas del Serral (Pepe Raventos)</t>
  </si>
  <si>
    <t>Catalunya</t>
  </si>
  <si>
    <t>Henri Giraud, Argonne - In Bond</t>
  </si>
  <si>
    <t>Henri Giraud</t>
  </si>
  <si>
    <t>Billecart-Salmon, Rose Brut - In Bond</t>
  </si>
  <si>
    <t>Billecart-Salmon</t>
  </si>
  <si>
    <t>Rose</t>
  </si>
  <si>
    <t>Bollinger, Special Cuvee (Jeroboam)</t>
  </si>
  <si>
    <t>Packed in presentation box</t>
  </si>
  <si>
    <t>300cl</t>
  </si>
  <si>
    <t>Vintage &amp; Non Vintage Champagne (Mixed Formats)</t>
  </si>
  <si>
    <t>1989 Philipponnat, Reserve Speciale Brut 
Damage to foil capsule 
1x150cl 
NV Veuve Clicquot, Yellow Label Brut 
1x150cl 
NV Moet &amp; Chandon, Imperial Brut 
1x150cl 
NV Moet &amp; Chandon, Imperial Brut 
1x75cl 
Total 1x75cl and 3x150cl</t>
  </si>
  <si>
    <t>Chateau d'Yquem Premier Cru Superieur, Sauternes</t>
  </si>
  <si>
    <t>Label soiled</t>
  </si>
  <si>
    <t>Bordeaux</t>
  </si>
  <si>
    <t>Property of a top London restauranteur.</t>
  </si>
  <si>
    <t>Chateau d'Yquem Premier Cru Superieur, Sauternes (Half Bottles) - In Bond</t>
  </si>
  <si>
    <t>IN BOND
OWC damaged</t>
  </si>
  <si>
    <t>37.5cl</t>
  </si>
  <si>
    <t>Donnhoff, Oberhauser Brucke Riesling Eiswein, Nahe (Half Bottles)</t>
  </si>
  <si>
    <t>Donnhoff</t>
  </si>
  <si>
    <t>Nahe</t>
  </si>
  <si>
    <t>Purchased through and stored at Berry Bros. &amp; Rudd until recent transfer.</t>
  </si>
  <si>
    <t>2003/2013 Mixed Icewines (Mixed Formats)</t>
  </si>
  <si>
    <t>2003 Inniskillin, Vidal Oak Aged Icewine, Niagara Peninsula 
OC 
1x37.5cl 
2006 Caroline Cellars, Vidal Icewine 
1x37.5cl 
2009 Konzelmann, Vidal Icewine, Niagara Lakeshore 
OC 
1x20cl 
2010 Peller, Oak Aged Vidal Blanc Icewine, Niagara Peninsula 
OC 
1x37.5cl 
2012 Inniskillin, Pearl Icewine Vidal, Niagara Peninsula 
OC 
1x37.5cl 
2013 Peller, Oak Aged Vidal Blanc Icewine, Niagara Peninsula 
1x37.5cl 
Total 5x37.5cl and 1x20cl</t>
  </si>
  <si>
    <t>Chateau Leoville Las Cases 2eme Cru Classe, Saint-Julien</t>
  </si>
  <si>
    <t>Levels 1 H/MS, 1 LS, labels soiled and faded.</t>
  </si>
  <si>
    <t>Cotes Rocheuses, Saint-Emilion Grand Cru</t>
  </si>
  <si>
    <t>Levels 1 BN, 2 VTS, 7 TS, 1 H/MS, 1 LS, labels soiled, capsules corroded.</t>
  </si>
  <si>
    <t>Chateau Leoville Barton 2eme Cru Classe, Saint-Julien</t>
  </si>
  <si>
    <t>Labels slightly scuffed at bottom edge, several capsules creased at base.</t>
  </si>
  <si>
    <t>Property of a private collector and kept in a Berkshire cellar.</t>
  </si>
  <si>
    <t>Chateau La Tour de By, Medoc</t>
  </si>
  <si>
    <t>Labels soiled, 1 with small tear at edge</t>
  </si>
  <si>
    <t>Chateau Palmer 3eme Cru Classe, Margaux</t>
  </si>
  <si>
    <t>Levels 1 VTS, 1 TS, capsules slightly creased, labels damaged</t>
  </si>
  <si>
    <t>Chateau Mouton Rothschild Premier Cru Classe, Pauillac</t>
  </si>
  <si>
    <t>European label, front and back label slightly damaged</t>
  </si>
  <si>
    <t>Chateau du Juge, Bordeaux Superieur (Imperial)</t>
  </si>
  <si>
    <t>600cl</t>
  </si>
  <si>
    <t xml:space="preserve"> Purchased en primeur through The Wine Society.</t>
  </si>
  <si>
    <t>Duclot Assortment Case including Petrus and Ausone (9x75cl) - In Bond</t>
  </si>
  <si>
    <t>IN BOND
1999 Chateau Lafite Rothschild Premier Cru Classe, Pauillac 
1x75cl 
1999 Chateau Latour Premier Cru Classe, Pauillac 
1x75cl 
1999 Chateau Mouton Rothschild Premier Cru Classe, Pauillac 
1x75cl 
1999 Chateau Margaux Premier Cru Classe, Margaux 
1x75cl 
1999 Chateau Haut-Brion Premier Cru Classe, Pessac-Leognan 
1x75cl 
1999 Chateau La Mission Haut-Brion Cru Classe, Pessac-Leognan 
1x75cl 
1999 Chateau Ausone Premier Grand Cru Classe A, Saint-Emilion Grand Cru 
1x75cl 
1999 Chateau Cheval Blanc Premier Grand Cru Classe A, Saint-Emilion Grand Cru 
1x75cl 
1999 Petrus, Pomerol 
1x75cl 
Total 9x75cl 
Packed in individual presentation boxes within presentation wooden case (illustrated).</t>
  </si>
  <si>
    <t>Chateau Latour Premier Cru Classe, Pauillac</t>
  </si>
  <si>
    <t>Bordeaux Primeurs Case including Petrus (12x75cl) - In Bond</t>
  </si>
  <si>
    <t>IN BOND
2004 Chateau Lafite Rothschild Premier Cru Classe, Pauillac 
2x75cl 
2004 Chateau Latour Premier Cru Classe, Pauillac 2x75cl 
2004 Chateau Mouton Rothschild Premier Cru Classe, Pauillac 
2x75cl 
2004 Chateau Margaux Premier Cru Classe, Margaux 
2x75cl 
2004 Chateau Cheval Blanc Premier Grand Cru Classe A, Saint-Emilion Grand Cru 
2x75cl 
2004 Petrus, Pomerol 
2x75cl 
Total 12x75cl</t>
  </si>
  <si>
    <t>Chateau Pichon Longueville Comtesse de Lalande 2eme Cru Classe, Pauillac</t>
  </si>
  <si>
    <t xml:space="preserve"> Purchased en primeur and stored through The Wine Society.</t>
  </si>
  <si>
    <t>Chateau Gruaud Larose 2eme Cru Classe, Saint-Julien</t>
  </si>
  <si>
    <t>1 label slightly damaged.</t>
  </si>
  <si>
    <t>Purchased en primeur and stored through The Wine Society.</t>
  </si>
  <si>
    <t>Chateau Langoa Barton 3eme Cru Classe, Saint-Julien</t>
  </si>
  <si>
    <t>Purchased through and stored at Laithwaites until removal for this sale.</t>
  </si>
  <si>
    <t>Carruades de Lafite, Pauillac</t>
  </si>
  <si>
    <t>Chateau Lafite Rothschild</t>
  </si>
  <si>
    <t>Chateau Canon Premier Grand Cru Classe B, Saint-Emilion Grand Cru</t>
  </si>
  <si>
    <t>Chateau Grand-Puy-Lacoste 5eme Cru Classe, Pauillac - In Bond</t>
  </si>
  <si>
    <t>Chateau Haut-Batailley 5eme Cru Classe, Pauillac</t>
  </si>
  <si>
    <t xml:space="preserve"> Purchased through and stored at The Wine Society until transfer for this sale.</t>
  </si>
  <si>
    <t>Chateau Margaux Premier Cru Classe, Margaux</t>
  </si>
  <si>
    <t>Chateau Talbot 4eme Cru Classe, Saint-Julien</t>
  </si>
  <si>
    <t>Chateau Lynch Bages 5eme Cru Classe, Pauillac</t>
  </si>
  <si>
    <t>Chateau Pontet-Canet 5eme Cru Classe, Pauillac</t>
  </si>
  <si>
    <t>Chateau Batailley 5eme Cru Classe, Pauillac</t>
  </si>
  <si>
    <t>Domaine de Chevalier Cru Classe, Pessac-Leognan</t>
  </si>
  <si>
    <t>Chateau Gloria, Saint-Julien</t>
  </si>
  <si>
    <t>Chateau Cantemerle 5eme Cru Classe, Haut-Medoc</t>
  </si>
  <si>
    <t>Chateau Chasse-Spleen, Moulis en Medoc</t>
  </si>
  <si>
    <t>Chateau La Lagune 3eme Cru Classe, Haut-Medoc</t>
  </si>
  <si>
    <t>Chateau Lafite Rothschild Premier Cru Classe, Pauillac - In Bond</t>
  </si>
  <si>
    <t>Chateau Grand-Puy-Lacoste 5eme Cru Classe, Pauillac</t>
  </si>
  <si>
    <t>Chateau Haut-Bages Liberal 5eme Cru Classe, Pauillac</t>
  </si>
  <si>
    <t>Chateau Haut-Bailly Cru Classe, Pessac-Leognan</t>
  </si>
  <si>
    <t>Chateau Angludet, Margaux</t>
  </si>
  <si>
    <t>Clos du Marquis, Saint-Julien</t>
  </si>
  <si>
    <t>Chateau Leoville Las Cases</t>
  </si>
  <si>
    <t>This is the second wine of Leoville Las Cases</t>
  </si>
  <si>
    <t>Chateau Cissac, Haut-Medoc</t>
  </si>
  <si>
    <t>OWC lid damaged</t>
  </si>
  <si>
    <t>Purchased through and stored at The Wine Society until transfer for this sale.</t>
  </si>
  <si>
    <t>Duclot Assortment Case including Petrus (7x75cl) - In Bond</t>
  </si>
  <si>
    <t>IN BOND
2012 Chateau Lafite Rothschild Premier Cru Classe, Pauillac 
1x75cl 
2012 Chateau Mouton Rothschild Premier Cru Classe, Pauillac 
1x75cl 
2012 Chateau Margaux Premier Cru Classe, Margaux 
1x75cl 
2012 Chateau Haut-Brion Premier Cru Classe, Pessac-Leognan 
1x75cl 
2012 Chateau La Mission Haut-Brion Cru Classe, Pessac-Leognan 
1x75cl 
2012 Chateau Cheval Blanc Premier Grand Cru Classe A, Saint-Emilion Grand Cru 
1x75cl 
2012 Petrus, Pomerol 
1x75cl 
Total 7x75cl 
Packed in individual presentation boxes within presentation wooden case (illustrated).</t>
  </si>
  <si>
    <t>Chateau Lafite Rothschild Premier Cru Classe, Pauillac</t>
  </si>
  <si>
    <t>Packed in 2x6 OWC</t>
  </si>
  <si>
    <t>Reserve de la Comtesse, Pauillac</t>
  </si>
  <si>
    <t>Duclot Assortment Case including Petrus and Yquem (8x75cl) - In Bond</t>
  </si>
  <si>
    <t>IN BOND
2013 Chateau Lafite Rothschild Premier Cru Classe, Pauillac 
1x75cl 
2013 Chateau Mouton Rothschild Premier Cru Classe, Pauillac 
1x75cl 
2013 Chateau Margaux Premier Cru Classe, Margaux 
1x75cl 
2013 Chateau Haut-Brion Premier Cru Classe, Pessac-Leognan 
1x75cl 
2013 Chateau La Mission Haut-Brion Cru Classe, Pessac-Leognan 
1x75cl 
2013 Chateau Cheval Blanc Premier Grand Cru Classe A, Saint-Emilion Grand Cru 
1x75cl 
2013 Petrus, Pomerol 
1x75cl 
2013 Chateau d'Yquem Premier Cru Superieur, Sauternes 
1x75cl 
Total 8x75cl 
Packed in individual presentation boxes within presentation wooden case(illustrated).</t>
  </si>
  <si>
    <t>Mixed</t>
  </si>
  <si>
    <t>IN BOND
2014 Chateau Lafite Rothschild Premier Cru Classe, Pauillac 
1x75cl 
2014 Chateau Mouton Rothschild Premier Cru Classe, Pauillac 
1x75cl 
2014 Chateau Margaux Premier Cru Classe, Margaux 
1x75cl 
2014 Chateau Haut-Brion Premier Cru Classe, Pessac-Leognan 
1x75cl 
2014 Chateau La Mission Haut-Brion Cru Classe, Pessac-Leognan 
1x75cl 
2014 Chateau Cheval Blanc Premier Grand Cru Classe A, Saint-Emilion Grand Cru 
1x75cl 
2014 Petrus, Pomerol 1x75cl 2014 Chateau d'Yquem Premier Cru Superieur, Sauternes 
1x75cl 
Total 8x75cl 
Packed in individual presentation cartons within presentation wooden box (illustrated).</t>
  </si>
  <si>
    <t>IN BOND
2014 Chateau Lafite Rothschild Premier Cru Classe, Pauillac 
1x75cl 
2014 Chateau Mouton Rothschild Premier Cru Classe, Pauillac 
1x75cl 
2014 Chateau Margaux Premier Cru Classe, Margaux 
1x75cl 
2014 Chateau Haut-Brion Premier Cru Classe, Pessac-Leognan 
1x75cl 
2014 Chateau La Mission Haut-Brion Cru Classe, Pessac-Leognan 
1x75cl 
2014 Chateau Cheval Blanc Premier Grand Cru Classe A, Saint-Emilion Grand Cru 
1x75cl 
2014 Petrus, Pomerol 
1x75cl 
2014 Chateau d'Yquem Premier Cru Superieur, Sauternes 
1x75cl 
Total 8x75cl 
Packed in individual presentation boxes within presentation wooden case(illustrated).</t>
  </si>
  <si>
    <t>Chateau Calon Segur 3eme Cru Classe, Saint-Estephe - In Bond</t>
  </si>
  <si>
    <t>Chateau Haut-Bailly Cru Classe, Pessac-Leognan - In Bond</t>
  </si>
  <si>
    <t>Lions de Batailley, Pauillac - In Bond</t>
  </si>
  <si>
    <t>Chateau Batailley</t>
  </si>
  <si>
    <t>IN BOND
The second wine of Chateau Batailley</t>
  </si>
  <si>
    <t>Chateau Beaumont, Haut-Medoc - In Bond</t>
  </si>
  <si>
    <t>Les Allees de Cantemerle, Haut-Medoc - In Bond</t>
  </si>
  <si>
    <t>Chateau Cantemerle</t>
  </si>
  <si>
    <t>IN BOND
The second wine of Chateau Cantemerle</t>
  </si>
  <si>
    <t>Chateau Ormes de Pez, Saint-Estephe - In Bond</t>
  </si>
  <si>
    <t>IN BOND
Packed in 2x6 OCC</t>
  </si>
  <si>
    <t>Chateau Leoville Barton 2eme Cru Classe, Saint-Julien - In Bond</t>
  </si>
  <si>
    <t>Chateau Haut-Bages Liberal 5eme Cru Classe, Pauillac - In Bond</t>
  </si>
  <si>
    <t>Chateau Beau-Site, Saint-Estephe (Half Bottles) - In Bond</t>
  </si>
  <si>
    <t>Chateau Brane-Cantenac 2eme Cru Classe, Margaux - In Bond</t>
  </si>
  <si>
    <t>Chateau Giscours 3eme Cru Classe, Margaux (Half Bottles) - In Bond</t>
  </si>
  <si>
    <t>Chateau Batailley 5eme Cru Classe, Pauillac (Half Bottles) - In Bond</t>
  </si>
  <si>
    <t>Pagodes de Cos, Saint-Estephe - In Bond</t>
  </si>
  <si>
    <t>Chateau Cos d'Estournel</t>
  </si>
  <si>
    <t>IN BOND
The second wine of Chateau Cos d'Estournel
Packed in 2x6 OWC</t>
  </si>
  <si>
    <t>Chateau Bourgneuf, Pomerol - In Bond</t>
  </si>
  <si>
    <t>Chateau Montlandrie, Castillon-Cotes de Bordeaux - In Bond</t>
  </si>
  <si>
    <t>Chateau Lynch Bages 5eme Cru Classe, Pauillac - In Bond</t>
  </si>
  <si>
    <t>La Dame de Montrose, Saint-Estephe (Half Bottles) - In Bond</t>
  </si>
  <si>
    <t>Chateau Montrose</t>
  </si>
  <si>
    <t>IN BOND
The second wine of Chateau Montrose</t>
  </si>
  <si>
    <t>Chateau Angludet, Margaux - In Bond</t>
  </si>
  <si>
    <t>IN BOND
Packed in 3x6 OWC</t>
  </si>
  <si>
    <t>Chateau Grand Mayne Grand Cru Classe, Saint-Emilion Grand Cru (Half Bottles) - In Bond</t>
  </si>
  <si>
    <t>1962/1970 Chateau Leoville Las Cases 2eme Cru Classe, Saint-Julien</t>
  </si>
  <si>
    <t>1962 Chateau Leoville Las Cases 2eme Cru Classe, Saint-Julien 
Levels 1 HS, 1 TS 
2x75cl 
1970 Chateau Leoville Las Cases 2eme Cru Classe, Saint-Julien 
Levels 2 MS 
2x75cl 
Total 4x75cl 
Faded/damaged labels</t>
  </si>
  <si>
    <t>1988/1998/2008 Chateau Leoville Las Cases "08" Collection (Magnums) - In Bond</t>
  </si>
  <si>
    <t>IN BOND
1988 Chateau Leoville Las Cases 2eme Cru Classe, Saint-Julien 
1x150cl 
1998 Chateau Leoville Las Cases 2eme Cru Classe, Saint-Julien 
1x150cl 
2008 Chateau Leoville Las Cases 2eme Cru Classe, Saint-Julien 
1x150cl 
Total 3x150cl 
Packed in a 3 magnum "8"(illustrated).</t>
  </si>
  <si>
    <t>150cl</t>
  </si>
  <si>
    <t>1985/2009 Mixed Case of Bordeaux</t>
  </si>
  <si>
    <t>1985 Chateau Beaumont, Haut-Medoc 
1x75cl 
1996 Chateau Lapelletrie, Saint-Emilion Grand Cru 
2x75cl 
1998 Chateau Haut Nouchet, Rouge, Pessac-Leognan 
1x75cl 
2000 Chateau Sociando-Mallet, Haut-Medoc 
1x75cl 
2002 Chevalier de Lascombes, Margaux 
1x75cl 
2002 Chateau Laroque Grand Cru Classe, Saint-Emilion Grand Cru 
1x75cl 
2004 Chateau Laroque Grand Cru Classe, Saint-Emilion Grand Cru 
1x75cl 
2007 Chateau Cantin, Bordeaux 
1x75cl 
2006 Chateau Vincent, Margaux 
1x75cl 
2007 Chateau Soudars, Haut-Medoc 
1x75cl 
2009 Chateau Lapelletrie, Saint-Emilion Grand Cru 
1x75cl 
Total 12x75cl</t>
  </si>
  <si>
    <t>1996/2017 Fine Mixed Bordeaux</t>
  </si>
  <si>
    <t>1996 Pagodes de Cos, Saint-Estephe 
2x75cl 
2001 Chateau Quinault L'Enclos Grand Cru Classe, Saint-Emilion Grand Cru 
2x75cl 
2007 Chateau Le Bon Pasteur, Pomerol 
1x75cl 
2005 Chateau Bellerose Figeac, Saint-Emilion Grand Cru 
3x75cl 
2017 La Chapelle de Haut Bages Liberal, Pauillac 
1x75cl 
Total 9x75cl</t>
  </si>
  <si>
    <t>1998/2009 Mixed Bordeaux (Magnums)</t>
  </si>
  <si>
    <t>1998 Château La Croix de Grezard, Lussac-Saint‐Emilion 
3x150cl 
2009 Château Lamothe‐Cissac, Haut-Médoc 
2x150cl 
Total 5x150cl 
On a personal note. The owners of Chateau La Croix are great family friends of mine and I know from years of experience how well this can age and how good the 1998 vintage is. The wine maker for the vintage is an ex foreign legionnaire with an amazing passion for wine (Mark Robertson, November 2023, Dreweatts)</t>
  </si>
  <si>
    <t>2008/2009 Chateau Beaumont, Haut-Medoc</t>
  </si>
  <si>
    <t>2008 Chateau Beaumont, Haut-Medoc 
3x75cl 
2009 Chateau Beaumont, Haut-Medoc 
7x75cl 
Total 10x75cl 
Labels damaged</t>
  </si>
  <si>
    <t>2004/2009 Mixed Left and Right Bank Case</t>
  </si>
  <si>
    <t>2004 Château Picard, Saint-Estèphe 
6x75cl 
2009 Château Valade, Saint-Emilion 
6x75cl 
Total 12x75cl</t>
  </si>
  <si>
    <t>2002/2009 A Fine Mixed Bordeaux Case</t>
  </si>
  <si>
    <t>2002 Chateau La Grave Figeac, Saint-Emilion 
1x75cl 
2002 Chateau Gloria, Saint-Julien 
1x75cl 
2004 La Parde Haut-Bailly, Pessac-Leognan 
1x75cl 
2004 Chateau Tayac, Margaux 
1x75cl 
2005 Chateau La Tour be By, Medoc 
2x75cl 
2005 Chateau La Mission, Lalande de Pomerol 
2x75cl 
2006 Clos de la Cure, Saint-Emilion Grand Cru 
1x75cl 
2007 Chateau Saint-Georges, Saint-Georges, Saint-Emilion 
1x75cl 
2009 Lacoste-Borie, Pauillac 
1x75cl 
2009 Le Petit Haut Lafitte, Pessac-Leognan 
1x75cl 
Total 12x75cl</t>
  </si>
  <si>
    <t>2000/2014 A Lovely Case of Mixed Bordeaux</t>
  </si>
  <si>
    <t>2000 Chateau Villars, Fronsac 
3x75cl 
2011 Chateau de Quantin, Pessac-Leognan 
1x75cl 
2011 Saint-Estephe 
3x75cl 
2014 Ronan by Clinet 
4x75cl 
Total 11x75cl</t>
  </si>
  <si>
    <t>Domaine Dujac, Gevrey-Chambertin Premier Cru, Aux Combottes</t>
  </si>
  <si>
    <t>Domaine Dujac</t>
  </si>
  <si>
    <t>Labels very slightly soiled and scuffed</t>
  </si>
  <si>
    <t>Burgundy</t>
  </si>
  <si>
    <t>Maison Louis Jadot, Beaune Premier Cru, Rouge</t>
  </si>
  <si>
    <t>Maison Louis Jadot</t>
  </si>
  <si>
    <t>Domaine Sylvain Cathiard, Vosne-Romanee Premier Cru, Reignots</t>
  </si>
  <si>
    <t>Domaine Sylvain Cathiard</t>
  </si>
  <si>
    <t>Comte Armand, Pommard Premier Cru, Clos des Epeneaux</t>
  </si>
  <si>
    <t>Comte Armand</t>
  </si>
  <si>
    <t xml:space="preserve">  Purchased en primeur and stored through The Wine Society</t>
  </si>
  <si>
    <t>Domaine Armand Rousseau, Gevrey-Chambertin Premier Cru, Lavaut Saint-Jacques</t>
  </si>
  <si>
    <t>Domaine Armand Rousseau</t>
  </si>
  <si>
    <t>Domaine Armand Rousseau, Gevrey-Chambertin Premier Cru, Les Cazetiers</t>
  </si>
  <si>
    <t>Domaine Michel Lafarge, Volnay Premier Cru, Vendanges Selectionnees - In Bond</t>
  </si>
  <si>
    <t>Domaine Michel Lafarge</t>
  </si>
  <si>
    <t>Maison Roche de Bellene, Richebourg Grand Cru - In Bond</t>
  </si>
  <si>
    <t>Maison Roche de Bellene</t>
  </si>
  <si>
    <t>Domaine Louis Jadot, Gevrey-Chambertin Premier Cru, Combe au Moine - In Bond</t>
  </si>
  <si>
    <t>Domaine Louis Jadot</t>
  </si>
  <si>
    <t>Michele et Patrice Rion, Nuits-Saint-Georges Premier Cru, Clos des Argillieres - In Bond</t>
  </si>
  <si>
    <t>Michele et Patrice Rion</t>
  </si>
  <si>
    <t>Domaine Francois Buffet, Volnay Premier Cru, Clos des Chenes - In Bond</t>
  </si>
  <si>
    <t>Domaine Francois Buffet</t>
  </si>
  <si>
    <t>1978/1999 Mixed Red Burgundy</t>
  </si>
  <si>
    <t>1978 Domaine Dominique Guyon, Corton 
1x75cl 
1979 Aloxe Corton 
1x75cl 
1980 Domaine Antonin Guyonniere, Premier Cru Pernand-Vergelesses 
1x75cl 
1983 Domaine Coche Bizouard, Pommard Premier Cru, La Platiere 
2x75cl 
1996 Hospices de Beaune, Le Fleurieres, Nuits-Saint-Georges Nuits 
1x75cl 
1992 Marc Roy, Gevrey-Chambertin, Vieilles Vignes 
1x75cl 
1996 Tollot Beaut, Aloxe Corton 
1x75cl 
1999 Domaine Maillard Pere &amp; Fils, Chorey-les-Beaune 
1x75cl 
Total 9x75cl</t>
  </si>
  <si>
    <t>1995/2011 Mixed Red Burgundy</t>
  </si>
  <si>
    <t>2009 Nicolas Potel, Maison Roche de Bellene, Cote de Nuits-Villages, Vieilles Vignes 
1x75cl 
1995 Maison Louis Jadot, Auxey-Duresses, Rouge 
1x75cl 
2006 Nicolas Potel, Volnay Premier Cru, Champans 
1x75cl 
2009 Domaine Tollot-Beaut, Chorey-les-Beaune 
1x75cl 
2011 Louis Jadot, Beaujolas Villages 
1x75cl 
2008 Haut Cotes de Nuits 
1x75cl 
2005 Domaine Nicolas Rossignol, Volnay Premier Cru, Les Caillerets 
1x75cl 
2009 Domaine Jean Grivot, Bourgogne 
2x75cl 
2007 Joseph Drouhin, Cote de Beaune, Rouge 
2x75cl 
Total 11x75cl</t>
  </si>
  <si>
    <t>Etienne Sauzet, Chassagne-Montrachet</t>
  </si>
  <si>
    <t>Etienne Sauzet</t>
  </si>
  <si>
    <t>Labels soiled, 1 label scuffed</t>
  </si>
  <si>
    <t>Stored in an Important Hampshire house since first release</t>
  </si>
  <si>
    <t>Hospices de Beaune, Meursault Premier Cru, Charmes Cuvee de Bahezre de Lanlay - In Bond</t>
  </si>
  <si>
    <t>Hospices de Beaune</t>
  </si>
  <si>
    <t>IN BOND
Eleve et mis en bouteilles par Thibault Liger- Belair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</si>
  <si>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Pinson Freres, Chablis Premier Cru, Mont de Milieu - In Bond</t>
  </si>
  <si>
    <t>Domaine Pinson Freres</t>
  </si>
  <si>
    <t>Jean-Paul &amp; Benoit Droin, Chablis Premier Cru, Montee de Tonnerre - In Bond</t>
  </si>
  <si>
    <t>Jean-Paul &amp; Benoit Droin</t>
  </si>
  <si>
    <t>Domaine d'Henri, Chablis Premier Cru, Fourchaume Heritage - In Bond</t>
  </si>
  <si>
    <t>Domaine d'Henri</t>
  </si>
  <si>
    <t>Domaine Billaud-Simon, Chablis Premier Cru, Fourchaume - In Bond</t>
  </si>
  <si>
    <t>Domaine Billaud-Simon</t>
  </si>
  <si>
    <t>Les Heritiers du Comte Lafon, Saint-Veran - In Bond</t>
  </si>
  <si>
    <t>Les Heritiers du Comte Lafon</t>
  </si>
  <si>
    <t>Domaine Louis Jadot, Puligny-Montrachet Premier Cru, Les Folatieres - In Bond</t>
  </si>
  <si>
    <t>Benjamin Leroux, Meursault 1er Cru, Blagny La Piece sous le Bois, Cuvee LX (Magnum) - In Bond</t>
  </si>
  <si>
    <t>Benjamin Leroux</t>
  </si>
  <si>
    <t>Marc Colin et Fils, Saint-Aubin Premier Cru, Sous Roche Dumay Blanc - In Bond</t>
  </si>
  <si>
    <t>Marc Colin et Fils</t>
  </si>
  <si>
    <t>Mixed White Burgundy</t>
  </si>
  <si>
    <t>2020 Domaine Henri Germain, Meursault 
3x75cl 
2020 Simon Bize, Bourgogne, Les Champlains 
3x75cl 
Total 6x75cl</t>
  </si>
  <si>
    <t>2014/2015 Pierre-Yves Colin-Morey, Meursault, Les Narvaux</t>
  </si>
  <si>
    <t>Pierre-Yves Colin-Morey</t>
  </si>
  <si>
    <t>2014 Pierre-Yves Colin-Morey, Meursault, Les Narvaux 
Labels slightly soiled, wax capsules chipped
2x75cl 
2015 Pierre-Yves Colin-Morey, Meursault, Les Narvaux 
Labels slightly soiled
4x75cl 
Total 6x75cl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</si>
  <si>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2019/2020 Mixed Case of Chassagne Montrachet Premier Cru</t>
  </si>
  <si>
    <t>2019 Jean-Marc Pillot, Chassagne-Montrachet Premier Cru, Les Macherelles Blanc 
3x75cl 
2020 Domaine Fontaine-Gagnard, Chassagne-Montrachet Premier Cru, La Maltroie 
3x75cl 
Total 6x75cl</t>
  </si>
  <si>
    <t>1988/2010 Exciting Mixed Red and White Burgundy (Mixed Formats)</t>
  </si>
  <si>
    <t>1988 Joseph Drouhin, Beaune Premier Cru, Clos de Mouches Blanc 
1x75cl 
2006 Bernard Morey, Santenay Premier Cru, Passetemps Rouge 
2x75cl 
2007 Joseph Drouhin, Chorey-les-Beaune 
2x75cl 
2008 Clavelier &amp; Fils, Fixin 
1x150cl 
2010 Jean-Marc Boillot, Meursault 
4x75cl 
Total 9x75cl and 1x150cl 
Some label damage</t>
  </si>
  <si>
    <t>Mixed Trimbach &amp; Zind Humbrecht, Gewurztraminer</t>
  </si>
  <si>
    <t>2005 Domaine Zind Humbrecht, Wintzenheim Gewurztraminer 
4x75cl 
2005 Trimbach, Gewurztraminer 
5x75cl 
Total 9x75cl</t>
  </si>
  <si>
    <t>Alsace</t>
  </si>
  <si>
    <t>Marc Kreydenweiss, Clos Val Eleon Riesling Pinot Gris</t>
  </si>
  <si>
    <t>Marc Kreydenweiss</t>
  </si>
  <si>
    <t>Labels soiled and slightly scuffed</t>
  </si>
  <si>
    <t>Paul Jaboulet Aine, Hermitage, La Chapelle Rouge</t>
  </si>
  <si>
    <t>Paul Jaboulet Aine</t>
  </si>
  <si>
    <t>3 labels damaged</t>
  </si>
  <si>
    <t>Rhone</t>
  </si>
  <si>
    <t>Labels slightly worn and 1 neck label torn</t>
  </si>
  <si>
    <t>Chateau de Beaucastel Rouge, Chateauneuf-du-Pape</t>
  </si>
  <si>
    <t>Chateau de Beaucastel</t>
  </si>
  <si>
    <t>Damaged labels</t>
  </si>
  <si>
    <t>Thierry Allemand, Cornas</t>
  </si>
  <si>
    <t>Thierry Allemand</t>
  </si>
  <si>
    <t>Slight label damage</t>
  </si>
  <si>
    <t>le Clos du Caillou, Chateauneuf-du-Pape</t>
  </si>
  <si>
    <t>le Clos du Caillou</t>
  </si>
  <si>
    <t xml:space="preserve">  Purchased through The Wine Society and subsequently stored in a cellar in Surrey.</t>
  </si>
  <si>
    <t>Mixed Case of Paul Jaboulet Aine, Crozes-Hermitage, Les Jalets &amp; Beaumes de Venise, Le Paradon</t>
  </si>
  <si>
    <t>2010 Paul Jaboulet Aine, Crozes-Hermitage, Les Jalets Rouge 
4x75cl 
2010 Paul Jaboulet Aine, Beaumes de Venise, Le Paradon Rouge 
2x75cl 
Levels IN, labels slightly soiled, 1 label very stained, 2 torn
Total 6x75cl</t>
  </si>
  <si>
    <t>Domaine de la Janasse, Chateauneuf-du-Pape, Vieilles Vignes - In Bond</t>
  </si>
  <si>
    <t>Domaine de la Janasse</t>
  </si>
  <si>
    <t>Paul Jaboulet Aine, Crozes-Hermitage, Domaine de Thalabert - In Bond</t>
  </si>
  <si>
    <t>Domaine de la Janasse, Cotes du Rhone, Villages Terre d'Argile - In Bond</t>
  </si>
  <si>
    <t>Domaine de Fondreche, Ventoux, Divergente - In Bond</t>
  </si>
  <si>
    <t>Domaine de Fondreche</t>
  </si>
  <si>
    <t>Font Courtedune, Chateauneuf-du-Pape - In Bond</t>
  </si>
  <si>
    <t>Font Courtedune</t>
  </si>
  <si>
    <t>Hermitage Blanc Mixed Lot</t>
  </si>
  <si>
    <t>2013 Chave, Hermitage, Blanc 
2x75cl 
2013 M. Chapoutier, Hermitage, Chante-Alouette 
2x75cl 
Total 4x75cl</t>
  </si>
  <si>
    <t>1996/2008 Mixed Case of Chateauneuf-du-Pape</t>
  </si>
  <si>
    <t>2008 Pont Neuf Chateauneuf-du-papes 
1x75cl 
2004 Domaine de la Mordoree, Chateauneuf-du-Pape, La Reine Des Bois 
1x75cl 
2007 Chateau Beauchene, Chateauneuf-du-Pape, Grande Reserve 
2x75cl 
1996 Clusel Roch, Cote Rotie 
1x75cl 
2006 Clefs des Papes, Chateauneuf-du-Pape 
1x75cl 
2002 Radcliffes, Chateauneuf-du-Pape 
1x75cl 
2004 Chateauneuf-du-Pape 
1x75cl 
2007 Clos de L'Oratoire Des Papes 
1x75cl 
Total 9x75cl</t>
  </si>
  <si>
    <t>2005/2001 Mixed Case of Chateauneuf du Pape</t>
  </si>
  <si>
    <t>2011 Domaine du Vieux Telegraphe, Chateauneuf du Pape 
3x75cl 
2011 Cuvee Etienne Gonnet, Domaine Fonts de Michel 
3x75cl 
2005 Domaine Janasse, Cuvee Chaupin 
3x75cl 
2005 Domaine de Pegau, Cuvee Reserve 
3x75cl 
Total 12x75cl</t>
  </si>
  <si>
    <t>2006/2010 Chateau Mont-Redon Chateauneuf-du-Pape</t>
  </si>
  <si>
    <t>Chateau Mont Redon</t>
  </si>
  <si>
    <t>2006 Chateau Mont-Redon Chateauneuf-du-Pape 
7x75cl 
2010 Chateau Mont-Redon Chateauneuf-du-Pape 
2x75cl 
Total 9x75cl 
Labels soiled and scuffed</t>
  </si>
  <si>
    <t>2007/2011 Mixed Case of Rhone</t>
  </si>
  <si>
    <t>2007 Crozes-Hermitage 
3x75cl 
2008 Gigondas 
1x75cl 
2009 Mas des Restanques, Gigondas 
1x75cl 
2010 Domaine des Remizieres, Crozes-Hermitage 
2x75cl 
2010 Le Caillou Cotes du Rhone 
2x75cl 
2010 Paul Jaboulet Aine, Beaumes de Venise, Le Paradou 
1x75cl 
2010 Domaine Maby, Nessum Dorma 
1x75cl 
2011 Chateau Courac Cotes du Rhone 
1x75cl 
Total 12x75cl</t>
  </si>
  <si>
    <t>Mas de Daumas Gassac, Rouge, Saint-Guilhem-le-Desert IGP (Imperial)</t>
  </si>
  <si>
    <t>Mas de Daumas Gassac</t>
  </si>
  <si>
    <t>Label soiled, wax capsule damaged, slight signs of old seepage from top of wax (often seen in wax capsules).</t>
  </si>
  <si>
    <t>2011/2012 Mas de Daumas Gassac, Mixed Lot of Red and White</t>
  </si>
  <si>
    <t>2011 Mas de Daumas Gassac Rouge , IGP Saint-Guilhem-le-Desert 
7x75cl 
2012 Mas de Daumas Gassac Blanc , IGP Saint-Guilhem-le-Desert 
4x75cl 
Total 11x75cl 
This white is still fresh, soft and balanced with a lovely soft complexity (Mark Robertson, November 2023, Dreweatts)</t>
  </si>
  <si>
    <t>Luigi Pira, Barolo</t>
  </si>
  <si>
    <t>Luigi Pira</t>
  </si>
  <si>
    <t>Labels soiled and damp affected</t>
  </si>
  <si>
    <t>Piedmont</t>
  </si>
  <si>
    <t>Duemani, Cabernet Franc, Toscana IGT - In Bond</t>
  </si>
  <si>
    <t>Duemani</t>
  </si>
  <si>
    <t>IN BOND
2 labels stained</t>
  </si>
  <si>
    <t>Tuscany</t>
  </si>
  <si>
    <t>Marcarini, Barolo, Brunate - In Bond</t>
  </si>
  <si>
    <t>Marcarini</t>
  </si>
  <si>
    <t>Poggio Antico, Brunello di Montalcino - In Bond</t>
  </si>
  <si>
    <t>Poggio Antico</t>
  </si>
  <si>
    <t>Castello di Ama, Chianti Classico, Gran Selezione San Lorenzo - In Bond</t>
  </si>
  <si>
    <t>Castello di Ama</t>
  </si>
  <si>
    <t>Bossi, Chianti Classico, Riserva Berardo - In Bond</t>
  </si>
  <si>
    <t>Bossi</t>
  </si>
  <si>
    <t>G.B. Burlotto, Barolo, Cannubi</t>
  </si>
  <si>
    <t>G.B. Burlotto</t>
  </si>
  <si>
    <t>Elio Grasso, Barolo, Ginestra Casa Mate (Magnums) - In Bond</t>
  </si>
  <si>
    <t>Elio Grasso</t>
  </si>
  <si>
    <t>IN BOND
Packed in individual OWCs</t>
  </si>
  <si>
    <t>Giovanni Rosso, Barolo, Cerretta - In Bond</t>
  </si>
  <si>
    <t>Giovanni Rosso</t>
  </si>
  <si>
    <t>Felsina, Fontalloro, IGT</t>
  </si>
  <si>
    <t>Felsina</t>
  </si>
  <si>
    <t>Sette Ponti, Oreno, IGT - In Bond</t>
  </si>
  <si>
    <t>Sette Ponti</t>
  </si>
  <si>
    <t>IN BOND
3 capsules slightly nicked around collar</t>
  </si>
  <si>
    <t>Alberelli di Giodo, Nerello Mascalese, Sicilia - In Bond</t>
  </si>
  <si>
    <t>Alberelli di Giodo</t>
  </si>
  <si>
    <t>Sicily</t>
  </si>
  <si>
    <t>Azienda Agricola Canalicchio di Sopra, Brunello di Montalcino - In Bond</t>
  </si>
  <si>
    <t>Azienda Agricola Canalicchio di Sopra</t>
  </si>
  <si>
    <t>Marcarini, Barolo, La Serra - In Bond</t>
  </si>
  <si>
    <t>Mauro Veglio, Barolo, Gattera - In Bond</t>
  </si>
  <si>
    <t>Mauro Veglio</t>
  </si>
  <si>
    <t>Salicutti, Brunello di Montalcino, Piaggione - In Bond</t>
  </si>
  <si>
    <t>Salicutti</t>
  </si>
  <si>
    <t>1999/2010 Mixed Case of Italian Wines</t>
  </si>
  <si>
    <t>2007 Tenuta delle Terre Nere, Etna Rosso 
1x75cl 
2008 Valpantena, Valpolicella Superiore, Torre Falasco 
2x75cl 
2005 Terre da Vino, Barolo DOCG, Villa Peironte 
5x75cl 
1999 Castello del Terriccio, Tassinaia, IGT 
1x75cl 
2007 Antinori, Villa Antinori Rosso, IGT 
2x75cl 
2010 Melini, Chianti, Riserva 
1x75cl 
Total 12x75cl</t>
  </si>
  <si>
    <t>Elena Walch, Beyond the Clouds, Alto Adige</t>
  </si>
  <si>
    <t>Elena Walch</t>
  </si>
  <si>
    <t>Packed in 2x6 OCC</t>
  </si>
  <si>
    <t>Trentino Alto Adige</t>
  </si>
  <si>
    <t>La Rioja Alta, Gran Reserva 904, Rioja - In Bond</t>
  </si>
  <si>
    <t>La Rioja Alta</t>
  </si>
  <si>
    <t>Rioja</t>
  </si>
  <si>
    <t>R. Lopez de Heredia, Tondonia Tinto Reserva, Rioja - In Bond</t>
  </si>
  <si>
    <t>R. Lopez de Heredia</t>
  </si>
  <si>
    <t>R. Lopez de Heredia, Bosconia Reserva, Rioja - In Bond</t>
  </si>
  <si>
    <t>CVNE (Contino), Gran Reserva, Rioja (Magnum) - In Bond</t>
  </si>
  <si>
    <t>CVNE</t>
  </si>
  <si>
    <t>CVNE, Reserva Vina Real, Rioja (Magnums) - In Bond</t>
  </si>
  <si>
    <t>IN BOND
Packed in 2x3 OCC</t>
  </si>
  <si>
    <t>La Rioja Alta, Ardanza Reserva Especial, Rioja (Half Bottles) - In Bond</t>
  </si>
  <si>
    <t>R. Lopez de Heredia, Tondonia Tinto Reserva, Rioja (Half Bottles) - In Bond</t>
  </si>
  <si>
    <t>Macan, Rioja - In Bond</t>
  </si>
  <si>
    <t>Bodegas Benjamin de Rothschild &amp; Vega Sicilia S.A.</t>
  </si>
  <si>
    <t>CVNE, Imperial Gran Reserva, Rioja (Magnums) - In Bond</t>
  </si>
  <si>
    <t>La Rioja Alta, Rioja Gran Reserva 904 Seleccion Especial - In Bond</t>
  </si>
  <si>
    <t>Vega Sicilia, Valbuena, Ribera del Duero DO (signed case) - In Bond</t>
  </si>
  <si>
    <t>Vega Sicilia</t>
  </si>
  <si>
    <t>IN BOND
Packed in a limited edition case of Vega Sicilia, signed by the owner Pablo Alvarez Mezquiriz</t>
  </si>
  <si>
    <t>Castilla y Leon</t>
  </si>
  <si>
    <t>Vega Sicilia, Valbuena, Ribera del Duero DO - In Bond</t>
  </si>
  <si>
    <t>Descendientes de J. Palacios, Bierzo, Villa Corullon - In Bond</t>
  </si>
  <si>
    <t>Descendientes de J. Palacios</t>
  </si>
  <si>
    <t>Cillar de Silos, Ribera del Duero, Flor Silos - In Bond</t>
  </si>
  <si>
    <t>Cillar de Silos</t>
  </si>
  <si>
    <t>Dominio de Pingus, Psi, Ribera del Duero DO - In Bond</t>
  </si>
  <si>
    <t>Dominio de Pingus</t>
  </si>
  <si>
    <t>2001/2008 A Fine Mixed Case of Rioja</t>
  </si>
  <si>
    <t>2003 Marques de Riscal, Reserva, Rioja 
1x75cl 
2002 Marques de Riscal, Reserva, Rioja 
1x37.5cl 
2004 Marques de Murrieta, Gran Reserva, Rioja 
1x75cl 
2008 Marques de Murrieta, Reserva, Rioja 
1x75cl 
2001 R. Lopez de Heredia, Vina Tondonia Reserva, Rioja 
1x75cl 
2005 R. Lopez de Heredia, Vina Cubillo Crianza, Rioja 
1x75cl 
2001 Marques de Riscal, 150 Aniversario Gran Reserva, Rioja 
1x75cl 
2003 Berberana, Reserva, Rioja 
1x75cl 
2006 Olarra Clasico Reserva, Rioja 
1x75cl 
2003 Protos, Ribera del Duero, Reserva 
1x75cl 
2006 Campo Viejo, Reserva, Rioja 
1x75cl 
2005 Carta Roja, Gran Reserva 
1x75cl 
Total 11x75cl and 1x37.5cl 
Labels slightly soiled and scuffed</t>
  </si>
  <si>
    <t>Chateau Musar, Red</t>
  </si>
  <si>
    <t>Chateau Musar</t>
  </si>
  <si>
    <t>Labels soiled</t>
  </si>
  <si>
    <t>Bekaa Valley</t>
  </si>
  <si>
    <t>Penfolds, Bin 707 Cabernet Sauvignon, South Australia</t>
  </si>
  <si>
    <t>Penfolds</t>
  </si>
  <si>
    <t>OWC lid cracked</t>
  </si>
  <si>
    <t>South Australia</t>
  </si>
  <si>
    <t>Purchased through Berry Bros. &amp; Rudd and transferred from their storage for this sale.</t>
  </si>
  <si>
    <t>Yalumba, Reserve Cabernet Sauvignon/Shiraz, Barossa Valley - In Bond</t>
  </si>
  <si>
    <t>Yalumba</t>
  </si>
  <si>
    <t>IN BOND
Labels slightly wrinkled, OC damaged</t>
  </si>
  <si>
    <t>Penfolds, Grange, South Australia</t>
  </si>
  <si>
    <t>Acquired through renowned UK merchants and subsequently stored in a private, temperature-controlled cellar.</t>
  </si>
  <si>
    <t>Penfolds, Bin 389 Cabernet Shiraz, South Australia - In Bond</t>
  </si>
  <si>
    <t>Henschke, Cyril Henschke Cabernet Sauvignon, Eden Valley - In Bond</t>
  </si>
  <si>
    <t>Henschke</t>
  </si>
  <si>
    <t>Penfolds, Bin 150 Marananga Shiraz, Barossa Valley - In Bond</t>
  </si>
  <si>
    <t>Henschke, Giles Pinot Noir, Lenswood - In Bond</t>
  </si>
  <si>
    <t>Kumeu River, Coddington Chardonnay, Kumeu - In Bond</t>
  </si>
  <si>
    <t>Kumeu River</t>
  </si>
  <si>
    <t xml:space="preserve">Kumeu </t>
  </si>
  <si>
    <t>Sine Qua Non, Eleven Confessions Syrah &amp; Grenache, Napa Valley</t>
  </si>
  <si>
    <t>Sine Qua Non</t>
  </si>
  <si>
    <t>2019 Sine Qua Non Eleven Confessions, Syrah 
3x75cl 
2019 Sine Qua Non Eleven Confessions, Grenache 
3x75cl 
Total 6x75cl 
Packed in 6-bottle OWC</t>
  </si>
  <si>
    <t>California</t>
  </si>
  <si>
    <t>2005/2011 Ridge Mixed Lot of Red and White</t>
  </si>
  <si>
    <t>2011 Ridge, Monte Bello Chardonnay, Santa Cruz Mountains 
3x75cl 
2005 Ridge, Estate Cabernet Sauvignon, Santa Cruz Mountains 
1x75cl 
Total 4x75cl 
Labels soiled and slightly scuffed</t>
  </si>
  <si>
    <t>Mathilde, Chateau La Fleur Morange, Saint-Emilion - In Bond</t>
  </si>
  <si>
    <t>IN BOND
Chateau La Fleur Morange Mathilde, located in the extreme eastern sectors of St. Emilion, is owned by Jean-François Julien and boasts some of the oldest Merlot vines in St. Emilion, as well as in all of Bordeaux, with vines dating back more than 100 years. From the 3.45-hectare vineyard planted to 70% Merlot and 30% Cabernet Franc, the estate makes two unique Bordeaux wines - La Fleur Morange, produced from a tiny, 1.5 hectare section, and Chateau La Fleur Morange Mathilde, named after the owner's daughter and produced from old vines, some approaching an impressive 50 years of age. Chateau La Fleur Morange Mathilde offers its best drinking and should reach peak maturity after 7 to 20 years. Older vintages may need light decanting, just to remove the sediment.</t>
  </si>
  <si>
    <t>Saint-Estephe</t>
  </si>
  <si>
    <t>This wine was produced for Vineyards Direct from grapes grown at Chateau Calon Segur. This is part of a partnership between Lichine and some of the great properties of Bordeaux, such as Chateau Palmer in Margaux. They are lovely wines at an affordable price (Mark Robertson, November 2023, Dreweatts).</t>
  </si>
  <si>
    <t>Chateau Goubau, Cotes de Bordeaux - In Bond</t>
  </si>
  <si>
    <t>L'Hetre, Castillon-Cotes de Bordeaux - In Bond</t>
  </si>
  <si>
    <t>Chateau La Grande Clotte, Lussac-Saint-Emilion - In Bond</t>
  </si>
  <si>
    <t>Chateau Moulin de Bayron, Bordeaux Superieur - In Bond</t>
  </si>
  <si>
    <t>Chateau La Grande Clotte, Blanc, Bordeaux - In Bond</t>
  </si>
  <si>
    <t>Chateau de Chamirey, Mercurey, Rouge</t>
  </si>
  <si>
    <t>Chateau de Chamirey</t>
  </si>
  <si>
    <t>1 label slightly scuffed</t>
  </si>
  <si>
    <t>Domaine de Bellene, Bourgogne, Maison Dieu Vieilles Vignes - In Bond</t>
  </si>
  <si>
    <t>Domaine de Bellene</t>
  </si>
  <si>
    <t>IN BOND
A heady, perfumed nose reminiscent of summer pudding and violets. Juicy pomegranate flavours burst forth on the palate followed by bay leaf, cinnamon and the grip of firm tannins. A cellar-worthy wine made from vines averaging 70 years in age. Youthful and tight knit, consider decanting if broaching now. (Caroline Shepherd, Dreweatts' Senior Specialist, March 2023)</t>
  </si>
  <si>
    <t>Herve Azo, Chablis - In Bond</t>
  </si>
  <si>
    <t>Herve Azo</t>
  </si>
  <si>
    <t>Les Secrets, Saint-Chinian - In Bond</t>
  </si>
  <si>
    <t>Cave de Vignerons de Saint-Chinian</t>
  </si>
  <si>
    <t>Languedoc Roussillon</t>
  </si>
  <si>
    <t>Domaine Font de Couredune, Cotes du Rhone</t>
  </si>
  <si>
    <t>Domaine Font de Couredune</t>
  </si>
  <si>
    <t>Vignobles et Compagnie, Cotes du Rhone Les Larcins - In Bond</t>
  </si>
  <si>
    <t>Vignobles et Compagnie</t>
  </si>
  <si>
    <t>Chateau Saint-Roch, Kerbuccio, Maury Sec - In Bond</t>
  </si>
  <si>
    <t>Chateau Saint-Roch</t>
  </si>
  <si>
    <t>Louis Latour, Chardonnay, Ardeche - In Bond</t>
  </si>
  <si>
    <t>Louis Latour</t>
  </si>
  <si>
    <t>En Segur, Sauvignon Blanc, Cotes du Tarn IGP - In Bond</t>
  </si>
  <si>
    <t>En Segur</t>
  </si>
  <si>
    <t>Sud Ouest</t>
  </si>
  <si>
    <t>Navajas, Reserva, Rioja</t>
  </si>
  <si>
    <t>Navajas</t>
  </si>
  <si>
    <t>Labels stained</t>
  </si>
  <si>
    <t>Carlos Serres, Crianza, Rioja - In Bond</t>
  </si>
  <si>
    <t>Carlos Serres</t>
  </si>
  <si>
    <t>IN BOND
OC damaged
Packed in 2x6 OCC</t>
  </si>
  <si>
    <t>Gladstone Vineyard, Sauvignon Blanc, Gladstone - In Bond</t>
  </si>
  <si>
    <t>Gladstone Vineyard</t>
  </si>
  <si>
    <t>Wairarapa</t>
  </si>
  <si>
    <t>An Interesting and Eclectic Case from the New World</t>
  </si>
  <si>
    <t>2001 Bowen's Folly, Boble Late Harvest Riesling 
1x37.5cl 
2005 Ridge Vineyards, Estate Red 
1x75cl 
2003 Rustenberg, Peter Barlow Cabernet Sauvignon, Stellenbosch 
1x75cl 
2009 Rustenberg, R.M Nicholson, Stellenbosch 
4x75cl 
2006 Ring Bolt, Cabernet Sauvignon, Margaret River 
1x75cl 
2002 Geelong, Bannockburn Pinot Noir 
1x75cl 
2003 Eden Valley, Shiraz 
1x75cl 
2006 Wirra Wirra, Dead Ringer Cabernet Sauvignon, McLaren Vale 
1x75cl 
2004 Two Hands, Deer In Headlights, Barossa Valley 
1x75cl 
Total 11x75cl and 1x37.5cl 
Labels soiled and scuffed</t>
  </si>
  <si>
    <t>1997/2005 Mixed Large Format Case</t>
  </si>
  <si>
    <t>1997 Avignonesi, Cortona, Desiderio
1x150cl 
2005 Marques de Riscal, Reserva, Rioja 
OC (damaged) 
1x300cl 
Total 1x150cl and 1x300cl</t>
  </si>
  <si>
    <t>1998/2009 Mixed Case of French Wines</t>
  </si>
  <si>
    <t>1998 Chateau des Gravieres, Rouge, Graves
 1x75cl 
1999 Chateau Pech Redon, La Centauree 
1x75cl 
2000 Seigneurs d'Aiguilhe, Chateau D'Aiguilhe, Castillon-Cotes de Bordeaux 
1x75cl 
2001 Chateau Haut-Goujon, Lalande de Pomerol 
1x75cl 
2001 Devevey, Rully, La Chaume Rouge 
1x75cl 
2007 Berry Brothers, Margaux 
4x75cl 
2005 Grange Neuve, Monbazillac 
2x50cl 
2009 Chateau La Grave de Bertin, Bordeaux 
1x75cl 
Total 12x75cl</t>
  </si>
  <si>
    <t>2007/2011 Mixed Case of White Burgundy &amp; Rhone</t>
  </si>
  <si>
    <t>2007 Jean-Philippe Fichet, Meursault, Les Chevalieres 
1x75cl 
2009 M. Sorrel, Hermitage, Les Rocoules 
1x75cl 
2010 Chateau de Beaucastel Blanc Vieilles Vignes, Chateauneuf-du-Pape 
1x75cl 
2011 Chateau de Beaucastel Blanc Vieilles Vignes, Chateauneuf-du-Pape 
1x75cl 
Total 4x75cl 
Some damage to labels</t>
  </si>
  <si>
    <t>2010/2019 Mixed Lot of Egon Muller and Pio Cesare</t>
  </si>
  <si>
    <t>2010 Pio Cesare, Barolo, Ornato 
2x75cl 
2019 Egon Muller, Scharzhof Riesling QBA Nr1, Mosel 
2x75cl 
Total 4x75cl</t>
  </si>
  <si>
    <t>A Fascinating Mixed White Case, Dry/Demi Sec &amp; Sweet</t>
  </si>
  <si>
    <t>2011 Louis Jadot Bourgogne Aligote
This wine is just fantastically fresh, beautifully made and in a perfect place now (Mark Robertson, November 2023, Dreweatts) 
3x75cl 
2005 Kiralyudvar Tokaji (Demi Sec) 
3x75cl 
2005 Domaine Huet Vouvray 'Le Mont' Moelleux
3x75cl 
2010 Francois Villard Les Contours de Deponcins Viognier, IGP Collines Rhodaniennes 
3x75cl 
Total 12x75cl 
Labels damaged</t>
  </si>
  <si>
    <t>A Wonderful Mixed Christmas Case</t>
  </si>
  <si>
    <t>NV Pol Roger, Brut Reserve (Circa 2000) 
1x75cl 
2004 Maison Louis Latour, Meursault Premier Cru, Blagny 
1x75cl 
2011 Flowers, Chardonnay, Sonoma Coast 
1x75cl 
2005 Chateau La Tour de By, Medoc 
2x75cl 
1996 Chateau Pontet-Canet 5eme Cru Classe, Pauillac 
2x75cl 
1997 Chateau Coutet Premier Cru Classe, Barsac 
1x75cl 
2003 Taylor's, Vintage Port 
1x75cl 
Total 9x75cl</t>
  </si>
  <si>
    <t>High Estimate</t>
  </si>
  <si>
    <t>Primary Item URL</t>
  </si>
  <si>
    <t>https://auctions.dreweatts.com/auctions/8743/drewea1-10422/lot-details/3c734e06-830f-467d-927e-b0c700ac0c67</t>
  </si>
  <si>
    <t>https://auctions.dreweatts.com/auctions/8743/drewea1-10422/lot-details/2f891918-3a56-43be-8694-b0c700ac0d98</t>
  </si>
  <si>
    <t>https://auctions.dreweatts.com/auctions/8743/drewea1-10422/lot-details/6b97e55d-80ef-47d8-9378-b0c700ac1028</t>
  </si>
  <si>
    <t>https://auctions.dreweatts.com/auctions/8743/drewea1-10422/lot-details/4837f6f1-d682-48fb-bb78-b0c700ac12b4</t>
  </si>
  <si>
    <t>https://auctions.dreweatts.com/auctions/8743/drewea1-10422/lot-details/16e38cbd-1431-4fae-a619-b0c700ac1492</t>
  </si>
  <si>
    <t>https://auctions.dreweatts.com/auctions/8743/drewea1-10422/lot-details/7accb597-589e-4da9-9c3b-b0c700ac1687</t>
  </si>
  <si>
    <t>https://auctions.dreweatts.com/auctions/8743/drewea1-10422/lot-details/8068c301-230b-487f-b370-b0c700ac1836</t>
  </si>
  <si>
    <t>https://auctions.dreweatts.com/auctions/8743/drewea1-10422/lot-details/7629b900-39d0-45fd-9ea1-b0c700ac19ef</t>
  </si>
  <si>
    <t>https://auctions.dreweatts.com/auctions/8743/drewea1-10422/lot-details/d020b4d7-59aa-4cf7-a796-b0c700ac1b9f</t>
  </si>
  <si>
    <t>https://auctions.dreweatts.com/auctions/8743/drewea1-10422/lot-details/4e9997f4-4add-4dcd-9b3e-b0c700ac1d24</t>
  </si>
  <si>
    <t>https://auctions.dreweatts.com/auctions/8743/drewea1-10422/lot-details/a96d6dbe-4d56-416a-8355-b0c700ac1eda</t>
  </si>
  <si>
    <t>https://auctions.dreweatts.com/auctions/8743/drewea1-10422/lot-details/a6bf21c9-9f54-43e0-a940-b0c700ac2082</t>
  </si>
  <si>
    <t>https://auctions.dreweatts.com/auctions/8743/drewea1-10422/lot-details/b7225d87-f50d-4290-9a5b-b0c700ac2202</t>
  </si>
  <si>
    <t>https://auctions.dreweatts.com/auctions/8743/drewea1-10422/lot-details/468f32f2-2c5e-456a-8c3c-b0c700ac2341</t>
  </si>
  <si>
    <t>https://auctions.dreweatts.com/auctions/8743/drewea1-10422/lot-details/29c46d52-fe2f-4864-a790-b0c700ac24ea</t>
  </si>
  <si>
    <t>https://auctions.dreweatts.com/auctions/8743/drewea1-10422/lot-details/38d6a1a6-9782-4b9e-9542-b0c700ac2612</t>
  </si>
  <si>
    <t>https://auctions.dreweatts.com/auctions/8743/drewea1-10422/lot-details/d7328bad-231d-4790-8753-b0c700ac273a</t>
  </si>
  <si>
    <t>https://auctions.dreweatts.com/auctions/8743/drewea1-10422/lot-details/0cf2bc58-df2c-44c8-bcc0-b0c700ac287b</t>
  </si>
  <si>
    <t>https://auctions.dreweatts.com/auctions/8743/drewea1-10422/lot-details/959cd669-b53f-4378-84fe-b0c700ac29e9</t>
  </si>
  <si>
    <t>https://auctions.dreweatts.com/auctions/8743/drewea1-10422/lot-details/3db06d36-2529-4db9-ab8d-b0c700ac2c1d</t>
  </si>
  <si>
    <t>https://auctions.dreweatts.com/auctions/8743/drewea1-10422/lot-details/9bad5b4a-6265-4308-be77-b0c700ac2dbf</t>
  </si>
  <si>
    <t>https://auctions.dreweatts.com/auctions/8743/drewea1-10422/lot-details/2859269c-6768-47ee-899b-b0c700ac2f50</t>
  </si>
  <si>
    <t>https://auctions.dreweatts.com/auctions/8743/drewea1-10422/lot-details/2503a433-e644-47bf-8bbd-b0c700ac30fb</t>
  </si>
  <si>
    <t>https://auctions.dreweatts.com/auctions/8743/drewea1-10422/lot-details/e46ed988-8c26-4d21-9220-b0c700ac324c</t>
  </si>
  <si>
    <t>https://auctions.dreweatts.com/auctions/8743/drewea1-10422/lot-details/e25cc19a-a5c2-4ff0-8663-b0c700ac337b</t>
  </si>
  <si>
    <t>https://auctions.dreweatts.com/auctions/8743/drewea1-10422/lot-details/b75f90a8-0589-42ae-9fd8-b0c700ac353a</t>
  </si>
  <si>
    <t>https://auctions.dreweatts.com/auctions/8743/drewea1-10422/lot-details/3db6062c-b2b0-49f6-93fa-b0c700ac3684</t>
  </si>
  <si>
    <t>https://auctions.dreweatts.com/auctions/8743/drewea1-10422/lot-details/5b206282-2d01-4736-b973-b0c700ac3830</t>
  </si>
  <si>
    <t>https://auctions.dreweatts.com/auctions/8743/drewea1-10422/lot-details/1a541e13-0026-494d-84cb-b0c700ac396a</t>
  </si>
  <si>
    <t>https://auctions.dreweatts.com/auctions/8743/drewea1-10422/lot-details/c546ed66-d7a8-4170-b48c-b0c700ac3c45</t>
  </si>
  <si>
    <t>https://auctions.dreweatts.com/auctions/8743/drewea1-10422/lot-details/414f1999-7792-4571-b9dc-b0c700ac3eda</t>
  </si>
  <si>
    <t>https://auctions.dreweatts.com/auctions/8743/drewea1-10422/lot-details/afb55366-1ffc-4c70-b6d9-b0c700ac4195</t>
  </si>
  <si>
    <t>https://auctions.dreweatts.com/auctions/8743/drewea1-10422/lot-details/b3a81ea4-07a8-4783-9322-b0c700ac440e</t>
  </si>
  <si>
    <t>https://auctions.dreweatts.com/auctions/8743/drewea1-10422/lot-details/98067452-e632-42c5-9cd9-b0c700ac4682</t>
  </si>
  <si>
    <t>https://auctions.dreweatts.com/auctions/8743/drewea1-10422/lot-details/11d98a50-88d5-444c-84b9-b0c700ac48ad</t>
  </si>
  <si>
    <t>https://auctions.dreweatts.com/auctions/8743/drewea1-10422/lot-details/e68ab691-27ae-4b15-9c19-b0c700ac4a97</t>
  </si>
  <si>
    <t>https://auctions.dreweatts.com/auctions/8743/drewea1-10422/lot-details/9c7d1905-ec2f-45b7-9dce-b0c700ac4c29</t>
  </si>
  <si>
    <t>https://auctions.dreweatts.com/auctions/8743/drewea1-10422/lot-details/73d966b0-cfe6-49a0-ab0d-b0c700ac4dee</t>
  </si>
  <si>
    <t>https://auctions.dreweatts.com/auctions/8743/drewea1-10422/lot-details/5b68f6c1-8415-450b-a1e2-b0c700ac51bd</t>
  </si>
  <si>
    <t>https://auctions.dreweatts.com/auctions/8743/drewea1-10422/lot-details/a6d8e616-6126-48ca-8184-b0c700ac535c</t>
  </si>
  <si>
    <t>https://auctions.dreweatts.com/auctions/8743/drewea1-10422/lot-details/d1a6ce36-56e1-440d-89da-b0c700ac551a</t>
  </si>
  <si>
    <t>https://auctions.dreweatts.com/auctions/8743/drewea1-10422/lot-details/eb0f9383-2d62-4cd0-a84c-b0c700ac575e</t>
  </si>
  <si>
    <t>https://auctions.dreweatts.com/auctions/8743/drewea1-10422/lot-details/466065e9-a50a-4ba0-96ee-b0c700ac5870</t>
  </si>
  <si>
    <t>https://auctions.dreweatts.com/auctions/8743/drewea1-10422/lot-details/c3501f4e-1c6d-4426-8c13-b0c700ac5ba4</t>
  </si>
  <si>
    <t>https://auctions.dreweatts.com/auctions/8743/drewea1-10422/lot-details/7d1a4e82-e25a-46b1-b51d-b0c700ac5ef5</t>
  </si>
  <si>
    <t>https://auctions.dreweatts.com/auctions/8743/drewea1-10422/lot-details/9d40d789-4b68-4e40-8aca-b0c700ac60c5</t>
  </si>
  <si>
    <t>https://auctions.dreweatts.com/auctions/8743/drewea1-10422/lot-details/e4ef3bca-71e7-42bf-b8a2-b0c700ac64aa</t>
  </si>
  <si>
    <t>https://auctions.dreweatts.com/auctions/8743/drewea1-10422/lot-details/19113786-4e35-4642-b967-b0c700ac6692</t>
  </si>
  <si>
    <t>https://auctions.dreweatts.com/auctions/8743/drewea1-10422/lot-details/f1b4ccc9-ba79-4eed-a3c9-b0c700ac6a0c</t>
  </si>
  <si>
    <t>https://auctions.dreweatts.com/auctions/8743/drewea1-10422/lot-details/7d0d121e-a3ea-44df-b6dc-b0c700ac6bab</t>
  </si>
  <si>
    <t>https://auctions.dreweatts.com/auctions/8743/drewea1-10422/lot-details/0b3d7a20-6c75-4810-ad98-b0c700ac6d47</t>
  </si>
  <si>
    <t>https://auctions.dreweatts.com/auctions/8743/drewea1-10422/lot-details/6b1acc39-4545-4c92-9a83-b0c800cfb378</t>
  </si>
  <si>
    <t>https://auctions.dreweatts.com/auctions/8743/drewea1-10422/lot-details/c1663785-08c8-460d-adfd-b0c700ac70f6</t>
  </si>
  <si>
    <t>https://auctions.dreweatts.com/auctions/8743/drewea1-10422/lot-details/b0209984-c3fd-40d5-98df-b0c700ac728b</t>
  </si>
  <si>
    <t>https://auctions.dreweatts.com/auctions/8743/drewea1-10422/lot-details/1bcf2e91-db0f-4415-85a5-b0c700ac7459</t>
  </si>
  <si>
    <t>https://auctions.dreweatts.com/auctions/8743/drewea1-10422/lot-details/d70e8df4-95bc-485a-8e88-b0c700ac75ed</t>
  </si>
  <si>
    <t>https://auctions.dreweatts.com/auctions/8743/drewea1-10422/lot-details/78ec32c0-d112-48db-866b-b0c700ac78a8</t>
  </si>
  <si>
    <t>https://auctions.dreweatts.com/auctions/8743/drewea1-10422/lot-details/56e0831e-202e-4967-be9f-b0c700ac7a28</t>
  </si>
  <si>
    <t>https://auctions.dreweatts.com/auctions/8743/drewea1-10422/lot-details/4dd3f4e8-f761-4f94-9713-b0c700ac7b89</t>
  </si>
  <si>
    <t>https://auctions.dreweatts.com/auctions/8743/drewea1-10422/lot-details/d85d9986-bfd4-4cba-96fd-b0c700ac7cff</t>
  </si>
  <si>
    <t>https://auctions.dreweatts.com/auctions/8743/drewea1-10422/lot-details/3aa2c2ba-23a9-4199-b7a7-b0c700ac7e92</t>
  </si>
  <si>
    <t>https://auctions.dreweatts.com/auctions/8743/drewea1-10422/lot-details/a900e06e-f658-43f3-8200-b0c700ac802e</t>
  </si>
  <si>
    <t>https://auctions.dreweatts.com/auctions/8743/drewea1-10422/lot-details/1db988f2-da6c-4bac-92e9-b0c700ac81d7</t>
  </si>
  <si>
    <t>https://auctions.dreweatts.com/auctions/8743/drewea1-10422/lot-details/ef66e991-2046-4d3e-8412-b0c700ac83ef</t>
  </si>
  <si>
    <t>https://auctions.dreweatts.com/auctions/8743/drewea1-10422/lot-details/6fe442fe-2b5a-4579-bbfd-b0c700ac8554</t>
  </si>
  <si>
    <t>https://auctions.dreweatts.com/auctions/8743/drewea1-10422/lot-details/7f855424-1a8a-4611-b748-b0c700ac8701</t>
  </si>
  <si>
    <t>https://auctions.dreweatts.com/auctions/8743/drewea1-10422/lot-details/ea2743f6-2b8f-4b0e-b1fc-b0c700ac889f</t>
  </si>
  <si>
    <t>https://auctions.dreweatts.com/auctions/8743/drewea1-10422/lot-details/128abe57-5189-4296-af82-b0c700ac8a40</t>
  </si>
  <si>
    <t>https://auctions.dreweatts.com/auctions/8743/drewea1-10422/lot-details/c5d27e67-d1a7-48a4-84db-b0c700ac8bca</t>
  </si>
  <si>
    <t>https://auctions.dreweatts.com/auctions/8743/drewea1-10422/lot-details/3e88a7b1-1b27-4a7c-87d7-b0c700ac8d81</t>
  </si>
  <si>
    <t>https://auctions.dreweatts.com/auctions/8743/drewea1-10422/lot-details/56ca24d2-8976-4199-9fb8-b0c700ac8f24</t>
  </si>
  <si>
    <t>https://auctions.dreweatts.com/auctions/8743/drewea1-10422/lot-details/1fde5516-2f7b-42af-af43-b0c700ac90a0</t>
  </si>
  <si>
    <t>https://auctions.dreweatts.com/auctions/8743/drewea1-10422/lot-details/c0440051-104b-4740-be36-b0c700ac9233</t>
  </si>
  <si>
    <t>https://auctions.dreweatts.com/auctions/8743/drewea1-10422/lot-details/9980946f-1a46-4a3a-af23-b0c700ac9408</t>
  </si>
  <si>
    <t>https://auctions.dreweatts.com/auctions/8743/drewea1-10422/lot-details/ce579a6e-72cf-4da3-8a76-b0c700ac95d6</t>
  </si>
  <si>
    <t>https://auctions.dreweatts.com/auctions/8743/drewea1-10422/lot-details/cbb9f332-1716-43c0-97f3-b0c700ac97b5</t>
  </si>
  <si>
    <t>https://auctions.dreweatts.com/auctions/8743/drewea1-10422/lot-details/19165895-4e54-4aae-aaa9-b0c700ac9a67</t>
  </si>
  <si>
    <t>https://auctions.dreweatts.com/auctions/8743/drewea1-10422/lot-details/a64aa725-9dd1-41bf-8335-b0c700ac9c0b</t>
  </si>
  <si>
    <t>https://auctions.dreweatts.com/auctions/8743/drewea1-10422/lot-details/13d485a5-d141-4874-98eb-b0c700ac9dbb</t>
  </si>
  <si>
    <t>https://auctions.dreweatts.com/auctions/8743/drewea1-10422/lot-details/d4e28fe9-b701-45d4-9826-b0c700ac9f46</t>
  </si>
  <si>
    <t>https://auctions.dreweatts.com/auctions/8743/drewea1-10422/lot-details/ffd32f41-c47e-48a9-811f-b0c700aca0ea</t>
  </si>
  <si>
    <t>https://auctions.dreweatts.com/auctions/8743/drewea1-10422/lot-details/0653d1c2-b74e-422e-9a7a-b0c700aca194</t>
  </si>
  <si>
    <t>https://auctions.dreweatts.com/auctions/8743/drewea1-10422/lot-details/3f74bdd0-9f30-402a-b29f-b0c700aca334</t>
  </si>
  <si>
    <t>https://auctions.dreweatts.com/auctions/8743/drewea1-10422/lot-details/ff245e46-e745-44e0-b30d-b0c700aca4c3</t>
  </si>
  <si>
    <t>https://auctions.dreweatts.com/auctions/8743/drewea1-10422/lot-details/0de233b2-4b51-4ff7-abf8-b0c700aca700</t>
  </si>
  <si>
    <t>https://auctions.dreweatts.com/auctions/8743/drewea1-10422/lot-details/575f7b26-26c9-4f8e-89d6-b0c700aca936</t>
  </si>
  <si>
    <t>https://auctions.dreweatts.com/auctions/8743/drewea1-10422/lot-details/aafb9815-663e-4198-a750-b0c700acaac9</t>
  </si>
  <si>
    <t>https://auctions.dreweatts.com/auctions/8743/drewea1-10422/lot-details/b0ca0621-e65f-4120-b25c-b0c700acaede</t>
  </si>
  <si>
    <t>https://auctions.dreweatts.com/auctions/8743/drewea1-10422/lot-details/503ee01f-d04a-4ac9-a9b0-b0c700acb0e2</t>
  </si>
  <si>
    <t>https://auctions.dreweatts.com/auctions/8743/drewea1-10422/lot-details/2860a688-4f40-42bd-b0b7-b0c700acb2ce</t>
  </si>
  <si>
    <t>https://auctions.dreweatts.com/auctions/8743/drewea1-10422/lot-details/9e64be0b-f29b-4717-90a1-b0c700acb483</t>
  </si>
  <si>
    <t>https://auctions.dreweatts.com/auctions/8743/drewea1-10422/lot-details/80fec1a4-de5c-4613-928d-b0c700acb85a</t>
  </si>
  <si>
    <t>https://auctions.dreweatts.com/auctions/8743/drewea1-10422/lot-details/80e326fc-851e-4cd1-9820-b0c700acba4f</t>
  </si>
  <si>
    <t>https://auctions.dreweatts.com/auctions/8743/drewea1-10422/lot-details/0f8a05a3-c813-4c9e-9183-b0c700acbbad</t>
  </si>
  <si>
    <t>https://auctions.dreweatts.com/auctions/8743/drewea1-10422/lot-details/a127ed02-25d8-4db0-a494-b0c700acbcf3</t>
  </si>
  <si>
    <t>https://auctions.dreweatts.com/auctions/8743/drewea1-10422/lot-details/f2348ee3-94c0-419a-bccf-b0c700acbe9b</t>
  </si>
  <si>
    <t>https://auctions.dreweatts.com/auctions/8743/drewea1-10422/lot-details/79af69b4-cd0b-45dd-9294-b0c700acc02e</t>
  </si>
  <si>
    <t>https://auctions.dreweatts.com/auctions/8743/drewea1-10422/lot-details/65ac7041-8e12-4cd4-9036-b0c700acc394</t>
  </si>
  <si>
    <t>https://auctions.dreweatts.com/auctions/8743/drewea1-10422/lot-details/f089f84d-b392-4ce2-b520-b0c700acc626</t>
  </si>
  <si>
    <t>https://auctions.dreweatts.com/auctions/8743/drewea1-10422/lot-details/52092712-99cb-482b-b4a0-b0c700acca2e</t>
  </si>
  <si>
    <t>https://auctions.dreweatts.com/auctions/8743/drewea1-10422/lot-details/d20f6e73-089a-4dc9-8cfb-b0c700accbde</t>
  </si>
  <si>
    <t>https://auctions.dreweatts.com/auctions/8743/drewea1-10422/lot-details/a240fd30-2a04-4460-9236-b0c700accd5d</t>
  </si>
  <si>
    <t>https://auctions.dreweatts.com/auctions/8743/drewea1-10422/lot-details/8e15ad71-4760-4107-b3e4-b0c700accf03</t>
  </si>
  <si>
    <t>https://auctions.dreweatts.com/auctions/8743/drewea1-10422/lot-details/b28a4049-42ff-4b1a-b047-b0c700acd0e7</t>
  </si>
  <si>
    <t>https://auctions.dreweatts.com/auctions/8743/drewea1-10422/lot-details/125f07be-708d-44a3-a9f0-b0c700acd3cf</t>
  </si>
  <si>
    <t>https://auctions.dreweatts.com/auctions/8743/drewea1-10422/lot-details/da509ca9-1682-4f43-9e22-b0c700acd570</t>
  </si>
  <si>
    <t>https://auctions.dreweatts.com/auctions/8743/drewea1-10422/lot-details/aa038e7c-d818-4183-9f8f-b0c700acd725</t>
  </si>
  <si>
    <t>https://auctions.dreweatts.com/auctions/8743/drewea1-10422/lot-details/5d38479f-91fd-41f0-b731-b0c700acd8c6</t>
  </si>
  <si>
    <t>https://auctions.dreweatts.com/auctions/8743/drewea1-10422/lot-details/c542ab23-3d80-4d61-999f-b0c700acda9a</t>
  </si>
  <si>
    <t>https://auctions.dreweatts.com/auctions/8743/drewea1-10422/lot-details/9f1d24a1-891f-4603-abf6-b0c700acdca7</t>
  </si>
  <si>
    <t>https://auctions.dreweatts.com/auctions/8743/drewea1-10422/lot-details/59ccc33c-f842-4c63-b99a-b0c700acde3f</t>
  </si>
  <si>
    <t>https://auctions.dreweatts.com/auctions/8743/drewea1-10422/lot-details/9c4d9ad1-7361-4293-8de7-b0c700ace069</t>
  </si>
  <si>
    <t>https://auctions.dreweatts.com/auctions/8743/drewea1-10422/lot-details/d3c16350-9c9f-40b7-80ca-b0c700ace24b</t>
  </si>
  <si>
    <t>https://auctions.dreweatts.com/auctions/8743/drewea1-10422/lot-details/2c814bd3-740f-4ce0-b67c-b0c700ace3f1</t>
  </si>
  <si>
    <t>https://auctions.dreweatts.com/auctions/8743/drewea1-10422/lot-details/0823da9e-3a98-49b0-9798-b0c700ace6d1</t>
  </si>
  <si>
    <t>https://auctions.dreweatts.com/auctions/8743/drewea1-10422/lot-details/2bfea9ea-196a-410c-a942-b0c700ace864</t>
  </si>
  <si>
    <t>https://auctions.dreweatts.com/auctions/8743/drewea1-10422/lot-details/006efffe-928a-47f5-84aa-b0c700ace9ee</t>
  </si>
  <si>
    <t>https://auctions.dreweatts.com/auctions/8743/drewea1-10422/lot-details/45c8b5d1-fb01-4308-a102-b0c700acebd1</t>
  </si>
  <si>
    <t>https://auctions.dreweatts.com/auctions/8743/drewea1-10422/lot-details/29070fdf-5dd1-4562-b7d3-b0c700aced5f</t>
  </si>
  <si>
    <t>https://auctions.dreweatts.com/auctions/8743/drewea1-10422/lot-details/83b61a4f-df27-4643-a559-b0c700acef9b</t>
  </si>
  <si>
    <t>https://auctions.dreweatts.com/auctions/8743/drewea1-10422/lot-details/3119f7bb-3912-4025-8eb6-b0c700acf16b</t>
  </si>
  <si>
    <t>https://auctions.dreweatts.com/auctions/8743/drewea1-10422/lot-details/00e90086-ae61-4a60-8517-b0c700acf349</t>
  </si>
  <si>
    <t>https://auctions.dreweatts.com/auctions/8743/drewea1-10422/lot-details/3f7832b2-c3b3-474a-b1a8-b0c700acf4bb</t>
  </si>
  <si>
    <t>https://auctions.dreweatts.com/auctions/8743/drewea1-10422/lot-details/b53e9bbc-8976-44a1-8148-b0c700acf987</t>
  </si>
  <si>
    <t>https://auctions.dreweatts.com/auctions/8743/drewea1-10422/lot-details/ac7cc157-964f-4502-9d64-b0c700acffb8</t>
  </si>
  <si>
    <t>https://auctions.dreweatts.com/auctions/8743/drewea1-10422/lot-details/6706044e-b9d3-4743-bfac-b0c700ad01a4</t>
  </si>
  <si>
    <t>https://auctions.dreweatts.com/auctions/8743/drewea1-10422/lot-details/50965c70-5593-4a56-a9ff-b0c700ad0398</t>
  </si>
  <si>
    <t>https://auctions.dreweatts.com/auctions/8743/drewea1-10422/lot-details/3817745e-c86b-492a-9a74-b0c700ad0544</t>
  </si>
  <si>
    <t>https://auctions.dreweatts.com/auctions/8743/drewea1-10422/lot-details/e77d54e6-59fd-41b8-b01b-b0c700ad06f5</t>
  </si>
  <si>
    <t>https://auctions.dreweatts.com/auctions/8743/drewea1-10422/lot-details/677e4195-7a0a-46ae-af40-b0c700ad0896</t>
  </si>
  <si>
    <t>https://auctions.dreweatts.com/auctions/8743/drewea1-10422/lot-details/ae54a827-6bfc-4a35-8970-b0c700ad0a53</t>
  </si>
  <si>
    <t>https://auctions.dreweatts.com/auctions/8743/drewea1-10422/lot-details/ab757ae1-9abd-40b5-992e-b0c700ad0bef</t>
  </si>
  <si>
    <t>https://auctions.dreweatts.com/auctions/8743/drewea1-10422/lot-details/20136519-6763-4548-b94a-b0c700ad0d8c</t>
  </si>
  <si>
    <t>https://auctions.dreweatts.com/auctions/8743/drewea1-10422/lot-details/95bbef2d-4b5a-496b-a519-b0c700ad0f5c</t>
  </si>
  <si>
    <t>https://auctions.dreweatts.com/auctions/8743/drewea1-10422/lot-details/61f81db9-917b-4f38-acda-b0c700ad10c2</t>
  </si>
  <si>
    <t>https://auctions.dreweatts.com/auctions/8743/drewea1-10422/lot-details/5ef2a000-db30-4ad6-ad28-b0c700ad1288</t>
  </si>
  <si>
    <t>https://auctions.dreweatts.com/auctions/8743/drewea1-10422/lot-details/ed2aa640-4bbd-42e4-90e8-b0c700ad13f1</t>
  </si>
  <si>
    <t>https://auctions.dreweatts.com/auctions/8743/drewea1-10422/lot-details/ad795225-fa31-46b1-9675-b0c700ad1527</t>
  </si>
  <si>
    <t>https://auctions.dreweatts.com/auctions/8743/drewea1-10422/lot-details/1a7f6047-d4b0-42e2-9156-b0c700ad1700</t>
  </si>
  <si>
    <t>https://auctions.dreweatts.com/auctions/8743/drewea1-10422/lot-details/8a5fd617-3e77-4ebb-8e7c-b0c700ad1962</t>
  </si>
  <si>
    <t>https://auctions.dreweatts.com/auctions/8743/drewea1-10422/lot-details/c1400fbd-58d1-4181-a5fd-b0c700ad1b94</t>
  </si>
  <si>
    <t>https://auctions.dreweatts.com/auctions/8743/drewea1-10422/lot-details/e344c170-eabc-4c29-a6bb-b0c700ad1d64</t>
  </si>
  <si>
    <t>https://auctions.dreweatts.com/auctions/8743/drewea1-10422/lot-details/af515f85-ab13-4339-8456-b0c700ad1f2e</t>
  </si>
  <si>
    <t>https://auctions.dreweatts.com/auctions/8743/drewea1-10422/lot-details/f22c6882-c386-462c-9e9a-b0c700ad20c3</t>
  </si>
  <si>
    <t>https://auctions.dreweatts.com/auctions/8743/drewea1-10422/lot-details/ec4bb2c6-f996-4a87-ae31-b0c700ad2283</t>
  </si>
  <si>
    <t>https://auctions.dreweatts.com/auctions/8743/drewea1-10422/lot-details/93d35229-3ec0-4e36-a9a9-b0c700ad2440</t>
  </si>
  <si>
    <t>https://auctions.dreweatts.com/auctions/8743/drewea1-10422/lot-details/88d99c9d-ab77-4f78-affc-b0c700ad25fa</t>
  </si>
  <si>
    <t>https://auctions.dreweatts.com/auctions/8743/drewea1-10422/lot-details/c6801fc9-3259-4cef-8fad-b0c700ad27db</t>
  </si>
  <si>
    <t>https://auctions.dreweatts.com/auctions/8743/drewea1-10422/lot-details/99cce804-f4c7-4503-b763-b0c700ad2975</t>
  </si>
  <si>
    <t>https://auctions.dreweatts.com/auctions/8743/drewea1-10422/lot-details/b894cba8-5637-4450-8c14-b0c700ad2b33</t>
  </si>
  <si>
    <t>https://auctions.dreweatts.com/auctions/8743/drewea1-10422/lot-details/c7e38fc3-88b3-4e24-a489-b0c700ad2cdd</t>
  </si>
  <si>
    <t>https://auctions.dreweatts.com/auctions/8743/drewea1-10422/lot-details/31e62a84-8296-4294-9f3d-b0c700ad2e9b</t>
  </si>
  <si>
    <t>https://auctions.dreweatts.com/auctions/8743/drewea1-10422/lot-details/26b472f0-5069-4296-869e-b0c700ad3032</t>
  </si>
  <si>
    <t>https://auctions.dreweatts.com/auctions/8743/drewea1-10422/lot-details/bb2b609e-1a0c-4371-88c7-b0c700ad3458</t>
  </si>
  <si>
    <t>https://auctions.dreweatts.com/auctions/8743/drewea1-10422/lot-details/28e1fd89-2db3-4edd-9499-b0c700ad3586</t>
  </si>
  <si>
    <t>https://auctions.dreweatts.com/auctions/8743/drewea1-10422/lot-details/fe691975-a27d-4974-b862-b0c700ad3725</t>
  </si>
  <si>
    <t>https://auctions.dreweatts.com/auctions/8743/drewea1-10422/lot-details/b42056d7-78e2-4a14-93c8-b0c700ad38bd</t>
  </si>
  <si>
    <t>https://auctions.dreweatts.com/auctions/8743/drewea1-10422/lot-details/a42088dc-b307-429f-a43b-b0c700ad3a82</t>
  </si>
  <si>
    <t>https://auctions.dreweatts.com/auctions/8743/drewea1-10422/lot-details/1c2133aa-5459-44b4-9b30-b0c700ad3cfc</t>
  </si>
  <si>
    <t>https://auctions.dreweatts.com/auctions/8743/drewea1-10422/lot-details/5727afc9-37d3-4d5a-877c-b0c700ad3ea2</t>
  </si>
  <si>
    <t>https://auctions.dreweatts.com/auctions/8743/drewea1-10422/lot-details/71efceae-7144-4e62-a121-b0c700ad4004</t>
  </si>
  <si>
    <t>https://auctions.dreweatts.com/auctions/8743/drewea1-10422/lot-details/f8b7b624-c841-445b-9100-b0c700ad41a6</t>
  </si>
  <si>
    <t>https://auctions.dreweatts.com/auctions/8743/drewea1-10422/lot-details/de6e5f11-150f-407e-828e-b0c700ad4342</t>
  </si>
  <si>
    <t>https://auctions.dreweatts.com/auctions/8743/drewea1-10422/lot-details/71e029a6-b95a-479a-8daf-b0c700ad44fc</t>
  </si>
  <si>
    <t>https://auctions.dreweatts.com/auctions/8743/drewea1-10422/lot-details/005255f0-7113-43ca-b9d6-b0c700ad45aa</t>
  </si>
  <si>
    <t>https://auctions.dreweatts.com/auctions/8743/drewea1-10422/lot-details/cb7d3f46-95d2-4c38-be09-b0c700ad4661</t>
  </si>
  <si>
    <t>https://auctions.dreweatts.com/auctions/8743/drewea1-10422/lot-details/c89ff982-8786-42f0-b79f-b0c700ad483f</t>
  </si>
  <si>
    <t>https://auctions.dreweatts.com/auctions/8743/drewea1-10422/lot-details/d4e3a2dc-6b93-41bb-b57e-b0c700ad4a41</t>
  </si>
  <si>
    <t>https://auctions.dreweatts.com/auctions/8743/drewea1-10422/lot-details/80444e90-4b18-45a4-aca3-b0c700ad4c1a</t>
  </si>
  <si>
    <t>https://auctions.dreweatts.com/auctions/8743/drewea1-10422/lot-details/0644a405-d2b7-4ca3-9afc-b0c700ad4e07</t>
  </si>
  <si>
    <t>https://auctions.dreweatts.com/auctions/8743/drewea1-10422/lot-details/055427ae-c151-4c54-906f-b0c700ad4ff3</t>
  </si>
  <si>
    <t>https://auctions.dreweatts.com/auctions/8743/drewea1-10422/lot-details/322eea47-41e3-4194-998e-b0c700ad51d2</t>
  </si>
  <si>
    <t>https://auctions.dreweatts.com/auctions/8743/drewea1-10422/lot-details/62b233d8-3e6c-4410-8770-b0c700ad53c2</t>
  </si>
  <si>
    <t>https://auctions.dreweatts.com/auctions/8743/drewea1-10422/lot-details/a605a284-e664-41cd-aa8f-b0c700ad5563</t>
  </si>
  <si>
    <t>https://auctions.dreweatts.com/auctions/8743/drewea1-10422/lot-details/154916f6-095e-4da7-8692-b0c700ad56f1</t>
  </si>
  <si>
    <t>https://auctions.dreweatts.com/auctions/8743/drewea1-10422/lot-details/af7a0e0f-c9db-46f0-8bee-b0c700ad58a0</t>
  </si>
  <si>
    <t>https://auctions.dreweatts.com/auctions/8743/drewea1-10422/lot-details/c92f64ed-781b-4fbe-8f47-b0c700ad5a4b</t>
  </si>
  <si>
    <t>https://auctions.dreweatts.com/auctions/8743/drewea1-10422/lot-details/41f01fa8-11bc-4902-b4f7-b0c700ad5c03</t>
  </si>
  <si>
    <t>https://auctions.dreweatts.com/auctions/8743/drewea1-10422/lot-details/8807e68c-c436-4379-a19b-b0c700ad5db7</t>
  </si>
  <si>
    <t>https://auctions.dreweatts.com/auctions/8743/drewea1-10422/lot-details/7facefe3-8101-45a6-bd15-b0c700ad5f38</t>
  </si>
  <si>
    <t>https://auctions.dreweatts.com/auctions/8743/drewea1-10422/lot-details/36483c7a-1831-4b09-8068-b0c700ad60d9</t>
  </si>
  <si>
    <t>https://auctions.dreweatts.com/auctions/8743/drewea1-10422/lot-details/c09f5a5b-0f9e-468c-831d-b0c700ad628d</t>
  </si>
  <si>
    <t>https://auctions.dreweatts.com/auctions/8743/drewea1-10422/lot-details/fe33dbde-75f0-490d-816f-b0c700ad646b</t>
  </si>
  <si>
    <t>https://auctions.dreweatts.com/auctions/8743/drewea1-10422/lot-details/7b8f6f5f-1205-4a5c-96a8-b0c700ad6665</t>
  </si>
  <si>
    <t>https://auctions.dreweatts.com/auctions/8743/drewea1-10422/lot-details/a6baf62f-0fd4-414e-a8c7-b0c700ad680b</t>
  </si>
  <si>
    <t>https://auctions.dreweatts.com/auctions/8743/drewea1-10422/lot-details/4bf5b6d4-267d-400f-b84d-b0c700ad6a39</t>
  </si>
  <si>
    <t>https://auctions.dreweatts.com/auctions/8743/drewea1-10422/lot-details/347e170e-814c-4813-ab10-b0c700ad6c17</t>
  </si>
  <si>
    <t>https://auctions.dreweatts.com/auctions/8743/drewea1-10422/lot-details/cda64a3b-b884-4b42-b468-b0c700ad6eb0</t>
  </si>
  <si>
    <t>https://auctions.dreweatts.com/auctions/8743/drewea1-10422/lot-details/0969fffd-a830-4fcb-b081-b0c700ad702c</t>
  </si>
  <si>
    <t>https://auctions.dreweatts.com/auctions/8743/drewea1-10422/lot-details/10afb701-f952-4b72-8a90-b0c700ad7187</t>
  </si>
  <si>
    <t>https://auctions.dreweatts.com/auctions/8743/drewea1-10422/lot-details/e923f023-ffcb-41a1-b45c-b0c700ad7316</t>
  </si>
  <si>
    <t>https://auctions.dreweatts.com/auctions/8743/drewea1-10422/lot-details/035f1897-d858-43a1-91c7-b0c700ad7573</t>
  </si>
  <si>
    <t>https://auctions.dreweatts.com/auctions/8743/drewea1-10422/lot-details/491ace0c-4d1b-463b-9ff5-b0c700ad7763</t>
  </si>
  <si>
    <t>https://auctions.dreweatts.com/auctions/8743/drewea1-10422/lot-details/4c3b6e6c-3fb4-482d-9bff-b0c700ad78f6</t>
  </si>
  <si>
    <t>https://auctions.dreweatts.com/auctions/8743/drewea1-10422/lot-details/485a697e-0f66-4a89-a637-b0c700ad7ac6</t>
  </si>
  <si>
    <t>https://auctions.dreweatts.com/auctions/8743/drewea1-10422/lot-details/398a55a8-6464-4704-a543-b0c700ad7c9f</t>
  </si>
  <si>
    <t>https://auctions.dreweatts.com/auctions/8743/drewea1-10422/lot-details/7e06401b-1ff3-4319-90e1-b0c700ad7e4f</t>
  </si>
  <si>
    <t>https://auctions.dreweatts.com/auctions/8743/drewea1-10422/lot-details/c6b83f6c-e73e-4695-aec6-b0c700ad7fff</t>
  </si>
  <si>
    <t>https://auctions.dreweatts.com/auctions/8743/drewea1-10422/lot-details/b36becd9-5ef7-4e65-bbdb-b0c700ad81ce</t>
  </si>
  <si>
    <t>https://auctions.dreweatts.com/auctions/8743/drewea1-10422/lot-details/46087be9-dd93-4b93-bf42-b0c700ad83ba</t>
  </si>
  <si>
    <t>https://auctions.dreweatts.com/auctions/8743/drewea1-10422/lot-details/32d3966b-dda2-48f5-81f8-b0c700ad855b</t>
  </si>
  <si>
    <t>https://auctions.dreweatts.com/auctions/8743/drewea1-10422/lot-details/583da2f7-99fd-44b3-b4f4-b0c700ad86c4</t>
  </si>
  <si>
    <t>https://auctions.dreweatts.com/auctions/8743/drewea1-10422/lot-details/94eac526-ee15-4e39-8a0c-b0c700ad8874</t>
  </si>
  <si>
    <t>https://auctions.dreweatts.com/auctions/8743/drewea1-10422/lot-details/b1abaa46-568f-4bfd-9ded-b0c700ad8a8e</t>
  </si>
  <si>
    <t>https://auctions.dreweatts.com/auctions/8743/drewea1-10422/lot-details/4461cd52-7688-4337-b094-b0c700ad8c68</t>
  </si>
  <si>
    <t>https://auctions.dreweatts.com/auctions/8743/drewea1-10422/lot-details/a45a7231-6dcd-40d9-825a-b0c700ad8e39</t>
  </si>
  <si>
    <t>https://auctions.dreweatts.com/auctions/8743/drewea1-10422/lot-details/cf6ceab8-2040-4bb9-b886-b0c700ad8ffe</t>
  </si>
  <si>
    <t>https://auctions.dreweatts.com/auctions/8743/drewea1-10422/lot-details/533fb289-2739-4637-870b-b0c700ad91e8</t>
  </si>
  <si>
    <t>https://auctions.dreweatts.com/auctions/8743/drewea1-10422/lot-details/4788cb3a-5c40-417b-b92b-b0c700ad9318</t>
  </si>
  <si>
    <t>https://auctions.dreweatts.com/auctions/8743/drewea1-10422/lot-details/bba5ef61-85b4-4698-9956-b0c700ad950c</t>
  </si>
  <si>
    <t>https://auctions.dreweatts.com/auctions/8743/drewea1-10422/lot-details/16dd7386-fb36-499c-ac46-b0c700ad96d0</t>
  </si>
  <si>
    <t>https://auctions.dreweatts.com/auctions/8743/drewea1-10422/lot-details/d827f0fe-a97f-47ba-a1b6-b0c700ad98dc</t>
  </si>
  <si>
    <t>https://auctions.dreweatts.com/auctions/8743/drewea1-10422/lot-details/7e7d68a4-69ea-4483-b7cd-b0c700ad9b63</t>
  </si>
  <si>
    <t>https://auctions.dreweatts.com/auctions/8743/drewea1-10422/lot-details/104039a2-e7d2-426a-96e6-b0c700ad9d7b</t>
  </si>
  <si>
    <t>https://auctions.dreweatts.com/auctions/8743/drewea1-10422/lot-details/fd442b5f-1ea3-4db4-b7e5-b0c700ad9ebb</t>
  </si>
  <si>
    <t>https://auctions.dreweatts.com/auctions/8743/drewea1-10422/lot-details/73521e87-98ed-4e66-b72c-b0c700ada2ac</t>
  </si>
  <si>
    <t>https://auctions.dreweatts.com/auctions/8743/drewea1-10422/lot-details/fd1f3f8b-15c7-48fd-9769-b0c700ada3e8</t>
  </si>
  <si>
    <t>https://auctions.dreweatts.com/auctions/8743/drewea1-10422/lot-details/4827601b-c346-48d6-90f5-b0c700ada557</t>
  </si>
  <si>
    <t>https://auctions.dreweatts.com/auctions/8743/drewea1-10422/lot-details/d6554543-67fc-46b8-98f8-b0c700ada711</t>
  </si>
  <si>
    <t>https://auctions.dreweatts.com/auctions/8743/drewea1-10422/lot-details/5d602cf2-506b-4482-a6ae-b0c700ada88f</t>
  </si>
  <si>
    <t>https://auctions.dreweatts.com/auctions/8743/drewea1-10422/lot-details/54e62894-6893-43a4-89bc-b0c700adaa7c</t>
  </si>
  <si>
    <t>https://auctions.dreweatts.com/auctions/8743/drewea1-10422/lot-details/e1a5f444-1302-4331-a873-b0c700adad08</t>
  </si>
  <si>
    <t>https://auctions.dreweatts.com/auctions/8743/drewea1-10422/lot-details/24ec1ade-3d02-4ff6-ba11-b0c700adae9c</t>
  </si>
  <si>
    <t>https://auctions.dreweatts.com/auctions/8743/drewea1-10422/lot-details/96544b87-7492-461a-966d-b0c700adb0a4</t>
  </si>
  <si>
    <t>https://auctions.dreweatts.com/auctions/8743/drewea1-10422/lot-details/7c3328a3-5d6c-4856-b9e7-b0c700adb227</t>
  </si>
  <si>
    <t>https://auctions.dreweatts.com/auctions/8743/drewea1-10422/lot-details/b5b57bf3-890e-4fcd-a493-b0c700adb58a</t>
  </si>
  <si>
    <t>https://auctions.dreweatts.com/auctions/8743/drewea1-10422/lot-details/b328a510-7124-4d33-99b8-b0c700adb749</t>
  </si>
  <si>
    <t>https://auctions.dreweatts.com/auctions/8743/drewea1-10422/lot-details/43c14464-d1a3-47f4-a60c-b0c700adba70</t>
  </si>
  <si>
    <t>https://auctions.dreweatts.com/auctions/8743/drewea1-10422/lot-details/82fd7ffc-a46e-4c09-b9e8-b0c700adbbcd</t>
  </si>
  <si>
    <t>https://auctions.dreweatts.com/auctions/8743/drewea1-10422/lot-details/cec2bff9-6210-461d-8e9c-b0c700adbd8c</t>
  </si>
  <si>
    <t>https://auctions.dreweatts.com/auctions/8743/drewea1-10422/lot-details/bb2af05a-619b-4059-91c0-b0c700adbf83</t>
  </si>
  <si>
    <t>https://auctions.dreweatts.com/auctions/8743/drewea1-10422/lot-details/455f8add-e0aa-409d-97ef-b0c700adc286</t>
  </si>
  <si>
    <t>https://auctions.dreweatts.com/auctions/8743/drewea1-10422/lot-details/01408cf6-d715-48ed-b0ec-b0c700adc40c</t>
  </si>
  <si>
    <t>https://auctions.dreweatts.com/auctions/8743/drewea1-10422/lot-details/911301a1-ad1a-41dd-98b2-b0c700adc7c8</t>
  </si>
  <si>
    <t>https://auctions.dreweatts.com/auctions/8743/drewea1-10422/lot-details/e3942f09-5b8b-49d5-bef7-b0c700adc965</t>
  </si>
  <si>
    <t>https://auctions.dreweatts.com/auctions/8743/drewea1-10422/lot-details/6e632182-95ce-4cb5-b441-b0c700adcbb2</t>
  </si>
  <si>
    <t>https://auctions.dreweatts.com/auctions/8743/drewea1-10422/lot-details/5cbb5557-86c9-45ac-b848-b0c700adcd42</t>
  </si>
  <si>
    <t>https://auctions.dreweatts.com/auctions/8743/drewea1-10422/lot-details/313d7dd5-cf8c-4694-a030-b0c700adcfc5</t>
  </si>
  <si>
    <t>https://auctions.dreweatts.com/auctions/8743/drewea1-10422/lot-details/d504391c-adb6-4f49-9e40-b0c700add148</t>
  </si>
  <si>
    <t>https://auctions.dreweatts.com/auctions/8743/drewea1-10422/lot-details/10cb30b8-1ea3-42f5-8c5e-b0c700add2ce</t>
  </si>
  <si>
    <t>https://auctions.dreweatts.com/auctions/8743/drewea1-10422/lot-details/ae145952-6d3e-4c14-b246-b0c700add470</t>
  </si>
  <si>
    <t>https://auctions.dreweatts.com/auctions/8743/drewea1-10422/lot-details/f4c00eca-05aa-429f-860d-b0c700add5f3</t>
  </si>
  <si>
    <t>https://auctions.dreweatts.com/auctions/8743/drewea1-10422/lot-details/9979ba8b-4953-403d-b714-b0c700add791</t>
  </si>
  <si>
    <t>https://auctions.dreweatts.com/auctions/8743/drewea1-10422/lot-details/9fe55bf1-197d-4791-a21c-b0c700addac9</t>
  </si>
  <si>
    <t>https://auctions.dreweatts.com/auctions/8743/drewea1-10422/lot-details/6756d366-012f-4929-9411-b0c700ade1fc</t>
  </si>
  <si>
    <t>https://auctions.dreweatts.com/auctions/8743/drewea1-10422/lot-details/c7528a6f-efe0-42b2-8714-b0c700ade373</t>
  </si>
  <si>
    <t>https://auctions.dreweatts.com/auctions/8743/drewea1-10422/lot-details/89f9981a-c424-4cdf-91c4-b0c700ade504</t>
  </si>
  <si>
    <t>https://auctions.dreweatts.com/auctions/8743/drewea1-10422/lot-details/9f3c6014-1bbb-456b-a3bc-b0c700ade6c6</t>
  </si>
  <si>
    <t>https://auctions.dreweatts.com/auctions/8743/drewea1-10422/lot-details/8a6174e8-793c-4c94-8824-b0c700ade995</t>
  </si>
  <si>
    <t>https://auctions.dreweatts.com/auctions/8743/drewea1-10422/lot-details/893d74a6-1b50-4484-b3a5-b0c700adebd8</t>
  </si>
  <si>
    <t>https://auctions.dreweatts.com/auctions/8743/drewea1-10422/lot-details/5a1bb584-3028-4117-984e-b0c700adeeaa</t>
  </si>
  <si>
    <t>https://auctions.dreweatts.com/auctions/8743/drewea1-10422/lot-details/7df9505d-e313-45ec-9fe9-b0c700adf1b4</t>
  </si>
  <si>
    <t>https://auctions.dreweatts.com/auctions/8743/drewea1-10422/lot-details/bf6c829f-3230-4bb7-8f19-b0c700adf550</t>
  </si>
  <si>
    <t>https://auctions.dreweatts.com/auctions/8743/drewea1-10422/lot-details/e3390de7-1df0-4ea3-bb78-b0c700adf8d4</t>
  </si>
  <si>
    <t>https://auctions.dreweatts.com/auctions/8743/drewea1-10422/lot-details/3df905c7-afb1-4a2f-bb97-b0c700adfa43</t>
  </si>
  <si>
    <t>https://auctions.dreweatts.com/auctions/8743/drewea1-10422/lot-details/eb89ed51-f15e-44cf-8f6b-b0c700adfc84</t>
  </si>
  <si>
    <t>https://auctions.dreweatts.com/auctions/8743/drewea1-10422/lot-details/c0af3bb2-4d4f-413d-ae21-b0c700adff33</t>
  </si>
  <si>
    <t>https://auctions.dreweatts.com/auctions/8743/drewea1-10422/lot-details/f9eed172-c208-43c6-b83a-b0c700ae01a2</t>
  </si>
  <si>
    <t>https://auctions.dreweatts.com/auctions/8743/drewea1-10422/lot-details/d534f8ae-4f57-4eb2-8dd6-b0c700ae034a</t>
  </si>
  <si>
    <t>https://auctions.dreweatts.com/auctions/8743/drewea1-10422/lot-details/7eaf75b1-4e50-45b1-8c33-b0c700ae056a</t>
  </si>
  <si>
    <t>https://auctions.dreweatts.com/auctions/8743/drewea1-10422/lot-details/221a6447-60e7-4845-8835-b0c700ae0710</t>
  </si>
  <si>
    <t>https://auctions.dreweatts.com/auctions/8743/drewea1-10422/lot-details/0fc03597-13f8-491f-bb21-b0c700ae08d0</t>
  </si>
  <si>
    <t>https://auctions.dreweatts.com/auctions/8743/drewea1-10422/lot-details/1b1c7250-4b6f-4053-8b0a-b0c700ae0a8d</t>
  </si>
  <si>
    <t>https://auctions.dreweatts.com/auctions/8743/drewea1-10422/lot-details/6fe866b3-b8ba-4464-a13c-b0c700ae0c14</t>
  </si>
  <si>
    <t>https://auctions.dreweatts.com/auctions/8743/drewea1-10422/lot-details/40244014-c622-4486-bf7e-b0c700ae0e03</t>
  </si>
  <si>
    <t>https://auctions.dreweatts.com/auctions/8743/drewea1-10422/lot-details/841debf0-7187-4cdb-95b5-b0c700ae101e</t>
  </si>
  <si>
    <t>https://auctions.dreweatts.com/auctions/8743/drewea1-10422/lot-details/d34f9437-778d-4628-8975-b0c700ae11cd</t>
  </si>
  <si>
    <t>https://auctions.dreweatts.com/auctions/8743/drewea1-10422/lot-details/4c2d38a7-e9c0-430d-8f93-b0c700ae1355</t>
  </si>
  <si>
    <t>https://auctions.dreweatts.com/auctions/8743/drewea1-10422/lot-details/d90d1a4a-8296-470b-9ba1-b0c700ae14fd</t>
  </si>
  <si>
    <t>https://auctions.dreweatts.com/auctions/8743/drewea1-10422/lot-details/d63f71d7-c3fb-40d2-88c8-b0c700ae16ee</t>
  </si>
  <si>
    <t>https://auctions.dreweatts.com/auctions/8743/drewea1-10422/lot-details/7730d8dd-4f53-41dc-9949-b0c700ae18a1</t>
  </si>
  <si>
    <t>https://auctions.dreweatts.com/auctions/8743/drewea1-10422/lot-details/d8f6299a-5839-4f51-bb20-b0c700ae1a03</t>
  </si>
  <si>
    <t>https://auctions.dreweatts.com/auctions/8743/drewea1-10422/lot-details/1d420c28-7c2b-441b-b278-b0c700ae1b9b</t>
  </si>
  <si>
    <t>https://auctions.dreweatts.com/auctions/8743/drewea1-10422/lot-details/ce8b9dde-94e0-4a58-b4b8-b0c700ae1d1a</t>
  </si>
  <si>
    <t>https://auctions.dreweatts.com/auctions/8743/drewea1-10422/lot-details/71db7c1f-4fa0-47cf-b0f8-b0c700ae1ed7</t>
  </si>
  <si>
    <t>https://auctions.dreweatts.com/auctions/8743/drewea1-10422/lot-details/e6de4be5-8809-4703-b40b-b0c700ae209d</t>
  </si>
  <si>
    <t>https://auctions.dreweatts.com/auctions/8743/drewea1-10422/lot-details/cc85ed41-feee-46f2-812f-b0c700ae22ed</t>
  </si>
  <si>
    <t>https://auctions.dreweatts.com/auctions/8743/drewea1-10422/lot-details/6cbe0e78-e709-40d7-884e-b0c700ae2479</t>
  </si>
  <si>
    <t>https://auctions.dreweatts.com/auctions/8743/drewea1-10422/lot-details/49380cb8-2e43-4ba3-b2d4-b0c700ae2625</t>
  </si>
  <si>
    <t>https://auctions.dreweatts.com/auctions/8743/drewea1-10422/lot-details/cdd96ea4-c5be-4583-8978-b0c700ae27e4</t>
  </si>
  <si>
    <t>https://auctions.dreweatts.com/auctions/8743/drewea1-10422/lot-details/3c10e886-964c-42eb-a86e-b0c700ae29f8</t>
  </si>
  <si>
    <t>https://auctions.dreweatts.com/auctions/8743/drewea1-10422/lot-details/e46fcdd1-355a-46a5-964b-b0c700ae2b8d</t>
  </si>
  <si>
    <t>https://auctions.dreweatts.com/auctions/8743/drewea1-10422/lot-details/eb304836-8415-4a5a-8d3d-b0c700ae2d5d</t>
  </si>
  <si>
    <t>https://auctions.dreweatts.com/auctions/8743/drewea1-10422/lot-details/ff7e82e4-f75e-4571-ac5e-b0c700ae2e90</t>
  </si>
  <si>
    <t>https://auctions.dreweatts.com/auctions/8743/drewea1-10422/lot-details/4a9b243d-3b37-4204-b7d3-b0c700ae3026</t>
  </si>
  <si>
    <t>https://auctions.dreweatts.com/auctions/8743/drewea1-10422/lot-details/b364cfb6-d8d0-4177-9312-b0c700ae319f</t>
  </si>
  <si>
    <t>https://auctions.dreweatts.com/auctions/8743/drewea1-10422/lot-details/71bb13b4-7277-448b-89ea-b0c700ae331b</t>
  </si>
  <si>
    <t>https://auctions.dreweatts.com/auctions/8743/drewea1-10422/lot-details/84dbc9f9-a1f7-45c7-8f06-b0c700ae3501</t>
  </si>
  <si>
    <r>
      <t xml:space="preserve">Dreweatts | Fine Wine, Champagne, Vintage Port and Spirits ( Sale 14632)
Live Online Auction taking place at Forum Auctions | 6 December 2023 | 10.30am GMT
</t>
    </r>
    <r>
      <rPr>
        <b/>
        <i/>
        <sz val="10"/>
        <rFont val="Calibri"/>
        <family val="2"/>
        <scheme val="minor"/>
      </rPr>
      <t>DISCLAIMER: This document is provided for information only and is non-binding.  
Bidders should refer to the lot details in the online catalogue on dreweatts.com prior to placing any bids.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</si>
</sst>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809]* #,##0.00_-;\-[$£-809]* #,##0.00_-;_-[$£-809]* &quot;-&quot;??_-;_-@_-"/>
    <numFmt numFmtId="165" formatCode="[$£-809]#,##0;\-[$£-809]#,##0"/>
  </numFmts>
  <fonts count="9" x14ac:knownFonts="1">
    <font>
      <sz val="10"/>
      <name val="Arial"/>
      <family val="2"/>
    </font>
    <font>
      <sz val="11"/>
      <color theme="1"/>
      <name val="Calibri"/>
      <family val="2"/>
      <scheme val="minor"/>
    </font>
    <font>
      <sz val="10"/>
      <name val="Arial"/>
      <family val="2"/>
    </font>
    <font>
      <sz val="9"/>
      <name val="Calibri"/>
      <family val="2"/>
      <scheme val="minor"/>
    </font>
    <font>
      <b/>
      <sz val="11"/>
      <name val="Calibri"/>
      <family val="2"/>
      <scheme val="minor"/>
    </font>
    <font>
      <sz val="11"/>
      <name val="Calibri"/>
      <family val="2"/>
      <scheme val="minor"/>
    </font>
    <font>
      <u/>
      <sz val="10"/>
      <color theme="10"/>
      <name val="Arial"/>
      <family val="2"/>
    </font>
    <font>
      <u/>
      <sz val="11"/>
      <color theme="10"/>
      <name val="Calibri"/>
      <family val="2"/>
      <scheme val="minor"/>
    </font>
    <font>
      <b/>
      <i/>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6" fillId="0" borderId="0" applyNumberFormat="0" applyFill="0" applyBorder="0" applyAlignment="0" applyProtection="0"/>
  </cellStyleXfs>
  <cellXfs count="26">
    <xf numFmtId="0" fontId="0" fillId="0" borderId="0" xfId="0"/>
    <xf numFmtId="0" fontId="4" fillId="3" borderId="1" xfId="0" applyFont="1" applyFill="1" applyBorder="1" applyAlignment="1">
      <alignment horizontal="center" vertical="center" wrapText="1"/>
    </xf>
    <xf numFmtId="0" fontId="5" fillId="2" borderId="1" xfId="0" applyFont="1" applyFill="1" applyBorder="1" applyAlignment="1">
      <alignment horizontal="center"/>
    </xf>
    <xf numFmtId="0" fontId="5" fillId="2" borderId="1" xfId="0" applyFont="1" applyFill="1" applyBorder="1" applyAlignment="1">
      <alignment horizontal="center" vertical="top"/>
    </xf>
    <xf numFmtId="2" fontId="5" fillId="2" borderId="1" xfId="0" applyNumberFormat="1" applyFont="1" applyFill="1" applyBorder="1" applyAlignment="1">
      <alignment horizontal="center" vertical="top"/>
    </xf>
    <xf numFmtId="1" fontId="5" fillId="2" borderId="1" xfId="0" applyNumberFormat="1" applyFont="1" applyFill="1" applyBorder="1" applyAlignment="1">
      <alignment horizontal="center" vertical="top"/>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wrapText="1" indent="1"/>
    </xf>
    <xf numFmtId="0" fontId="5" fillId="2" borderId="1" xfId="0" applyFont="1" applyFill="1" applyBorder="1" applyAlignment="1">
      <alignment horizontal="left" vertical="top" indent="1"/>
    </xf>
    <xf numFmtId="0" fontId="5" fillId="2" borderId="1" xfId="0" applyFont="1" applyFill="1" applyBorder="1" applyAlignment="1">
      <alignment horizontal="left" indent="1"/>
    </xf>
    <xf numFmtId="4" fontId="5" fillId="2" borderId="1" xfId="2" applyNumberFormat="1" applyFont="1" applyFill="1" applyBorder="1" applyAlignment="1">
      <alignment horizontal="left" vertical="top" indent="1"/>
    </xf>
    <xf numFmtId="0" fontId="3" fillId="2" borderId="0" xfId="0" applyFont="1" applyFill="1" applyAlignment="1">
      <alignment horizontal="left" vertical="center" wrapText="1"/>
    </xf>
    <xf numFmtId="0" fontId="4" fillId="3" borderId="0" xfId="0" applyFont="1" applyFill="1" applyAlignment="1">
      <alignment horizontal="left" vertical="center" wrapText="1"/>
    </xf>
    <xf numFmtId="0" fontId="2" fillId="2" borderId="0" xfId="0" applyFont="1" applyFill="1"/>
    <xf numFmtId="0" fontId="3" fillId="2" borderId="0" xfId="0" applyFont="1" applyFill="1" applyAlignment="1">
      <alignment horizontal="left" vertical="top"/>
    </xf>
    <xf numFmtId="164" fontId="3" fillId="2" borderId="0" xfId="0" applyNumberFormat="1" applyFont="1" applyFill="1" applyAlignment="1">
      <alignment horizontal="left" vertical="top"/>
    </xf>
    <xf numFmtId="0" fontId="3" fillId="2" borderId="0" xfId="0" applyFont="1" applyFill="1" applyAlignment="1">
      <alignment horizontal="center" vertical="top"/>
    </xf>
    <xf numFmtId="0" fontId="3" fillId="2" borderId="0" xfId="0" applyFont="1" applyFill="1" applyAlignment="1">
      <alignment horizontal="left" vertical="top" indent="1"/>
    </xf>
    <xf numFmtId="0" fontId="7" fillId="2" borderId="1" xfId="3" applyFont="1" applyFill="1" applyBorder="1" applyAlignment="1">
      <alignment horizontal="left" vertical="top" indent="1"/>
    </xf>
    <xf numFmtId="0" fontId="5" fillId="2" borderId="0" xfId="0" applyFont="1" applyFill="1" applyAlignment="1">
      <alignment horizontal="left" vertical="top"/>
    </xf>
    <xf numFmtId="0" fontId="5" fillId="0" borderId="0" xfId="0" applyFont="1"/>
    <xf numFmtId="165" fontId="5" fillId="2" borderId="1" xfId="0" applyNumberFormat="1" applyFont="1" applyFill="1" applyBorder="1" applyAlignment="1">
      <alignment horizont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xf>
  </cellXfs>
  <cellStyles count="4">
    <cellStyle name="Hyperlink" xfId="3" builtinId="8"/>
    <cellStyle name="Normal" xfId="0" builtinId="0"/>
    <cellStyle name="Normal 2" xfId="2" xr:uid="{E56B2DC8-8A0A-4C16-AC74-F7D5E0C726E0}"/>
    <cellStyle name="Normal 3" xfId="1" xr:uid="{47FF5233-3AA0-4035-B664-E6563CFEE0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EB17-9381-4DCC-8E0E-338BCCE669B1}">
  <sheetPr>
    <pageSetUpPr fitToPage="1"/>
  </sheetPr>
  <dimension ref="A1:S290"/>
  <sheetViews>
    <sheetView tabSelected="1" zoomScale="120" zoomScaleNormal="120" workbookViewId="0">
      <pane ySplit="2" topLeftCell="A3" activePane="bottomLeft" state="frozen"/>
      <selection pane="bottomLeft" activeCell="A3" sqref="A3"/>
    </sheetView>
  </sheetViews>
  <sheetFormatPr defaultColWidth="77.5703125" defaultRowHeight="15" x14ac:dyDescent="0.25"/>
  <cols>
    <col min="1" max="2" width="12.7109375" style="16" customWidth="1"/>
    <col min="3" max="3" width="90.28515625" style="17" customWidth="1"/>
    <col min="4" max="4" width="11.85546875" style="16" customWidth="1"/>
    <col min="5" max="5" width="12.7109375" style="16" customWidth="1"/>
    <col min="6" max="6" width="77.5703125" style="13"/>
    <col min="7" max="17" width="77.5703125" style="14"/>
    <col min="18" max="18" width="49.7109375" style="19" hidden="1" customWidth="1"/>
    <col min="19" max="19" width="42.140625" style="20" hidden="1" customWidth="1"/>
    <col min="20" max="16384" width="77.5703125" style="14"/>
  </cols>
  <sheetData>
    <row r="1" spans="1:19" ht="68.25" customHeight="1" x14ac:dyDescent="0.25">
      <c r="A1" s="22" t="s">
        <v>761</v>
      </c>
      <c r="B1" s="23"/>
      <c r="C1" s="23"/>
      <c r="D1" s="23"/>
      <c r="E1" s="23"/>
    </row>
    <row r="2" spans="1:19" s="11" customFormat="1" ht="39.950000000000003" customHeight="1" x14ac:dyDescent="0.2">
      <c r="A2" s="1" t="s">
        <v>0</v>
      </c>
      <c r="B2" s="1" t="s">
        <v>1</v>
      </c>
      <c r="C2" s="6" t="s">
        <v>2</v>
      </c>
      <c r="D2" s="1" t="s">
        <v>5</v>
      </c>
      <c r="E2" s="1" t="s">
        <v>471</v>
      </c>
      <c r="R2" s="12" t="s">
        <v>2</v>
      </c>
      <c r="S2" s="12" t="s">
        <v>472</v>
      </c>
    </row>
    <row r="3" spans="1:19" ht="14.45" customHeight="1" x14ac:dyDescent="0.25">
      <c r="A3" s="2">
        <v>1</v>
      </c>
      <c r="B3" s="3">
        <v>1942</v>
      </c>
      <c r="C3" s="18" t="str">
        <f t="shared" ref="C3:C67" si="0">HYPERLINK(S3,R3)</f>
        <v>Feuerheerd, Vintage Port</v>
      </c>
      <c r="D3" s="21">
        <v>300</v>
      </c>
      <c r="E3" s="21">
        <v>500</v>
      </c>
      <c r="R3" s="19" t="s">
        <v>13</v>
      </c>
      <c r="S3" s="20" t="s">
        <v>473</v>
      </c>
    </row>
    <row r="4" spans="1:19" x14ac:dyDescent="0.25">
      <c r="A4" s="2">
        <v>2</v>
      </c>
      <c r="B4" s="3">
        <v>1970</v>
      </c>
      <c r="C4" s="18" t="str">
        <f t="shared" si="0"/>
        <v>Graham's, Vintage Port - In Bond</v>
      </c>
      <c r="D4" s="21">
        <v>900</v>
      </c>
      <c r="E4" s="21">
        <v>1400</v>
      </c>
      <c r="R4" s="19" t="s">
        <v>21</v>
      </c>
      <c r="S4" s="20" t="s">
        <v>474</v>
      </c>
    </row>
    <row r="5" spans="1:19" x14ac:dyDescent="0.25">
      <c r="A5" s="2">
        <v>3</v>
      </c>
      <c r="B5" s="3">
        <v>1970</v>
      </c>
      <c r="C5" s="18" t="str">
        <f t="shared" si="0"/>
        <v>Graham's, Vintage Port - In Bond</v>
      </c>
      <c r="D5" s="21">
        <v>900</v>
      </c>
      <c r="E5" s="21">
        <v>1400</v>
      </c>
      <c r="R5" s="19" t="s">
        <v>21</v>
      </c>
      <c r="S5" s="20" t="s">
        <v>475</v>
      </c>
    </row>
    <row r="6" spans="1:19" x14ac:dyDescent="0.25">
      <c r="A6" s="2">
        <v>4</v>
      </c>
      <c r="B6" s="3">
        <v>1970</v>
      </c>
      <c r="C6" s="18" t="str">
        <f t="shared" si="0"/>
        <v>Warre's, Vintage Port</v>
      </c>
      <c r="D6" s="21">
        <v>120</v>
      </c>
      <c r="E6" s="21">
        <v>170</v>
      </c>
      <c r="R6" s="19" t="s">
        <v>28</v>
      </c>
      <c r="S6" s="20" t="s">
        <v>476</v>
      </c>
    </row>
    <row r="7" spans="1:19" x14ac:dyDescent="0.25">
      <c r="A7" s="2">
        <v>5</v>
      </c>
      <c r="B7" s="3">
        <v>1995</v>
      </c>
      <c r="C7" s="18" t="str">
        <f t="shared" si="0"/>
        <v>Churchill's, Quinta da Aqua Alta Vintage Port</v>
      </c>
      <c r="D7" s="21">
        <v>280</v>
      </c>
      <c r="E7" s="21">
        <v>400</v>
      </c>
      <c r="R7" s="19" t="s">
        <v>31</v>
      </c>
      <c r="S7" s="20" t="s">
        <v>477</v>
      </c>
    </row>
    <row r="8" spans="1:19" x14ac:dyDescent="0.25">
      <c r="A8" s="2">
        <v>6</v>
      </c>
      <c r="B8" s="3">
        <v>1995</v>
      </c>
      <c r="C8" s="18" t="str">
        <f t="shared" si="0"/>
        <v>Churchill's, Quinta da Aqua Alta Vintage Port</v>
      </c>
      <c r="D8" s="21">
        <v>280</v>
      </c>
      <c r="E8" s="21">
        <v>400</v>
      </c>
      <c r="R8" s="19" t="s">
        <v>31</v>
      </c>
      <c r="S8" s="20" t="s">
        <v>478</v>
      </c>
    </row>
    <row r="9" spans="1:19" x14ac:dyDescent="0.25">
      <c r="A9" s="2">
        <v>7</v>
      </c>
      <c r="B9" s="3">
        <v>1995</v>
      </c>
      <c r="C9" s="18" t="str">
        <f t="shared" si="0"/>
        <v>Churchill's, Quinta da Aqua Alta Vintage Port</v>
      </c>
      <c r="D9" s="21">
        <v>280</v>
      </c>
      <c r="E9" s="21">
        <v>400</v>
      </c>
      <c r="R9" s="19" t="s">
        <v>31</v>
      </c>
      <c r="S9" s="20" t="s">
        <v>479</v>
      </c>
    </row>
    <row r="10" spans="1:19" x14ac:dyDescent="0.25">
      <c r="A10" s="2">
        <v>8</v>
      </c>
      <c r="B10" s="3">
        <v>1995</v>
      </c>
      <c r="C10" s="18" t="str">
        <f t="shared" si="0"/>
        <v>Churchill's, Quinta da Aqua Alta Vintage Port</v>
      </c>
      <c r="D10" s="21">
        <v>280</v>
      </c>
      <c r="E10" s="21">
        <v>400</v>
      </c>
      <c r="R10" s="19" t="s">
        <v>31</v>
      </c>
      <c r="S10" s="20" t="s">
        <v>480</v>
      </c>
    </row>
    <row r="11" spans="1:19" x14ac:dyDescent="0.25">
      <c r="A11" s="2">
        <v>9</v>
      </c>
      <c r="B11" s="3">
        <v>2011</v>
      </c>
      <c r="C11" s="18" t="str">
        <f t="shared" si="0"/>
        <v>Berry Bros. &amp; Rudd (Symington Family Estates), Vintage Port- In Bond</v>
      </c>
      <c r="D11" s="21">
        <v>100</v>
      </c>
      <c r="E11" s="21">
        <v>140</v>
      </c>
      <c r="R11" s="19" t="s">
        <v>35</v>
      </c>
      <c r="S11" s="20" t="s">
        <v>481</v>
      </c>
    </row>
    <row r="12" spans="1:19" x14ac:dyDescent="0.25">
      <c r="A12" s="2">
        <v>10</v>
      </c>
      <c r="B12" s="3">
        <v>2016</v>
      </c>
      <c r="C12" s="18" t="str">
        <f t="shared" si="0"/>
        <v>Taylor's, Vintage Port - In Bond</v>
      </c>
      <c r="D12" s="21">
        <v>160</v>
      </c>
      <c r="E12" s="21">
        <v>220</v>
      </c>
      <c r="R12" s="19" t="s">
        <v>38</v>
      </c>
      <c r="S12" s="20" t="s">
        <v>482</v>
      </c>
    </row>
    <row r="13" spans="1:19" x14ac:dyDescent="0.25">
      <c r="A13" s="2">
        <v>11</v>
      </c>
      <c r="B13" s="3">
        <v>2017</v>
      </c>
      <c r="C13" s="18" t="str">
        <f t="shared" si="0"/>
        <v>Graham's, Vintage Port - In Bond</v>
      </c>
      <c r="D13" s="21">
        <v>500</v>
      </c>
      <c r="E13" s="21">
        <v>600</v>
      </c>
      <c r="R13" s="19" t="s">
        <v>21</v>
      </c>
      <c r="S13" s="20" t="s">
        <v>483</v>
      </c>
    </row>
    <row r="14" spans="1:19" x14ac:dyDescent="0.25">
      <c r="A14" s="2">
        <v>12</v>
      </c>
      <c r="B14" s="3">
        <v>2018</v>
      </c>
      <c r="C14" s="18" t="str">
        <f t="shared" si="0"/>
        <v>Quinta do Vesuvio, Douro - In Bond</v>
      </c>
      <c r="D14" s="21">
        <v>220</v>
      </c>
      <c r="E14" s="21">
        <v>260</v>
      </c>
      <c r="R14" s="19" t="s">
        <v>41</v>
      </c>
      <c r="S14" s="20" t="s">
        <v>484</v>
      </c>
    </row>
    <row r="15" spans="1:19" x14ac:dyDescent="0.25">
      <c r="A15" s="2">
        <v>13</v>
      </c>
      <c r="B15" s="4" t="s">
        <v>43</v>
      </c>
      <c r="C15" s="18" t="str">
        <f t="shared" si="0"/>
        <v>1977/1991 Mixed Vintage Port</v>
      </c>
      <c r="D15" s="21">
        <v>100</v>
      </c>
      <c r="E15" s="21">
        <v>200</v>
      </c>
      <c r="R15" s="19" t="s">
        <v>44</v>
      </c>
      <c r="S15" s="20" t="s">
        <v>485</v>
      </c>
    </row>
    <row r="16" spans="1:19" x14ac:dyDescent="0.25">
      <c r="A16" s="2">
        <v>14</v>
      </c>
      <c r="B16" s="4" t="s">
        <v>43</v>
      </c>
      <c r="C16" s="18" t="str">
        <f t="shared" si="0"/>
        <v>Mixed Case of Port</v>
      </c>
      <c r="D16" s="21">
        <v>25</v>
      </c>
      <c r="E16" s="21">
        <v>80</v>
      </c>
      <c r="G16" s="15"/>
      <c r="R16" s="19" t="s">
        <v>46</v>
      </c>
      <c r="S16" s="20" t="s">
        <v>486</v>
      </c>
    </row>
    <row r="17" spans="1:19" x14ac:dyDescent="0.25">
      <c r="A17" s="2">
        <v>15</v>
      </c>
      <c r="B17" s="3">
        <v>1996</v>
      </c>
      <c r="C17" s="18" t="str">
        <f t="shared" si="0"/>
        <v>Delamain, Vintage, Grande Champagne Cognac</v>
      </c>
      <c r="D17" s="21">
        <v>140</v>
      </c>
      <c r="E17" s="21">
        <v>200</v>
      </c>
      <c r="R17" s="19" t="s">
        <v>48</v>
      </c>
      <c r="S17" s="20" t="s">
        <v>487</v>
      </c>
    </row>
    <row r="18" spans="1:19" x14ac:dyDescent="0.25">
      <c r="A18" s="2">
        <v>16</v>
      </c>
      <c r="B18" s="3">
        <v>1982</v>
      </c>
      <c r="C18" s="18" t="str">
        <f t="shared" si="0"/>
        <v>Salon, Mesnil</v>
      </c>
      <c r="D18" s="21">
        <v>750</v>
      </c>
      <c r="E18" s="21">
        <v>1200</v>
      </c>
      <c r="R18" s="19" t="s">
        <v>53</v>
      </c>
      <c r="S18" s="20" t="s">
        <v>488</v>
      </c>
    </row>
    <row r="19" spans="1:19" x14ac:dyDescent="0.25">
      <c r="A19" s="2">
        <v>17</v>
      </c>
      <c r="B19" s="3">
        <v>1988</v>
      </c>
      <c r="C19" s="18" t="str">
        <f t="shared" si="0"/>
        <v>Bollinger, RD</v>
      </c>
      <c r="D19" s="21">
        <v>240</v>
      </c>
      <c r="E19" s="21">
        <v>350</v>
      </c>
      <c r="R19" s="19" t="s">
        <v>58</v>
      </c>
      <c r="S19" s="20" t="s">
        <v>489</v>
      </c>
    </row>
    <row r="20" spans="1:19" x14ac:dyDescent="0.25">
      <c r="A20" s="2">
        <v>18</v>
      </c>
      <c r="B20" s="3">
        <v>1995</v>
      </c>
      <c r="C20" s="18" t="str">
        <f t="shared" si="0"/>
        <v>Salon, Mesnil</v>
      </c>
      <c r="D20" s="21">
        <v>650</v>
      </c>
      <c r="E20" s="21">
        <v>900</v>
      </c>
      <c r="R20" s="19" t="s">
        <v>53</v>
      </c>
      <c r="S20" s="20" t="s">
        <v>490</v>
      </c>
    </row>
    <row r="21" spans="1:19" x14ac:dyDescent="0.25">
      <c r="A21" s="2">
        <v>19</v>
      </c>
      <c r="B21" s="3">
        <v>2002</v>
      </c>
      <c r="C21" s="18" t="str">
        <f t="shared" si="0"/>
        <v>Dom Perignon, Andy Warhol Collection</v>
      </c>
      <c r="D21" s="21">
        <v>1700</v>
      </c>
      <c r="E21" s="21">
        <v>2000</v>
      </c>
      <c r="R21" s="19" t="s">
        <v>60</v>
      </c>
      <c r="S21" s="20" t="s">
        <v>491</v>
      </c>
    </row>
    <row r="22" spans="1:19" x14ac:dyDescent="0.25">
      <c r="A22" s="2">
        <v>20</v>
      </c>
      <c r="B22" s="3">
        <v>2006</v>
      </c>
      <c r="C22" s="18" t="str">
        <f t="shared" si="0"/>
        <v>Pol Roger, Sir Winston Churchill</v>
      </c>
      <c r="D22" s="21">
        <v>440</v>
      </c>
      <c r="E22" s="21">
        <v>560</v>
      </c>
      <c r="R22" s="19" t="s">
        <v>64</v>
      </c>
      <c r="S22" s="20" t="s">
        <v>492</v>
      </c>
    </row>
    <row r="23" spans="1:19" x14ac:dyDescent="0.25">
      <c r="A23" s="2">
        <v>21</v>
      </c>
      <c r="B23" s="3">
        <v>2008</v>
      </c>
      <c r="C23" s="18" t="str">
        <f t="shared" si="0"/>
        <v>Henriot, Brut Millesime - In Bond</v>
      </c>
      <c r="D23" s="21">
        <v>200</v>
      </c>
      <c r="E23" s="21">
        <v>280</v>
      </c>
      <c r="R23" s="19" t="s">
        <v>67</v>
      </c>
      <c r="S23" s="20" t="s">
        <v>493</v>
      </c>
    </row>
    <row r="24" spans="1:19" x14ac:dyDescent="0.25">
      <c r="A24" s="2">
        <v>22</v>
      </c>
      <c r="B24" s="3">
        <v>2009</v>
      </c>
      <c r="C24" s="18" t="str">
        <f t="shared" si="0"/>
        <v>Robert Fleury, Bolero Extra Brut - In Bond</v>
      </c>
      <c r="D24" s="21">
        <v>360</v>
      </c>
      <c r="E24" s="21">
        <v>400</v>
      </c>
      <c r="R24" s="19" t="s">
        <v>70</v>
      </c>
      <c r="S24" s="20" t="s">
        <v>494</v>
      </c>
    </row>
    <row r="25" spans="1:19" x14ac:dyDescent="0.25">
      <c r="A25" s="2">
        <v>23</v>
      </c>
      <c r="B25" s="3">
        <v>2010</v>
      </c>
      <c r="C25" s="18" t="str">
        <f t="shared" si="0"/>
        <v>Mas del Serral (Pepe Raventos), Ancestral Mas Brut Nature, Catalunya - In Bond</v>
      </c>
      <c r="D25" s="21">
        <v>200</v>
      </c>
      <c r="E25" s="21">
        <v>250</v>
      </c>
      <c r="R25" s="19" t="s">
        <v>72</v>
      </c>
      <c r="S25" s="20" t="s">
        <v>495</v>
      </c>
    </row>
    <row r="26" spans="1:19" x14ac:dyDescent="0.25">
      <c r="A26" s="2">
        <v>24</v>
      </c>
      <c r="B26" s="3">
        <v>2013</v>
      </c>
      <c r="C26" s="18" t="str">
        <f t="shared" si="0"/>
        <v>Henri Giraud, Argonne - In Bond</v>
      </c>
      <c r="D26" s="21">
        <v>220</v>
      </c>
      <c r="E26" s="21">
        <v>280</v>
      </c>
      <c r="R26" s="19" t="s">
        <v>75</v>
      </c>
      <c r="S26" s="20" t="s">
        <v>496</v>
      </c>
    </row>
    <row r="27" spans="1:19" x14ac:dyDescent="0.25">
      <c r="A27" s="2">
        <v>25</v>
      </c>
      <c r="B27" s="4" t="s">
        <v>43</v>
      </c>
      <c r="C27" s="18" t="str">
        <f t="shared" si="0"/>
        <v>Billecart-Salmon, Rose Brut - In Bond</v>
      </c>
      <c r="D27" s="21">
        <v>170</v>
      </c>
      <c r="E27" s="21">
        <v>220</v>
      </c>
      <c r="R27" s="19" t="s">
        <v>77</v>
      </c>
      <c r="S27" s="20" t="s">
        <v>497</v>
      </c>
    </row>
    <row r="28" spans="1:19" x14ac:dyDescent="0.25">
      <c r="A28" s="2">
        <v>26</v>
      </c>
      <c r="B28" s="4" t="s">
        <v>43</v>
      </c>
      <c r="C28" s="18" t="str">
        <f t="shared" si="0"/>
        <v>Bollinger, Special Cuvee (Jeroboam)</v>
      </c>
      <c r="D28" s="21">
        <v>120</v>
      </c>
      <c r="E28" s="21">
        <v>170</v>
      </c>
      <c r="R28" s="19" t="s">
        <v>80</v>
      </c>
      <c r="S28" s="20" t="s">
        <v>498</v>
      </c>
    </row>
    <row r="29" spans="1:19" x14ac:dyDescent="0.25">
      <c r="A29" s="2">
        <v>27</v>
      </c>
      <c r="B29" s="4" t="s">
        <v>43</v>
      </c>
      <c r="C29" s="18" t="str">
        <f t="shared" si="0"/>
        <v>Vintage &amp; Non Vintage Champagne (Mixed Formats)</v>
      </c>
      <c r="D29" s="21">
        <v>300</v>
      </c>
      <c r="E29" s="21">
        <v>500</v>
      </c>
      <c r="R29" s="19" t="s">
        <v>83</v>
      </c>
      <c r="S29" s="20" t="s">
        <v>499</v>
      </c>
    </row>
    <row r="30" spans="1:19" x14ac:dyDescent="0.25">
      <c r="A30" s="2">
        <v>28</v>
      </c>
      <c r="B30" s="3">
        <v>1967</v>
      </c>
      <c r="C30" s="18" t="str">
        <f t="shared" si="0"/>
        <v>Chateau d'Yquem Premier Cru Superieur, Sauternes</v>
      </c>
      <c r="D30" s="21">
        <v>540</v>
      </c>
      <c r="E30" s="21">
        <v>800</v>
      </c>
      <c r="R30" s="19" t="s">
        <v>85</v>
      </c>
      <c r="S30" s="20" t="s">
        <v>500</v>
      </c>
    </row>
    <row r="31" spans="1:19" x14ac:dyDescent="0.25">
      <c r="A31" s="2">
        <v>29</v>
      </c>
      <c r="B31" s="3">
        <v>1998</v>
      </c>
      <c r="C31" s="18" t="str">
        <f t="shared" si="0"/>
        <v>Chateau d'Yquem Premier Cru Superieur, Sauternes (Half Bottles) - In Bond</v>
      </c>
      <c r="D31" s="21">
        <v>800</v>
      </c>
      <c r="E31" s="21">
        <v>1000</v>
      </c>
      <c r="R31" s="19" t="s">
        <v>89</v>
      </c>
      <c r="S31" s="20" t="s">
        <v>501</v>
      </c>
    </row>
    <row r="32" spans="1:19" x14ac:dyDescent="0.25">
      <c r="A32" s="2">
        <v>30</v>
      </c>
      <c r="B32" s="3">
        <v>1998</v>
      </c>
      <c r="C32" s="18" t="str">
        <f t="shared" si="0"/>
        <v>Chateau d'Yquem Premier Cru Superieur, Sauternes (Half Bottles) - In Bond</v>
      </c>
      <c r="D32" s="21">
        <v>800</v>
      </c>
      <c r="E32" s="21">
        <v>1000</v>
      </c>
      <c r="R32" s="19" t="s">
        <v>89</v>
      </c>
      <c r="S32" s="20" t="s">
        <v>502</v>
      </c>
    </row>
    <row r="33" spans="1:19" x14ac:dyDescent="0.25">
      <c r="A33" s="2">
        <v>31</v>
      </c>
      <c r="B33" s="3">
        <v>1998</v>
      </c>
      <c r="C33" s="18" t="str">
        <f t="shared" si="0"/>
        <v>Chateau d'Yquem Premier Cru Superieur, Sauternes (Half Bottles) - In Bond</v>
      </c>
      <c r="D33" s="21">
        <v>800</v>
      </c>
      <c r="E33" s="21">
        <v>1000</v>
      </c>
      <c r="R33" s="19" t="s">
        <v>89</v>
      </c>
      <c r="S33" s="20" t="s">
        <v>503</v>
      </c>
    </row>
    <row r="34" spans="1:19" x14ac:dyDescent="0.25">
      <c r="A34" s="2">
        <v>32</v>
      </c>
      <c r="B34" s="3">
        <v>1999</v>
      </c>
      <c r="C34" s="18" t="str">
        <f t="shared" si="0"/>
        <v>Chateau d'Yquem Premier Cru Superieur, Sauternes (Half Bottles) - In Bond</v>
      </c>
      <c r="D34" s="21">
        <v>850</v>
      </c>
      <c r="E34" s="21">
        <v>1100</v>
      </c>
      <c r="R34" s="19" t="s">
        <v>89</v>
      </c>
      <c r="S34" s="20" t="s">
        <v>504</v>
      </c>
    </row>
    <row r="35" spans="1:19" x14ac:dyDescent="0.25">
      <c r="A35" s="2">
        <v>33</v>
      </c>
      <c r="B35" s="3">
        <v>2002</v>
      </c>
      <c r="C35" s="18" t="str">
        <f t="shared" si="0"/>
        <v>Chateau d'Yquem Premier Cru Superieur, Sauternes (Half Bottles) - In Bond</v>
      </c>
      <c r="D35" s="21">
        <v>850</v>
      </c>
      <c r="E35" s="21">
        <v>1100</v>
      </c>
      <c r="R35" s="19" t="s">
        <v>89</v>
      </c>
      <c r="S35" s="20" t="s">
        <v>505</v>
      </c>
    </row>
    <row r="36" spans="1:19" x14ac:dyDescent="0.25">
      <c r="A36" s="2">
        <v>34</v>
      </c>
      <c r="B36" s="3">
        <v>2002</v>
      </c>
      <c r="C36" s="18" t="str">
        <f t="shared" si="0"/>
        <v>Donnhoff, Oberhauser Brucke Riesling Eiswein, Nahe (Half Bottles)</v>
      </c>
      <c r="D36" s="21">
        <v>1500</v>
      </c>
      <c r="E36" s="21">
        <v>1800</v>
      </c>
      <c r="R36" s="19" t="s">
        <v>92</v>
      </c>
      <c r="S36" s="20" t="s">
        <v>506</v>
      </c>
    </row>
    <row r="37" spans="1:19" x14ac:dyDescent="0.25">
      <c r="A37" s="2">
        <v>35</v>
      </c>
      <c r="B37" s="4" t="s">
        <v>43</v>
      </c>
      <c r="C37" s="18" t="str">
        <f t="shared" si="0"/>
        <v>2003/2013 Mixed Icewines (Mixed Formats)</v>
      </c>
      <c r="D37" s="21">
        <v>200</v>
      </c>
      <c r="E37" s="21">
        <v>300</v>
      </c>
      <c r="R37" s="19" t="s">
        <v>96</v>
      </c>
      <c r="S37" s="20" t="s">
        <v>507</v>
      </c>
    </row>
    <row r="38" spans="1:19" x14ac:dyDescent="0.25">
      <c r="A38" s="2">
        <v>36</v>
      </c>
      <c r="B38" s="3">
        <v>1961</v>
      </c>
      <c r="C38" s="18" t="str">
        <f t="shared" si="0"/>
        <v>Chateau Leoville Las Cases 2eme Cru Classe, Saint-Julien</v>
      </c>
      <c r="D38" s="21">
        <v>180</v>
      </c>
      <c r="E38" s="21">
        <v>280</v>
      </c>
      <c r="R38" s="19" t="s">
        <v>98</v>
      </c>
      <c r="S38" s="20" t="s">
        <v>508</v>
      </c>
    </row>
    <row r="39" spans="1:19" x14ac:dyDescent="0.25">
      <c r="A39" s="2">
        <v>37</v>
      </c>
      <c r="B39" s="3">
        <v>1979</v>
      </c>
      <c r="C39" s="18" t="str">
        <f t="shared" si="0"/>
        <v>Cotes Rocheuses, Saint-Emilion Grand Cru</v>
      </c>
      <c r="D39" s="21">
        <v>70</v>
      </c>
      <c r="E39" s="21">
        <v>250</v>
      </c>
      <c r="G39" s="15"/>
      <c r="R39" s="19" t="s">
        <v>100</v>
      </c>
      <c r="S39" s="20" t="s">
        <v>509</v>
      </c>
    </row>
    <row r="40" spans="1:19" x14ac:dyDescent="0.25">
      <c r="A40" s="2">
        <v>38</v>
      </c>
      <c r="B40" s="3">
        <v>1981</v>
      </c>
      <c r="C40" s="18" t="str">
        <f t="shared" si="0"/>
        <v>Chateau Leoville Barton 2eme Cru Classe, Saint-Julien</v>
      </c>
      <c r="D40" s="21">
        <v>500</v>
      </c>
      <c r="E40" s="21">
        <v>600</v>
      </c>
      <c r="R40" s="19" t="s">
        <v>102</v>
      </c>
      <c r="S40" s="20" t="s">
        <v>510</v>
      </c>
    </row>
    <row r="41" spans="1:19" x14ac:dyDescent="0.25">
      <c r="A41" s="2">
        <v>39</v>
      </c>
      <c r="B41" s="3">
        <v>1986</v>
      </c>
      <c r="C41" s="18" t="str">
        <f t="shared" si="0"/>
        <v>Chateau La Tour de By, Medoc</v>
      </c>
      <c r="D41" s="21">
        <v>90</v>
      </c>
      <c r="E41" s="21">
        <v>180</v>
      </c>
      <c r="R41" s="19" t="s">
        <v>105</v>
      </c>
      <c r="S41" s="20" t="s">
        <v>511</v>
      </c>
    </row>
    <row r="42" spans="1:19" x14ac:dyDescent="0.25">
      <c r="A42" s="2">
        <v>40</v>
      </c>
      <c r="B42" s="3">
        <v>1989</v>
      </c>
      <c r="C42" s="18" t="str">
        <f t="shared" si="0"/>
        <v>Chateau Palmer 3eme Cru Classe, Margaux</v>
      </c>
      <c r="D42" s="21">
        <v>800</v>
      </c>
      <c r="E42" s="21">
        <v>1300</v>
      </c>
      <c r="R42" s="19" t="s">
        <v>107</v>
      </c>
      <c r="S42" s="20" t="s">
        <v>512</v>
      </c>
    </row>
    <row r="43" spans="1:19" x14ac:dyDescent="0.25">
      <c r="A43" s="2">
        <v>41</v>
      </c>
      <c r="B43" s="3">
        <v>1991</v>
      </c>
      <c r="C43" s="18" t="str">
        <f t="shared" si="0"/>
        <v>Chateau Palmer 3eme Cru Classe, Margaux</v>
      </c>
      <c r="D43" s="21">
        <v>100</v>
      </c>
      <c r="E43" s="21">
        <v>200</v>
      </c>
      <c r="R43" s="19" t="s">
        <v>107</v>
      </c>
      <c r="S43" s="20" t="s">
        <v>513</v>
      </c>
    </row>
    <row r="44" spans="1:19" x14ac:dyDescent="0.25">
      <c r="A44" s="2">
        <v>42</v>
      </c>
      <c r="B44" s="3">
        <v>1993</v>
      </c>
      <c r="C44" s="18" t="str">
        <f t="shared" si="0"/>
        <v>Chateau Mouton Rothschild Premier Cru Classe, Pauillac</v>
      </c>
      <c r="D44" s="21">
        <v>190</v>
      </c>
      <c r="E44" s="21">
        <v>250</v>
      </c>
      <c r="R44" s="19" t="s">
        <v>109</v>
      </c>
      <c r="S44" s="20" t="s">
        <v>514</v>
      </c>
    </row>
    <row r="45" spans="1:19" x14ac:dyDescent="0.25">
      <c r="A45" s="2">
        <v>43</v>
      </c>
      <c r="B45" s="3">
        <v>1995</v>
      </c>
      <c r="C45" s="18" t="str">
        <f t="shared" si="0"/>
        <v>Chateau La Tour de By, Medoc</v>
      </c>
      <c r="D45" s="21">
        <v>60</v>
      </c>
      <c r="E45" s="21">
        <v>100</v>
      </c>
      <c r="R45" s="19" t="s">
        <v>105</v>
      </c>
      <c r="S45" s="20" t="s">
        <v>515</v>
      </c>
    </row>
    <row r="46" spans="1:19" x14ac:dyDescent="0.25">
      <c r="A46" s="2">
        <v>44</v>
      </c>
      <c r="B46" s="3">
        <v>1998</v>
      </c>
      <c r="C46" s="18" t="str">
        <f t="shared" si="0"/>
        <v>Chateau du Juge, Bordeaux Superieur (Imperial)</v>
      </c>
      <c r="D46" s="21">
        <v>60</v>
      </c>
      <c r="E46" s="21">
        <v>120</v>
      </c>
      <c r="R46" s="19" t="s">
        <v>111</v>
      </c>
      <c r="S46" s="20" t="s">
        <v>516</v>
      </c>
    </row>
    <row r="47" spans="1:19" x14ac:dyDescent="0.25">
      <c r="A47" s="2">
        <v>45</v>
      </c>
      <c r="B47" s="3">
        <v>1998</v>
      </c>
      <c r="C47" s="18" t="str">
        <f t="shared" si="0"/>
        <v>Chateau Palmer 3eme Cru Classe, Margaux</v>
      </c>
      <c r="D47" s="21">
        <v>1600</v>
      </c>
      <c r="E47" s="21">
        <v>2200</v>
      </c>
      <c r="R47" s="19" t="s">
        <v>107</v>
      </c>
      <c r="S47" s="20" t="s">
        <v>517</v>
      </c>
    </row>
    <row r="48" spans="1:19" x14ac:dyDescent="0.25">
      <c r="A48" s="2">
        <v>46</v>
      </c>
      <c r="B48" s="3">
        <v>1999</v>
      </c>
      <c r="C48" s="18" t="str">
        <f t="shared" si="0"/>
        <v>Duclot Assortment Case including Petrus and Ausone (9x75cl) - In Bond</v>
      </c>
      <c r="D48" s="21">
        <v>2800</v>
      </c>
      <c r="E48" s="21">
        <v>3800</v>
      </c>
      <c r="R48" s="19" t="s">
        <v>114</v>
      </c>
      <c r="S48" s="20" t="s">
        <v>518</v>
      </c>
    </row>
    <row r="49" spans="1:19" x14ac:dyDescent="0.25">
      <c r="A49" s="2">
        <v>47</v>
      </c>
      <c r="B49" s="3">
        <v>2003</v>
      </c>
      <c r="C49" s="18" t="str">
        <f t="shared" si="0"/>
        <v>Chateau Latour Premier Cru Classe, Pauillac</v>
      </c>
      <c r="D49" s="21">
        <v>3000</v>
      </c>
      <c r="E49" s="21">
        <v>3600</v>
      </c>
      <c r="R49" s="19" t="s">
        <v>116</v>
      </c>
      <c r="S49" s="20" t="s">
        <v>519</v>
      </c>
    </row>
    <row r="50" spans="1:19" x14ac:dyDescent="0.25">
      <c r="A50" s="2">
        <v>48</v>
      </c>
      <c r="B50" s="3">
        <v>2004</v>
      </c>
      <c r="C50" s="18" t="str">
        <f t="shared" si="0"/>
        <v>Bordeaux Primeurs Case including Petrus (12x75cl) - In Bond</v>
      </c>
      <c r="D50" s="21">
        <v>4800</v>
      </c>
      <c r="E50" s="21">
        <v>6000</v>
      </c>
      <c r="R50" s="19" t="s">
        <v>117</v>
      </c>
      <c r="S50" s="20" t="s">
        <v>520</v>
      </c>
    </row>
    <row r="51" spans="1:19" x14ac:dyDescent="0.25">
      <c r="A51" s="2">
        <v>49</v>
      </c>
      <c r="B51" s="3">
        <v>2004</v>
      </c>
      <c r="C51" s="18" t="str">
        <f t="shared" si="0"/>
        <v>Chateau Pichon Longueville Comtesse de Lalande 2eme Cru Classe, Pauillac</v>
      </c>
      <c r="D51" s="21">
        <v>950</v>
      </c>
      <c r="E51" s="21">
        <v>1200</v>
      </c>
      <c r="R51" s="19" t="s">
        <v>119</v>
      </c>
      <c r="S51" s="20" t="s">
        <v>521</v>
      </c>
    </row>
    <row r="52" spans="1:19" x14ac:dyDescent="0.25">
      <c r="A52" s="2">
        <v>50</v>
      </c>
      <c r="B52" s="3">
        <v>2004</v>
      </c>
      <c r="C52" s="18" t="str">
        <f t="shared" si="0"/>
        <v>Chateau Gruaud Larose 2eme Cru Classe, Saint-Julien</v>
      </c>
      <c r="D52" s="21">
        <v>480</v>
      </c>
      <c r="E52" s="21">
        <v>650</v>
      </c>
      <c r="R52" s="19" t="s">
        <v>121</v>
      </c>
      <c r="S52" s="20" t="s">
        <v>522</v>
      </c>
    </row>
    <row r="53" spans="1:19" x14ac:dyDescent="0.25">
      <c r="A53" s="2">
        <v>51</v>
      </c>
      <c r="B53" s="3">
        <v>2005</v>
      </c>
      <c r="C53" s="18" t="str">
        <f t="shared" si="0"/>
        <v>Chateau Langoa Barton 3eme Cru Classe, Saint-Julien</v>
      </c>
      <c r="D53" s="21">
        <v>500</v>
      </c>
      <c r="E53" s="21">
        <v>600</v>
      </c>
      <c r="R53" s="19" t="s">
        <v>124</v>
      </c>
      <c r="S53" s="20" t="s">
        <v>523</v>
      </c>
    </row>
    <row r="54" spans="1:19" x14ac:dyDescent="0.25">
      <c r="A54" s="2">
        <v>52</v>
      </c>
      <c r="B54" s="3">
        <v>2005</v>
      </c>
      <c r="C54" s="18" t="str">
        <f t="shared" si="0"/>
        <v>Carruades de Lafite, Pauillac</v>
      </c>
      <c r="D54" s="21">
        <v>2200</v>
      </c>
      <c r="E54" s="21">
        <v>2700</v>
      </c>
      <c r="R54" s="19" t="s">
        <v>126</v>
      </c>
      <c r="S54" s="20" t="s">
        <v>524</v>
      </c>
    </row>
    <row r="55" spans="1:19" x14ac:dyDescent="0.25">
      <c r="A55" s="2">
        <v>53</v>
      </c>
      <c r="B55" s="3">
        <v>2006</v>
      </c>
      <c r="C55" s="18" t="str">
        <f t="shared" si="0"/>
        <v>Chateau Canon Premier Grand Cru Classe B, Saint-Emilion Grand Cru</v>
      </c>
      <c r="D55" s="21">
        <v>100</v>
      </c>
      <c r="E55" s="21">
        <v>130</v>
      </c>
      <c r="R55" s="19" t="s">
        <v>128</v>
      </c>
      <c r="S55" s="20" t="s">
        <v>525</v>
      </c>
    </row>
    <row r="56" spans="1:19" x14ac:dyDescent="0.25">
      <c r="A56" s="2">
        <v>54</v>
      </c>
      <c r="B56" s="3">
        <v>2008</v>
      </c>
      <c r="C56" s="18" t="str">
        <f t="shared" si="0"/>
        <v>Chateau Grand-Puy-Lacoste 5eme Cru Classe, Pauillac - In Bond</v>
      </c>
      <c r="D56" s="21">
        <v>340</v>
      </c>
      <c r="E56" s="21">
        <v>440</v>
      </c>
      <c r="R56" s="19" t="s">
        <v>129</v>
      </c>
      <c r="S56" s="20" t="s">
        <v>526</v>
      </c>
    </row>
    <row r="57" spans="1:19" x14ac:dyDescent="0.25">
      <c r="A57" s="2">
        <v>55</v>
      </c>
      <c r="B57" s="3">
        <v>2008</v>
      </c>
      <c r="C57" s="18" t="str">
        <f t="shared" si="0"/>
        <v>Chateau Grand-Puy-Lacoste 5eme Cru Classe, Pauillac - In Bond</v>
      </c>
      <c r="D57" s="21">
        <v>340</v>
      </c>
      <c r="E57" s="21">
        <v>440</v>
      </c>
      <c r="R57" s="19" t="s">
        <v>129</v>
      </c>
      <c r="S57" s="20" t="s">
        <v>527</v>
      </c>
    </row>
    <row r="58" spans="1:19" x14ac:dyDescent="0.25">
      <c r="A58" s="2">
        <v>56</v>
      </c>
      <c r="B58" s="3">
        <v>2008</v>
      </c>
      <c r="C58" s="18" t="str">
        <f t="shared" si="0"/>
        <v>Chateau Grand-Puy-Lacoste 5eme Cru Classe, Pauillac - In Bond</v>
      </c>
      <c r="D58" s="21">
        <v>340</v>
      </c>
      <c r="E58" s="21">
        <v>440</v>
      </c>
      <c r="R58" s="19" t="s">
        <v>129</v>
      </c>
      <c r="S58" s="20" t="s">
        <v>528</v>
      </c>
    </row>
    <row r="59" spans="1:19" x14ac:dyDescent="0.25">
      <c r="A59" s="2">
        <v>57</v>
      </c>
      <c r="B59" s="3">
        <v>2008</v>
      </c>
      <c r="C59" s="18" t="str">
        <f t="shared" si="0"/>
        <v>Chateau Haut-Batailley 5eme Cru Classe, Pauillac</v>
      </c>
      <c r="D59" s="21">
        <v>460</v>
      </c>
      <c r="E59" s="21">
        <v>540</v>
      </c>
      <c r="R59" s="19" t="s">
        <v>130</v>
      </c>
      <c r="S59" s="20" t="s">
        <v>529</v>
      </c>
    </row>
    <row r="60" spans="1:19" x14ac:dyDescent="0.25">
      <c r="A60" s="2">
        <v>58</v>
      </c>
      <c r="B60" s="3">
        <v>2009</v>
      </c>
      <c r="C60" s="18" t="str">
        <f t="shared" si="0"/>
        <v>Chateau Latour Premier Cru Classe, Pauillac</v>
      </c>
      <c r="D60" s="21">
        <v>1600</v>
      </c>
      <c r="E60" s="21">
        <v>2000</v>
      </c>
      <c r="R60" s="19" t="s">
        <v>116</v>
      </c>
      <c r="S60" s="20" t="s">
        <v>530</v>
      </c>
    </row>
    <row r="61" spans="1:19" x14ac:dyDescent="0.25">
      <c r="A61" s="2">
        <v>59</v>
      </c>
      <c r="B61" s="3">
        <v>2009</v>
      </c>
      <c r="C61" s="18" t="str">
        <f t="shared" si="0"/>
        <v>Chateau Margaux Premier Cru Classe, Margaux</v>
      </c>
      <c r="D61" s="21">
        <v>1300</v>
      </c>
      <c r="E61" s="21">
        <v>1600</v>
      </c>
      <c r="R61" s="19" t="s">
        <v>132</v>
      </c>
      <c r="S61" s="20" t="s">
        <v>531</v>
      </c>
    </row>
    <row r="62" spans="1:19" x14ac:dyDescent="0.25">
      <c r="A62" s="2">
        <v>60</v>
      </c>
      <c r="B62" s="3">
        <v>2009</v>
      </c>
      <c r="C62" s="18" t="str">
        <f t="shared" si="0"/>
        <v>Chateau Palmer 3eme Cru Classe, Margaux</v>
      </c>
      <c r="D62" s="21">
        <v>1100</v>
      </c>
      <c r="E62" s="21">
        <v>1400</v>
      </c>
      <c r="R62" s="19" t="s">
        <v>107</v>
      </c>
      <c r="S62" s="20" t="s">
        <v>532</v>
      </c>
    </row>
    <row r="63" spans="1:19" x14ac:dyDescent="0.25">
      <c r="A63" s="2">
        <v>61</v>
      </c>
      <c r="B63" s="3">
        <v>2009</v>
      </c>
      <c r="C63" s="18" t="str">
        <f t="shared" si="0"/>
        <v>Chateau Talbot 4eme Cru Classe, Saint-Julien</v>
      </c>
      <c r="D63" s="21">
        <v>700</v>
      </c>
      <c r="E63" s="21">
        <v>850</v>
      </c>
      <c r="R63" s="19" t="s">
        <v>133</v>
      </c>
      <c r="S63" s="20" t="s">
        <v>533</v>
      </c>
    </row>
    <row r="64" spans="1:19" x14ac:dyDescent="0.25">
      <c r="A64" s="2">
        <v>62</v>
      </c>
      <c r="B64" s="3">
        <v>2009</v>
      </c>
      <c r="C64" s="18" t="str">
        <f t="shared" si="0"/>
        <v>Chateau Lynch Bages 5eme Cru Classe, Pauillac</v>
      </c>
      <c r="D64" s="21">
        <v>1350</v>
      </c>
      <c r="E64" s="21">
        <v>1600</v>
      </c>
      <c r="R64" s="19" t="s">
        <v>134</v>
      </c>
      <c r="S64" s="20" t="s">
        <v>534</v>
      </c>
    </row>
    <row r="65" spans="1:19" x14ac:dyDescent="0.25">
      <c r="A65" s="2">
        <v>63</v>
      </c>
      <c r="B65" s="3">
        <v>2009</v>
      </c>
      <c r="C65" s="18" t="str">
        <f t="shared" si="0"/>
        <v>Chateau Pontet-Canet 5eme Cru Classe, Pauillac</v>
      </c>
      <c r="D65" s="21">
        <v>1500</v>
      </c>
      <c r="E65" s="21">
        <v>1800</v>
      </c>
      <c r="R65" s="19" t="s">
        <v>135</v>
      </c>
      <c r="S65" s="20" t="s">
        <v>535</v>
      </c>
    </row>
    <row r="66" spans="1:19" x14ac:dyDescent="0.25">
      <c r="A66" s="2">
        <v>64</v>
      </c>
      <c r="B66" s="3">
        <v>2009</v>
      </c>
      <c r="C66" s="18" t="str">
        <f t="shared" si="0"/>
        <v>Chateau Batailley 5eme Cru Classe, Pauillac</v>
      </c>
      <c r="D66" s="21">
        <v>320</v>
      </c>
      <c r="E66" s="21">
        <v>420</v>
      </c>
      <c r="R66" s="19" t="s">
        <v>136</v>
      </c>
      <c r="S66" s="20" t="s">
        <v>536</v>
      </c>
    </row>
    <row r="67" spans="1:19" x14ac:dyDescent="0.25">
      <c r="A67" s="2">
        <v>65</v>
      </c>
      <c r="B67" s="3">
        <v>2009</v>
      </c>
      <c r="C67" s="18" t="str">
        <f t="shared" si="0"/>
        <v>Chateau Batailley 5eme Cru Classe, Pauillac</v>
      </c>
      <c r="D67" s="21">
        <v>320</v>
      </c>
      <c r="E67" s="21">
        <v>420</v>
      </c>
      <c r="R67" s="19" t="s">
        <v>136</v>
      </c>
      <c r="S67" s="20" t="s">
        <v>537</v>
      </c>
    </row>
    <row r="68" spans="1:19" x14ac:dyDescent="0.25">
      <c r="A68" s="2">
        <v>66</v>
      </c>
      <c r="B68" s="3">
        <v>2009</v>
      </c>
      <c r="C68" s="18" t="str">
        <f t="shared" ref="C68:C131" si="1">HYPERLINK(S68,R68)</f>
        <v>Domaine de Chevalier Cru Classe, Pessac-Leognan</v>
      </c>
      <c r="D68" s="21">
        <v>280</v>
      </c>
      <c r="E68" s="21">
        <v>340</v>
      </c>
      <c r="R68" s="19" t="s">
        <v>137</v>
      </c>
      <c r="S68" s="20" t="s">
        <v>538</v>
      </c>
    </row>
    <row r="69" spans="1:19" x14ac:dyDescent="0.25">
      <c r="A69" s="2">
        <v>67</v>
      </c>
      <c r="B69" s="3">
        <v>2009</v>
      </c>
      <c r="C69" s="18" t="str">
        <f t="shared" si="1"/>
        <v>Chateau Gloria, Saint-Julien</v>
      </c>
      <c r="D69" s="21">
        <v>440</v>
      </c>
      <c r="E69" s="21">
        <v>520</v>
      </c>
      <c r="R69" s="19" t="s">
        <v>138</v>
      </c>
      <c r="S69" s="20" t="s">
        <v>539</v>
      </c>
    </row>
    <row r="70" spans="1:19" x14ac:dyDescent="0.25">
      <c r="A70" s="2">
        <v>68</v>
      </c>
      <c r="B70" s="3">
        <v>2009</v>
      </c>
      <c r="C70" s="18" t="str">
        <f t="shared" si="1"/>
        <v>Chateau Cantemerle 5eme Cru Classe, Haut-Medoc</v>
      </c>
      <c r="D70" s="21">
        <v>240</v>
      </c>
      <c r="E70" s="21">
        <v>320</v>
      </c>
      <c r="R70" s="19" t="s">
        <v>139</v>
      </c>
      <c r="S70" s="20" t="s">
        <v>540</v>
      </c>
    </row>
    <row r="71" spans="1:19" x14ac:dyDescent="0.25">
      <c r="A71" s="2">
        <v>69</v>
      </c>
      <c r="B71" s="3">
        <v>2009</v>
      </c>
      <c r="C71" s="18" t="str">
        <f t="shared" si="1"/>
        <v>Chateau Chasse-Spleen, Moulis en Medoc</v>
      </c>
      <c r="D71" s="21">
        <v>340</v>
      </c>
      <c r="E71" s="21">
        <v>400</v>
      </c>
      <c r="R71" s="19" t="s">
        <v>140</v>
      </c>
      <c r="S71" s="20" t="s">
        <v>541</v>
      </c>
    </row>
    <row r="72" spans="1:19" x14ac:dyDescent="0.25">
      <c r="A72" s="2">
        <v>70</v>
      </c>
      <c r="B72" s="3">
        <v>2009</v>
      </c>
      <c r="C72" s="18" t="str">
        <f t="shared" si="1"/>
        <v>Chateau Chasse-Spleen, Moulis en Medoc</v>
      </c>
      <c r="D72" s="21">
        <v>340</v>
      </c>
      <c r="E72" s="21">
        <v>400</v>
      </c>
      <c r="R72" s="19" t="s">
        <v>140</v>
      </c>
      <c r="S72" s="20" t="s">
        <v>542</v>
      </c>
    </row>
    <row r="73" spans="1:19" x14ac:dyDescent="0.25">
      <c r="A73" s="2">
        <v>71</v>
      </c>
      <c r="B73" s="3">
        <v>2009</v>
      </c>
      <c r="C73" s="18" t="str">
        <f t="shared" si="1"/>
        <v>Chateau Chasse-Spleen, Moulis en Medoc</v>
      </c>
      <c r="D73" s="21">
        <v>340</v>
      </c>
      <c r="E73" s="21">
        <v>400</v>
      </c>
      <c r="R73" s="19" t="s">
        <v>140</v>
      </c>
      <c r="S73" s="20" t="s">
        <v>543</v>
      </c>
    </row>
    <row r="74" spans="1:19" x14ac:dyDescent="0.25">
      <c r="A74" s="2">
        <v>72</v>
      </c>
      <c r="B74" s="3">
        <v>2009</v>
      </c>
      <c r="C74" s="18" t="str">
        <f t="shared" si="1"/>
        <v>Chateau La Lagune 3eme Cru Classe, Haut-Medoc</v>
      </c>
      <c r="D74" s="21">
        <v>540</v>
      </c>
      <c r="E74" s="21">
        <v>650</v>
      </c>
      <c r="R74" s="19" t="s">
        <v>141</v>
      </c>
      <c r="S74" s="20" t="s">
        <v>544</v>
      </c>
    </row>
    <row r="75" spans="1:19" x14ac:dyDescent="0.25">
      <c r="A75" s="2">
        <v>73</v>
      </c>
      <c r="B75" s="3">
        <v>2010</v>
      </c>
      <c r="C75" s="18" t="str">
        <f t="shared" si="1"/>
        <v>Chateau Lafite Rothschild Premier Cru Classe, Pauillac - In Bond</v>
      </c>
      <c r="D75" s="21">
        <v>2400</v>
      </c>
      <c r="E75" s="21">
        <v>3000</v>
      </c>
      <c r="R75" s="19" t="s">
        <v>142</v>
      </c>
      <c r="S75" s="20" t="s">
        <v>545</v>
      </c>
    </row>
    <row r="76" spans="1:19" x14ac:dyDescent="0.25">
      <c r="A76" s="2">
        <v>74</v>
      </c>
      <c r="B76" s="3">
        <v>2010</v>
      </c>
      <c r="C76" s="18" t="str">
        <f t="shared" si="1"/>
        <v>Chateau Lafite Rothschild Premier Cru Classe, Pauillac - In Bond</v>
      </c>
      <c r="D76" s="21">
        <v>2400</v>
      </c>
      <c r="E76" s="21">
        <v>3000</v>
      </c>
      <c r="R76" s="19" t="s">
        <v>142</v>
      </c>
      <c r="S76" s="20" t="s">
        <v>546</v>
      </c>
    </row>
    <row r="77" spans="1:19" x14ac:dyDescent="0.25">
      <c r="A77" s="2">
        <v>75</v>
      </c>
      <c r="B77" s="3">
        <v>2010</v>
      </c>
      <c r="C77" s="18" t="str">
        <f t="shared" si="1"/>
        <v>Chateau Lafite Rothschild Premier Cru Classe, Pauillac - In Bond</v>
      </c>
      <c r="D77" s="21">
        <v>2400</v>
      </c>
      <c r="E77" s="21">
        <v>3000</v>
      </c>
      <c r="R77" s="19" t="s">
        <v>142</v>
      </c>
      <c r="S77" s="20" t="s">
        <v>547</v>
      </c>
    </row>
    <row r="78" spans="1:19" x14ac:dyDescent="0.25">
      <c r="A78" s="2">
        <v>76</v>
      </c>
      <c r="B78" s="3">
        <v>2010</v>
      </c>
      <c r="C78" s="18" t="str">
        <f t="shared" si="1"/>
        <v>Chateau Lafite Rothschild Premier Cru Classe, Pauillac - In Bond</v>
      </c>
      <c r="D78" s="21">
        <v>2400</v>
      </c>
      <c r="E78" s="21">
        <v>3000</v>
      </c>
      <c r="R78" s="19" t="s">
        <v>142</v>
      </c>
      <c r="S78" s="20" t="s">
        <v>548</v>
      </c>
    </row>
    <row r="79" spans="1:19" x14ac:dyDescent="0.25">
      <c r="A79" s="2">
        <v>77</v>
      </c>
      <c r="B79" s="3">
        <v>2010</v>
      </c>
      <c r="C79" s="18" t="str">
        <f t="shared" si="1"/>
        <v>Chateau Grand-Puy-Lacoste 5eme Cru Classe, Pauillac</v>
      </c>
      <c r="D79" s="21">
        <v>600</v>
      </c>
      <c r="E79" s="21">
        <v>700</v>
      </c>
      <c r="R79" s="19" t="s">
        <v>143</v>
      </c>
      <c r="S79" s="20" t="s">
        <v>549</v>
      </c>
    </row>
    <row r="80" spans="1:19" x14ac:dyDescent="0.25">
      <c r="A80" s="2">
        <v>78</v>
      </c>
      <c r="B80" s="3">
        <v>2010</v>
      </c>
      <c r="C80" s="18" t="str">
        <f t="shared" si="1"/>
        <v>Chateau Grand-Puy-Lacoste 5eme Cru Classe, Pauillac</v>
      </c>
      <c r="D80" s="21">
        <v>600</v>
      </c>
      <c r="E80" s="21">
        <v>700</v>
      </c>
      <c r="R80" s="19" t="s">
        <v>143</v>
      </c>
      <c r="S80" s="20" t="s">
        <v>550</v>
      </c>
    </row>
    <row r="81" spans="1:19" x14ac:dyDescent="0.25">
      <c r="A81" s="2">
        <v>79</v>
      </c>
      <c r="B81" s="3">
        <v>2010</v>
      </c>
      <c r="C81" s="18" t="str">
        <f t="shared" si="1"/>
        <v>Chateau Grand-Puy-Lacoste 5eme Cru Classe, Pauillac</v>
      </c>
      <c r="D81" s="21">
        <v>600</v>
      </c>
      <c r="E81" s="21">
        <v>700</v>
      </c>
      <c r="R81" s="19" t="s">
        <v>143</v>
      </c>
      <c r="S81" s="20" t="s">
        <v>551</v>
      </c>
    </row>
    <row r="82" spans="1:19" x14ac:dyDescent="0.25">
      <c r="A82" s="2">
        <v>80</v>
      </c>
      <c r="B82" s="3">
        <v>2010</v>
      </c>
      <c r="C82" s="18" t="str">
        <f t="shared" si="1"/>
        <v>Chateau Haut-Bages Liberal 5eme Cru Classe, Pauillac</v>
      </c>
      <c r="D82" s="21">
        <v>180</v>
      </c>
      <c r="E82" s="21">
        <v>220</v>
      </c>
      <c r="R82" s="19" t="s">
        <v>144</v>
      </c>
      <c r="S82" s="20" t="s">
        <v>552</v>
      </c>
    </row>
    <row r="83" spans="1:19" x14ac:dyDescent="0.25">
      <c r="A83" s="2">
        <v>81</v>
      </c>
      <c r="B83" s="3">
        <v>2010</v>
      </c>
      <c r="C83" s="18" t="str">
        <f t="shared" si="1"/>
        <v>Chateau Haut-Bailly Cru Classe, Pessac-Leognan</v>
      </c>
      <c r="D83" s="21">
        <v>110</v>
      </c>
      <c r="E83" s="21">
        <v>180</v>
      </c>
      <c r="R83" s="19" t="s">
        <v>145</v>
      </c>
      <c r="S83" s="20" t="s">
        <v>553</v>
      </c>
    </row>
    <row r="84" spans="1:19" x14ac:dyDescent="0.25">
      <c r="A84" s="2">
        <v>82</v>
      </c>
      <c r="B84" s="3">
        <v>2010</v>
      </c>
      <c r="C84" s="18" t="str">
        <f t="shared" si="1"/>
        <v>Chateau Angludet, Margaux</v>
      </c>
      <c r="D84" s="21">
        <v>340</v>
      </c>
      <c r="E84" s="21">
        <v>400</v>
      </c>
      <c r="R84" s="19" t="s">
        <v>146</v>
      </c>
      <c r="S84" s="20" t="s">
        <v>554</v>
      </c>
    </row>
    <row r="85" spans="1:19" x14ac:dyDescent="0.25">
      <c r="A85" s="2">
        <v>83</v>
      </c>
      <c r="B85" s="3">
        <v>2010</v>
      </c>
      <c r="C85" s="18" t="str">
        <f t="shared" si="1"/>
        <v>Clos du Marquis, Saint-Julien</v>
      </c>
      <c r="D85" s="21">
        <v>540</v>
      </c>
      <c r="E85" s="21">
        <v>650</v>
      </c>
      <c r="R85" s="19" t="s">
        <v>147</v>
      </c>
      <c r="S85" s="20" t="s">
        <v>555</v>
      </c>
    </row>
    <row r="86" spans="1:19" x14ac:dyDescent="0.25">
      <c r="A86" s="2">
        <v>84</v>
      </c>
      <c r="B86" s="3">
        <v>2010</v>
      </c>
      <c r="C86" s="18" t="str">
        <f t="shared" si="1"/>
        <v>Clos du Marquis, Saint-Julien</v>
      </c>
      <c r="D86" s="21">
        <v>540</v>
      </c>
      <c r="E86" s="21">
        <v>650</v>
      </c>
      <c r="R86" s="19" t="s">
        <v>147</v>
      </c>
      <c r="S86" s="20" t="s">
        <v>556</v>
      </c>
    </row>
    <row r="87" spans="1:19" x14ac:dyDescent="0.25">
      <c r="A87" s="2">
        <v>85</v>
      </c>
      <c r="B87" s="3">
        <v>2010</v>
      </c>
      <c r="C87" s="18" t="str">
        <f t="shared" si="1"/>
        <v>Chateau Cissac, Haut-Medoc</v>
      </c>
      <c r="D87" s="21">
        <v>180</v>
      </c>
      <c r="E87" s="21">
        <v>220</v>
      </c>
      <c r="R87" s="19" t="s">
        <v>150</v>
      </c>
      <c r="S87" s="20" t="s">
        <v>557</v>
      </c>
    </row>
    <row r="88" spans="1:19" x14ac:dyDescent="0.25">
      <c r="A88" s="2">
        <v>86</v>
      </c>
      <c r="B88" s="3">
        <v>2011</v>
      </c>
      <c r="C88" s="18" t="str">
        <f t="shared" si="1"/>
        <v>Chateau Latour Premier Cru Classe, Pauillac</v>
      </c>
      <c r="D88" s="21">
        <v>1600</v>
      </c>
      <c r="E88" s="21">
        <v>2000</v>
      </c>
      <c r="R88" s="19" t="s">
        <v>116</v>
      </c>
      <c r="S88" s="20" t="s">
        <v>558</v>
      </c>
    </row>
    <row r="89" spans="1:19" x14ac:dyDescent="0.25">
      <c r="A89" s="2">
        <v>87</v>
      </c>
      <c r="B89" s="3">
        <v>2012</v>
      </c>
      <c r="C89" s="18" t="str">
        <f t="shared" si="1"/>
        <v>Duclot Assortment Case including Petrus (7x75cl) - In Bond</v>
      </c>
      <c r="D89" s="21">
        <v>2600</v>
      </c>
      <c r="E89" s="21">
        <v>3200</v>
      </c>
      <c r="R89" s="19" t="s">
        <v>153</v>
      </c>
      <c r="S89" s="20" t="s">
        <v>559</v>
      </c>
    </row>
    <row r="90" spans="1:19" x14ac:dyDescent="0.25">
      <c r="A90" s="2">
        <v>88</v>
      </c>
      <c r="B90" s="3">
        <v>2012</v>
      </c>
      <c r="C90" s="18" t="str">
        <f t="shared" si="1"/>
        <v>Chateau Lafite Rothschild Premier Cru Classe, Pauillac</v>
      </c>
      <c r="D90" s="21">
        <v>2100</v>
      </c>
      <c r="E90" s="21">
        <v>2500</v>
      </c>
      <c r="R90" s="19" t="s">
        <v>155</v>
      </c>
      <c r="S90" s="20" t="s">
        <v>560</v>
      </c>
    </row>
    <row r="91" spans="1:19" x14ac:dyDescent="0.25">
      <c r="A91" s="2">
        <v>89</v>
      </c>
      <c r="B91" s="3">
        <v>2012</v>
      </c>
      <c r="C91" s="18" t="str">
        <f t="shared" si="1"/>
        <v>Chateau Lafite Rothschild Premier Cru Classe, Pauillac</v>
      </c>
      <c r="D91" s="21">
        <v>2100</v>
      </c>
      <c r="E91" s="21">
        <v>2500</v>
      </c>
      <c r="R91" s="19" t="s">
        <v>155</v>
      </c>
      <c r="S91" s="20" t="s">
        <v>561</v>
      </c>
    </row>
    <row r="92" spans="1:19" x14ac:dyDescent="0.25">
      <c r="A92" s="2">
        <v>90</v>
      </c>
      <c r="B92" s="3">
        <v>2012</v>
      </c>
      <c r="C92" s="18" t="str">
        <f t="shared" si="1"/>
        <v>Chateau Mouton Rothschild Premier Cru Classe, Pauillac</v>
      </c>
      <c r="D92" s="21">
        <v>1600</v>
      </c>
      <c r="E92" s="21">
        <v>2000</v>
      </c>
      <c r="R92" s="19" t="s">
        <v>109</v>
      </c>
      <c r="S92" s="20" t="s">
        <v>562</v>
      </c>
    </row>
    <row r="93" spans="1:19" x14ac:dyDescent="0.25">
      <c r="A93" s="2">
        <v>91</v>
      </c>
      <c r="B93" s="3">
        <v>2012</v>
      </c>
      <c r="C93" s="18" t="str">
        <f t="shared" si="1"/>
        <v>Chateau Mouton Rothschild Premier Cru Classe, Pauillac</v>
      </c>
      <c r="D93" s="21">
        <v>1600</v>
      </c>
      <c r="E93" s="21">
        <v>2000</v>
      </c>
      <c r="R93" s="19" t="s">
        <v>109</v>
      </c>
      <c r="S93" s="20" t="s">
        <v>563</v>
      </c>
    </row>
    <row r="94" spans="1:19" x14ac:dyDescent="0.25">
      <c r="A94" s="2">
        <v>92</v>
      </c>
      <c r="B94" s="3">
        <v>2012</v>
      </c>
      <c r="C94" s="18" t="str">
        <f t="shared" si="1"/>
        <v>Chateau Margaux Premier Cru Classe, Margaux</v>
      </c>
      <c r="D94" s="21">
        <v>1600</v>
      </c>
      <c r="E94" s="21">
        <v>2000</v>
      </c>
      <c r="R94" s="19" t="s">
        <v>132</v>
      </c>
      <c r="S94" s="20" t="s">
        <v>564</v>
      </c>
    </row>
    <row r="95" spans="1:19" x14ac:dyDescent="0.25">
      <c r="A95" s="2">
        <v>93</v>
      </c>
      <c r="B95" s="3">
        <v>2012</v>
      </c>
      <c r="C95" s="18" t="str">
        <f t="shared" si="1"/>
        <v>Chateau Margaux Premier Cru Classe, Margaux</v>
      </c>
      <c r="D95" s="21">
        <v>1600</v>
      </c>
      <c r="E95" s="21">
        <v>2000</v>
      </c>
      <c r="R95" s="19" t="s">
        <v>132</v>
      </c>
      <c r="S95" s="20" t="s">
        <v>565</v>
      </c>
    </row>
    <row r="96" spans="1:19" x14ac:dyDescent="0.25">
      <c r="A96" s="2">
        <v>94</v>
      </c>
      <c r="B96" s="3">
        <v>2012</v>
      </c>
      <c r="C96" s="18" t="str">
        <f t="shared" si="1"/>
        <v>Chateau Grand-Puy-Lacoste 5eme Cru Classe, Pauillac</v>
      </c>
      <c r="D96" s="21">
        <v>120</v>
      </c>
      <c r="E96" s="21">
        <v>150</v>
      </c>
      <c r="R96" s="19" t="s">
        <v>143</v>
      </c>
      <c r="S96" s="20" t="s">
        <v>566</v>
      </c>
    </row>
    <row r="97" spans="1:19" x14ac:dyDescent="0.25">
      <c r="A97" s="2">
        <v>95</v>
      </c>
      <c r="B97" s="3">
        <v>2012</v>
      </c>
      <c r="C97" s="18" t="str">
        <f t="shared" si="1"/>
        <v>Chateau Haut-Bailly Cru Classe, Pessac-Leognan</v>
      </c>
      <c r="D97" s="21">
        <v>500</v>
      </c>
      <c r="E97" s="21">
        <v>600</v>
      </c>
      <c r="R97" s="19" t="s">
        <v>145</v>
      </c>
      <c r="S97" s="20" t="s">
        <v>567</v>
      </c>
    </row>
    <row r="98" spans="1:19" x14ac:dyDescent="0.25">
      <c r="A98" s="2">
        <v>96</v>
      </c>
      <c r="B98" s="3">
        <v>2012</v>
      </c>
      <c r="C98" s="18" t="str">
        <f t="shared" si="1"/>
        <v>Reserve de la Comtesse, Pauillac</v>
      </c>
      <c r="D98" s="21">
        <v>320</v>
      </c>
      <c r="E98" s="21">
        <v>400</v>
      </c>
      <c r="R98" s="19" t="s">
        <v>157</v>
      </c>
      <c r="S98" s="20" t="s">
        <v>568</v>
      </c>
    </row>
    <row r="99" spans="1:19" x14ac:dyDescent="0.25">
      <c r="A99" s="2">
        <v>97</v>
      </c>
      <c r="B99" s="3">
        <v>2013</v>
      </c>
      <c r="C99" s="18" t="str">
        <f t="shared" si="1"/>
        <v>Duclot Assortment Case including Petrus and Yquem (8x75cl) - In Bond</v>
      </c>
      <c r="D99" s="21">
        <v>2400</v>
      </c>
      <c r="E99" s="21">
        <v>3000</v>
      </c>
      <c r="R99" s="19" t="s">
        <v>158</v>
      </c>
      <c r="S99" s="20" t="s">
        <v>569</v>
      </c>
    </row>
    <row r="100" spans="1:19" x14ac:dyDescent="0.25">
      <c r="A100" s="2">
        <v>98</v>
      </c>
      <c r="B100" s="3">
        <v>2014</v>
      </c>
      <c r="C100" s="18" t="str">
        <f t="shared" si="1"/>
        <v>Duclot Assortment Case including Petrus and Yquem (8x75cl) - In Bond</v>
      </c>
      <c r="D100" s="21">
        <v>2800</v>
      </c>
      <c r="E100" s="21">
        <v>3800</v>
      </c>
      <c r="R100" s="19" t="s">
        <v>158</v>
      </c>
      <c r="S100" s="20" t="s">
        <v>570</v>
      </c>
    </row>
    <row r="101" spans="1:19" x14ac:dyDescent="0.25">
      <c r="A101" s="2">
        <v>99</v>
      </c>
      <c r="B101" s="3">
        <v>2014</v>
      </c>
      <c r="C101" s="18" t="str">
        <f t="shared" si="1"/>
        <v>Duclot Assortment Case including Petrus and Yquem (8x75cl) - In Bond</v>
      </c>
      <c r="D101" s="21">
        <v>2800</v>
      </c>
      <c r="E101" s="21">
        <v>3800</v>
      </c>
      <c r="R101" s="19" t="s">
        <v>158</v>
      </c>
      <c r="S101" s="20" t="s">
        <v>571</v>
      </c>
    </row>
    <row r="102" spans="1:19" x14ac:dyDescent="0.25">
      <c r="A102" s="2">
        <v>100</v>
      </c>
      <c r="B102" s="3">
        <v>2014</v>
      </c>
      <c r="C102" s="18" t="str">
        <f t="shared" si="1"/>
        <v>Chateau Calon Segur 3eme Cru Classe, Saint-Estephe - In Bond</v>
      </c>
      <c r="D102" s="21">
        <v>320</v>
      </c>
      <c r="E102" s="21">
        <v>400</v>
      </c>
      <c r="R102" s="19" t="s">
        <v>163</v>
      </c>
      <c r="S102" s="20" t="s">
        <v>572</v>
      </c>
    </row>
    <row r="103" spans="1:19" x14ac:dyDescent="0.25">
      <c r="A103" s="2">
        <v>101</v>
      </c>
      <c r="B103" s="3">
        <v>2015</v>
      </c>
      <c r="C103" s="18" t="str">
        <f t="shared" si="1"/>
        <v>Chateau Haut-Bailly Cru Classe, Pessac-Leognan - In Bond</v>
      </c>
      <c r="D103" s="21">
        <v>360</v>
      </c>
      <c r="E103" s="21">
        <v>400</v>
      </c>
      <c r="R103" s="19" t="s">
        <v>164</v>
      </c>
      <c r="S103" s="20" t="s">
        <v>573</v>
      </c>
    </row>
    <row r="104" spans="1:19" x14ac:dyDescent="0.25">
      <c r="A104" s="2">
        <v>102</v>
      </c>
      <c r="B104" s="3">
        <v>2015</v>
      </c>
      <c r="C104" s="18" t="str">
        <f t="shared" si="1"/>
        <v>Lions de Batailley, Pauillac - In Bond</v>
      </c>
      <c r="D104" s="21">
        <v>90</v>
      </c>
      <c r="E104" s="21">
        <v>120</v>
      </c>
      <c r="R104" s="19" t="s">
        <v>165</v>
      </c>
      <c r="S104" s="20" t="s">
        <v>574</v>
      </c>
    </row>
    <row r="105" spans="1:19" x14ac:dyDescent="0.25">
      <c r="A105" s="2">
        <v>103</v>
      </c>
      <c r="B105" s="3">
        <v>2015</v>
      </c>
      <c r="C105" s="18" t="str">
        <f t="shared" si="1"/>
        <v>Chateau Beaumont, Haut-Medoc - In Bond</v>
      </c>
      <c r="D105" s="21">
        <v>110</v>
      </c>
      <c r="E105" s="21">
        <v>140</v>
      </c>
      <c r="R105" s="19" t="s">
        <v>168</v>
      </c>
      <c r="S105" s="20" t="s">
        <v>575</v>
      </c>
    </row>
    <row r="106" spans="1:19" x14ac:dyDescent="0.25">
      <c r="A106" s="2">
        <v>104</v>
      </c>
      <c r="B106" s="3">
        <v>2016</v>
      </c>
      <c r="C106" s="18" t="str">
        <f t="shared" si="1"/>
        <v>Les Allees de Cantemerle, Haut-Medoc - In Bond</v>
      </c>
      <c r="D106" s="21">
        <v>120</v>
      </c>
      <c r="E106" s="21">
        <v>160</v>
      </c>
      <c r="R106" s="19" t="s">
        <v>169</v>
      </c>
      <c r="S106" s="20" t="s">
        <v>576</v>
      </c>
    </row>
    <row r="107" spans="1:19" x14ac:dyDescent="0.25">
      <c r="A107" s="2">
        <v>105</v>
      </c>
      <c r="B107" s="3">
        <v>2016</v>
      </c>
      <c r="C107" s="18" t="str">
        <f t="shared" si="1"/>
        <v>Les Allees de Cantemerle, Haut-Medoc - In Bond</v>
      </c>
      <c r="D107" s="21">
        <v>120</v>
      </c>
      <c r="E107" s="21">
        <v>160</v>
      </c>
      <c r="R107" s="19" t="s">
        <v>169</v>
      </c>
      <c r="S107" s="20" t="s">
        <v>577</v>
      </c>
    </row>
    <row r="108" spans="1:19" x14ac:dyDescent="0.25">
      <c r="A108" s="2">
        <v>106</v>
      </c>
      <c r="B108" s="3">
        <v>2017</v>
      </c>
      <c r="C108" s="18" t="str">
        <f t="shared" si="1"/>
        <v>Chateau Ormes de Pez, Saint-Estephe - In Bond</v>
      </c>
      <c r="D108" s="21">
        <v>140</v>
      </c>
      <c r="E108" s="21">
        <v>180</v>
      </c>
      <c r="R108" s="19" t="s">
        <v>172</v>
      </c>
      <c r="S108" s="20" t="s">
        <v>578</v>
      </c>
    </row>
    <row r="109" spans="1:19" x14ac:dyDescent="0.25">
      <c r="A109" s="2">
        <v>107</v>
      </c>
      <c r="B109" s="3">
        <v>2018</v>
      </c>
      <c r="C109" s="18" t="str">
        <f t="shared" si="1"/>
        <v>Chateau Leoville Barton 2eme Cru Classe, Saint-Julien - In Bond</v>
      </c>
      <c r="D109" s="21">
        <v>520</v>
      </c>
      <c r="E109" s="21">
        <v>550</v>
      </c>
      <c r="R109" s="19" t="s">
        <v>174</v>
      </c>
      <c r="S109" s="20" t="s">
        <v>579</v>
      </c>
    </row>
    <row r="110" spans="1:19" x14ac:dyDescent="0.25">
      <c r="A110" s="2">
        <v>108</v>
      </c>
      <c r="B110" s="3">
        <v>2018</v>
      </c>
      <c r="C110" s="18" t="str">
        <f t="shared" si="1"/>
        <v>Chateau Haut-Bages Liberal 5eme Cru Classe, Pauillac - In Bond</v>
      </c>
      <c r="D110" s="21">
        <v>140</v>
      </c>
      <c r="E110" s="21">
        <v>180</v>
      </c>
      <c r="R110" s="19" t="s">
        <v>175</v>
      </c>
      <c r="S110" s="20" t="s">
        <v>580</v>
      </c>
    </row>
    <row r="111" spans="1:19" x14ac:dyDescent="0.25">
      <c r="A111" s="2">
        <v>109</v>
      </c>
      <c r="B111" s="3">
        <v>2018</v>
      </c>
      <c r="C111" s="18" t="str">
        <f t="shared" si="1"/>
        <v>Chateau Beau-Site, Saint-Estephe (Half Bottles) - In Bond</v>
      </c>
      <c r="D111" s="21">
        <v>90</v>
      </c>
      <c r="E111" s="21">
        <v>120</v>
      </c>
      <c r="R111" s="19" t="s">
        <v>176</v>
      </c>
      <c r="S111" s="20" t="s">
        <v>581</v>
      </c>
    </row>
    <row r="112" spans="1:19" x14ac:dyDescent="0.25">
      <c r="A112" s="2">
        <v>110</v>
      </c>
      <c r="B112" s="3">
        <v>2019</v>
      </c>
      <c r="C112" s="18" t="str">
        <f t="shared" si="1"/>
        <v>Chateau Brane-Cantenac 2eme Cru Classe, Margaux - In Bond</v>
      </c>
      <c r="D112" s="21">
        <v>200</v>
      </c>
      <c r="E112" s="21">
        <v>250</v>
      </c>
      <c r="R112" s="19" t="s">
        <v>177</v>
      </c>
      <c r="S112" s="20" t="s">
        <v>582</v>
      </c>
    </row>
    <row r="113" spans="1:19" x14ac:dyDescent="0.25">
      <c r="A113" s="2">
        <v>111</v>
      </c>
      <c r="B113" s="3">
        <v>2019</v>
      </c>
      <c r="C113" s="18" t="str">
        <f t="shared" si="1"/>
        <v>Chateau Giscours 3eme Cru Classe, Margaux (Half Bottles) - In Bond</v>
      </c>
      <c r="D113" s="21">
        <v>150</v>
      </c>
      <c r="E113" s="21">
        <v>200</v>
      </c>
      <c r="R113" s="19" t="s">
        <v>178</v>
      </c>
      <c r="S113" s="20" t="s">
        <v>583</v>
      </c>
    </row>
    <row r="114" spans="1:19" x14ac:dyDescent="0.25">
      <c r="A114" s="2">
        <v>112</v>
      </c>
      <c r="B114" s="3">
        <v>2019</v>
      </c>
      <c r="C114" s="18" t="str">
        <f t="shared" si="1"/>
        <v>Chateau Batailley 5eme Cru Classe, Pauillac (Half Bottles) - In Bond</v>
      </c>
      <c r="D114" s="21">
        <v>180</v>
      </c>
      <c r="E114" s="21">
        <v>240</v>
      </c>
      <c r="R114" s="19" t="s">
        <v>179</v>
      </c>
      <c r="S114" s="20" t="s">
        <v>584</v>
      </c>
    </row>
    <row r="115" spans="1:19" x14ac:dyDescent="0.25">
      <c r="A115" s="2">
        <v>113</v>
      </c>
      <c r="B115" s="3">
        <v>2019</v>
      </c>
      <c r="C115" s="18" t="str">
        <f t="shared" si="1"/>
        <v>Pagodes de Cos, Saint-Estephe - In Bond</v>
      </c>
      <c r="D115" s="21">
        <v>240</v>
      </c>
      <c r="E115" s="21">
        <v>300</v>
      </c>
      <c r="R115" s="19" t="s">
        <v>180</v>
      </c>
      <c r="S115" s="20" t="s">
        <v>585</v>
      </c>
    </row>
    <row r="116" spans="1:19" x14ac:dyDescent="0.25">
      <c r="A116" s="2">
        <v>114</v>
      </c>
      <c r="B116" s="3">
        <v>2019</v>
      </c>
      <c r="C116" s="18" t="str">
        <f t="shared" si="1"/>
        <v>Chateau Bourgneuf, Pomerol - In Bond</v>
      </c>
      <c r="D116" s="21">
        <v>140</v>
      </c>
      <c r="E116" s="21">
        <v>140</v>
      </c>
      <c r="R116" s="19" t="s">
        <v>183</v>
      </c>
      <c r="S116" s="20" t="s">
        <v>586</v>
      </c>
    </row>
    <row r="117" spans="1:19" x14ac:dyDescent="0.25">
      <c r="A117" s="2">
        <v>115</v>
      </c>
      <c r="B117" s="3">
        <v>2019</v>
      </c>
      <c r="C117" s="18" t="str">
        <f t="shared" si="1"/>
        <v>Chateau Montlandrie, Castillon-Cotes de Bordeaux - In Bond</v>
      </c>
      <c r="D117" s="21">
        <v>120</v>
      </c>
      <c r="E117" s="21">
        <v>180</v>
      </c>
      <c r="R117" s="19" t="s">
        <v>184</v>
      </c>
      <c r="S117" s="20" t="s">
        <v>587</v>
      </c>
    </row>
    <row r="118" spans="1:19" x14ac:dyDescent="0.25">
      <c r="A118" s="2">
        <v>116</v>
      </c>
      <c r="B118" s="3">
        <v>2020</v>
      </c>
      <c r="C118" s="18" t="str">
        <f t="shared" si="1"/>
        <v>Chateau Brane-Cantenac 2eme Cru Classe, Margaux - In Bond</v>
      </c>
      <c r="D118" s="21">
        <v>220</v>
      </c>
      <c r="E118" s="21">
        <v>280</v>
      </c>
      <c r="R118" s="19" t="s">
        <v>177</v>
      </c>
      <c r="S118" s="20" t="s">
        <v>588</v>
      </c>
    </row>
    <row r="119" spans="1:19" x14ac:dyDescent="0.25">
      <c r="A119" s="2">
        <v>117</v>
      </c>
      <c r="B119" s="3">
        <v>2020</v>
      </c>
      <c r="C119" s="18" t="str">
        <f t="shared" si="1"/>
        <v>Chateau Leoville Barton 2eme Cru Classe, Saint-Julien - In Bond</v>
      </c>
      <c r="D119" s="21">
        <v>280</v>
      </c>
      <c r="E119" s="21">
        <v>340</v>
      </c>
      <c r="R119" s="19" t="s">
        <v>174</v>
      </c>
      <c r="S119" s="20" t="s">
        <v>589</v>
      </c>
    </row>
    <row r="120" spans="1:19" x14ac:dyDescent="0.25">
      <c r="A120" s="2">
        <v>118</v>
      </c>
      <c r="B120" s="3">
        <v>2020</v>
      </c>
      <c r="C120" s="18" t="str">
        <f t="shared" si="1"/>
        <v>Chateau Lynch Bages 5eme Cru Classe, Pauillac - In Bond</v>
      </c>
      <c r="D120" s="21">
        <v>360</v>
      </c>
      <c r="E120" s="21">
        <v>460</v>
      </c>
      <c r="R120" s="19" t="s">
        <v>185</v>
      </c>
      <c r="S120" s="20" t="s">
        <v>590</v>
      </c>
    </row>
    <row r="121" spans="1:19" x14ac:dyDescent="0.25">
      <c r="A121" s="2">
        <v>119</v>
      </c>
      <c r="B121" s="3">
        <v>2020</v>
      </c>
      <c r="C121" s="18" t="str">
        <f t="shared" si="1"/>
        <v>La Dame de Montrose, Saint-Estephe (Half Bottles) - In Bond</v>
      </c>
      <c r="D121" s="21">
        <v>120</v>
      </c>
      <c r="E121" s="21">
        <v>150</v>
      </c>
      <c r="R121" s="19" t="s">
        <v>186</v>
      </c>
      <c r="S121" s="20" t="s">
        <v>591</v>
      </c>
    </row>
    <row r="122" spans="1:19" x14ac:dyDescent="0.25">
      <c r="A122" s="2">
        <v>120</v>
      </c>
      <c r="B122" s="3">
        <v>2020</v>
      </c>
      <c r="C122" s="18" t="str">
        <f t="shared" si="1"/>
        <v>Chateau Angludet, Margaux - In Bond</v>
      </c>
      <c r="D122" s="21">
        <v>240</v>
      </c>
      <c r="E122" s="21">
        <v>360</v>
      </c>
      <c r="R122" s="19" t="s">
        <v>189</v>
      </c>
      <c r="S122" s="20" t="s">
        <v>592</v>
      </c>
    </row>
    <row r="123" spans="1:19" x14ac:dyDescent="0.25">
      <c r="A123" s="2">
        <v>121</v>
      </c>
      <c r="B123" s="3">
        <v>2020</v>
      </c>
      <c r="C123" s="18" t="str">
        <f t="shared" si="1"/>
        <v>Chateau Grand Mayne Grand Cru Classe, Saint-Emilion Grand Cru (Half Bottles) - In Bond</v>
      </c>
      <c r="D123" s="21">
        <v>120</v>
      </c>
      <c r="E123" s="21">
        <v>150</v>
      </c>
      <c r="R123" s="19" t="s">
        <v>191</v>
      </c>
      <c r="S123" s="20" t="s">
        <v>593</v>
      </c>
    </row>
    <row r="124" spans="1:19" x14ac:dyDescent="0.25">
      <c r="A124" s="2">
        <v>122</v>
      </c>
      <c r="B124" s="4" t="s">
        <v>43</v>
      </c>
      <c r="C124" s="18" t="str">
        <f t="shared" si="1"/>
        <v>1962/1970 Chateau Leoville Las Cases 2eme Cru Classe, Saint-Julien</v>
      </c>
      <c r="D124" s="21">
        <v>150</v>
      </c>
      <c r="E124" s="21">
        <v>250</v>
      </c>
      <c r="R124" s="19" t="s">
        <v>192</v>
      </c>
      <c r="S124" s="20" t="s">
        <v>594</v>
      </c>
    </row>
    <row r="125" spans="1:19" x14ac:dyDescent="0.25">
      <c r="A125" s="2">
        <v>123</v>
      </c>
      <c r="B125" s="4" t="s">
        <v>43</v>
      </c>
      <c r="C125" s="18" t="str">
        <f t="shared" si="1"/>
        <v>1988/1998/2008 Chateau Leoville Las Cases "08" Collection (Magnums) - In Bond</v>
      </c>
      <c r="D125" s="21">
        <v>600</v>
      </c>
      <c r="E125" s="21">
        <v>750</v>
      </c>
      <c r="R125" s="19" t="s">
        <v>194</v>
      </c>
      <c r="S125" s="20" t="s">
        <v>595</v>
      </c>
    </row>
    <row r="126" spans="1:19" x14ac:dyDescent="0.25">
      <c r="A126" s="2">
        <v>124</v>
      </c>
      <c r="B126" s="4" t="s">
        <v>43</v>
      </c>
      <c r="C126" s="18" t="str">
        <f t="shared" si="1"/>
        <v>1988/1998/2008 Chateau Leoville Las Cases "08" Collection (Magnums) - In Bond</v>
      </c>
      <c r="D126" s="21">
        <v>600</v>
      </c>
      <c r="E126" s="21">
        <v>750</v>
      </c>
      <c r="R126" s="19" t="s">
        <v>194</v>
      </c>
      <c r="S126" s="20" t="s">
        <v>596</v>
      </c>
    </row>
    <row r="127" spans="1:19" x14ac:dyDescent="0.25">
      <c r="A127" s="2">
        <v>125</v>
      </c>
      <c r="B127" s="4" t="s">
        <v>43</v>
      </c>
      <c r="C127" s="18" t="str">
        <f t="shared" si="1"/>
        <v>1985/2009 Mixed Case of Bordeaux</v>
      </c>
      <c r="D127" s="21">
        <v>100</v>
      </c>
      <c r="E127" s="21">
        <v>150</v>
      </c>
      <c r="R127" s="19" t="s">
        <v>197</v>
      </c>
      <c r="S127" s="20" t="s">
        <v>597</v>
      </c>
    </row>
    <row r="128" spans="1:19" x14ac:dyDescent="0.25">
      <c r="A128" s="2">
        <v>126</v>
      </c>
      <c r="B128" s="4" t="s">
        <v>43</v>
      </c>
      <c r="C128" s="18" t="str">
        <f t="shared" si="1"/>
        <v>1996/2017 Fine Mixed Bordeaux</v>
      </c>
      <c r="D128" s="21">
        <v>100</v>
      </c>
      <c r="E128" s="21">
        <v>180</v>
      </c>
      <c r="R128" s="19" t="s">
        <v>199</v>
      </c>
      <c r="S128" s="20" t="s">
        <v>598</v>
      </c>
    </row>
    <row r="129" spans="1:19" x14ac:dyDescent="0.25">
      <c r="A129" s="2">
        <v>127</v>
      </c>
      <c r="B129" s="4" t="s">
        <v>43</v>
      </c>
      <c r="C129" s="18" t="str">
        <f t="shared" si="1"/>
        <v>1998/2009 Mixed Bordeaux (Magnums)</v>
      </c>
      <c r="D129" s="21">
        <v>80</v>
      </c>
      <c r="E129" s="21">
        <v>150</v>
      </c>
      <c r="R129" s="19" t="s">
        <v>201</v>
      </c>
      <c r="S129" s="20" t="s">
        <v>599</v>
      </c>
    </row>
    <row r="130" spans="1:19" x14ac:dyDescent="0.25">
      <c r="A130" s="2">
        <v>128</v>
      </c>
      <c r="B130" s="4" t="s">
        <v>43</v>
      </c>
      <c r="C130" s="18" t="str">
        <f t="shared" si="1"/>
        <v>2008/2009 Chateau Beaumont, Haut-Medoc</v>
      </c>
      <c r="D130" s="21">
        <v>100</v>
      </c>
      <c r="E130" s="21">
        <v>150</v>
      </c>
      <c r="R130" s="19" t="s">
        <v>203</v>
      </c>
      <c r="S130" s="20" t="s">
        <v>600</v>
      </c>
    </row>
    <row r="131" spans="1:19" x14ac:dyDescent="0.25">
      <c r="A131" s="2">
        <v>129</v>
      </c>
      <c r="B131" s="4" t="s">
        <v>43</v>
      </c>
      <c r="C131" s="18" t="str">
        <f t="shared" si="1"/>
        <v>2004/2009 Mixed Left and Right Bank Case</v>
      </c>
      <c r="D131" s="21">
        <v>100</v>
      </c>
      <c r="E131" s="21">
        <v>170</v>
      </c>
      <c r="R131" s="19" t="s">
        <v>205</v>
      </c>
      <c r="S131" s="20" t="s">
        <v>601</v>
      </c>
    </row>
    <row r="132" spans="1:19" x14ac:dyDescent="0.25">
      <c r="A132" s="2">
        <v>130</v>
      </c>
      <c r="B132" s="4" t="s">
        <v>43</v>
      </c>
      <c r="C132" s="18" t="str">
        <f t="shared" ref="C132:C195" si="2">HYPERLINK(S132,R132)</f>
        <v>2002/2009 A Fine Mixed Bordeaux Case</v>
      </c>
      <c r="D132" s="21">
        <v>100</v>
      </c>
      <c r="E132" s="21">
        <v>200</v>
      </c>
      <c r="R132" s="19" t="s">
        <v>207</v>
      </c>
      <c r="S132" s="20" t="s">
        <v>602</v>
      </c>
    </row>
    <row r="133" spans="1:19" x14ac:dyDescent="0.25">
      <c r="A133" s="2">
        <v>131</v>
      </c>
      <c r="B133" s="4" t="s">
        <v>43</v>
      </c>
      <c r="C133" s="18" t="str">
        <f t="shared" si="2"/>
        <v>2000/2014 A Lovely Case of Mixed Bordeaux</v>
      </c>
      <c r="D133" s="21">
        <v>60</v>
      </c>
      <c r="E133" s="21">
        <v>120</v>
      </c>
      <c r="R133" s="19" t="s">
        <v>209</v>
      </c>
      <c r="S133" s="20" t="s">
        <v>603</v>
      </c>
    </row>
    <row r="134" spans="1:19" x14ac:dyDescent="0.25">
      <c r="A134" s="2">
        <v>132</v>
      </c>
      <c r="B134" s="3">
        <v>2009</v>
      </c>
      <c r="C134" s="18" t="str">
        <f t="shared" si="2"/>
        <v>Domaine Dujac, Gevrey-Chambertin Premier Cru, Aux Combottes</v>
      </c>
      <c r="D134" s="21">
        <v>520</v>
      </c>
      <c r="E134" s="21">
        <v>700</v>
      </c>
      <c r="R134" s="19" t="s">
        <v>211</v>
      </c>
      <c r="S134" s="20" t="s">
        <v>604</v>
      </c>
    </row>
    <row r="135" spans="1:19" x14ac:dyDescent="0.25">
      <c r="A135" s="2">
        <v>133</v>
      </c>
      <c r="B135" s="3">
        <v>2009</v>
      </c>
      <c r="C135" s="18" t="str">
        <f t="shared" si="2"/>
        <v>Maison Louis Jadot, Beaune Premier Cru, Rouge</v>
      </c>
      <c r="D135" s="21">
        <v>120</v>
      </c>
      <c r="E135" s="21">
        <v>170</v>
      </c>
      <c r="R135" s="19" t="s">
        <v>215</v>
      </c>
      <c r="S135" s="20" t="s">
        <v>605</v>
      </c>
    </row>
    <row r="136" spans="1:19" x14ac:dyDescent="0.25">
      <c r="A136" s="2">
        <v>134</v>
      </c>
      <c r="B136" s="3">
        <v>2009</v>
      </c>
      <c r="C136" s="18" t="str">
        <f t="shared" si="2"/>
        <v>Domaine Sylvain Cathiard, Vosne-Romanee Premier Cru, Reignots</v>
      </c>
      <c r="D136" s="21">
        <v>3500</v>
      </c>
      <c r="E136" s="21">
        <v>4500</v>
      </c>
      <c r="R136" s="19" t="s">
        <v>217</v>
      </c>
      <c r="S136" s="20" t="s">
        <v>606</v>
      </c>
    </row>
    <row r="137" spans="1:19" x14ac:dyDescent="0.25">
      <c r="A137" s="2">
        <v>135</v>
      </c>
      <c r="B137" s="3">
        <v>2009</v>
      </c>
      <c r="C137" s="18" t="str">
        <f t="shared" si="2"/>
        <v>Comte Armand, Pommard Premier Cru, Clos des Epeneaux</v>
      </c>
      <c r="D137" s="21">
        <v>480</v>
      </c>
      <c r="E137" s="21">
        <v>600</v>
      </c>
      <c r="R137" s="19" t="s">
        <v>219</v>
      </c>
      <c r="S137" s="20" t="s">
        <v>607</v>
      </c>
    </row>
    <row r="138" spans="1:19" x14ac:dyDescent="0.25">
      <c r="A138" s="2">
        <v>136</v>
      </c>
      <c r="B138" s="3">
        <v>2012</v>
      </c>
      <c r="C138" s="18" t="str">
        <f t="shared" si="2"/>
        <v>Domaine Armand Rousseau, Gevrey-Chambertin Premier Cru, Lavaut Saint-Jacques</v>
      </c>
      <c r="D138" s="21">
        <v>460</v>
      </c>
      <c r="E138" s="21">
        <v>600</v>
      </c>
      <c r="R138" s="19" t="s">
        <v>222</v>
      </c>
      <c r="S138" s="20" t="s">
        <v>608</v>
      </c>
    </row>
    <row r="139" spans="1:19" x14ac:dyDescent="0.25">
      <c r="A139" s="2">
        <v>137</v>
      </c>
      <c r="B139" s="3">
        <v>2012</v>
      </c>
      <c r="C139" s="18" t="str">
        <f t="shared" si="2"/>
        <v>Domaine Armand Rousseau, Gevrey-Chambertin Premier Cru, Les Cazetiers</v>
      </c>
      <c r="D139" s="21">
        <v>900</v>
      </c>
      <c r="E139" s="21">
        <v>1200</v>
      </c>
      <c r="R139" s="19" t="s">
        <v>224</v>
      </c>
      <c r="S139" s="20" t="s">
        <v>609</v>
      </c>
    </row>
    <row r="140" spans="1:19" x14ac:dyDescent="0.25">
      <c r="A140" s="2">
        <v>138</v>
      </c>
      <c r="B140" s="3">
        <v>2014</v>
      </c>
      <c r="C140" s="18" t="str">
        <f t="shared" si="2"/>
        <v>Domaine Michel Lafarge, Volnay Premier Cru, Vendanges Selectionnees - In Bond</v>
      </c>
      <c r="D140" s="21">
        <v>240</v>
      </c>
      <c r="E140" s="21">
        <v>280</v>
      </c>
      <c r="R140" s="19" t="s">
        <v>225</v>
      </c>
      <c r="S140" s="20" t="s">
        <v>610</v>
      </c>
    </row>
    <row r="141" spans="1:19" x14ac:dyDescent="0.25">
      <c r="A141" s="2">
        <v>139</v>
      </c>
      <c r="B141" s="3">
        <v>2016</v>
      </c>
      <c r="C141" s="18" t="str">
        <f t="shared" si="2"/>
        <v>Maison Roche de Bellene, Richebourg Grand Cru - In Bond</v>
      </c>
      <c r="D141" s="21">
        <v>1000</v>
      </c>
      <c r="E141" s="21">
        <v>1500</v>
      </c>
      <c r="R141" s="19" t="s">
        <v>227</v>
      </c>
      <c r="S141" s="20" t="s">
        <v>611</v>
      </c>
    </row>
    <row r="142" spans="1:19" x14ac:dyDescent="0.25">
      <c r="A142" s="2">
        <v>140</v>
      </c>
      <c r="B142" s="3">
        <v>2016</v>
      </c>
      <c r="C142" s="18" t="str">
        <f t="shared" si="2"/>
        <v>Maison Roche de Bellene, Richebourg Grand Cru - In Bond</v>
      </c>
      <c r="D142" s="21">
        <v>1000</v>
      </c>
      <c r="E142" s="21">
        <v>1500</v>
      </c>
      <c r="R142" s="19" t="s">
        <v>227</v>
      </c>
      <c r="S142" s="20" t="s">
        <v>612</v>
      </c>
    </row>
    <row r="143" spans="1:19" x14ac:dyDescent="0.25">
      <c r="A143" s="2">
        <v>141</v>
      </c>
      <c r="B143" s="3">
        <v>2019</v>
      </c>
      <c r="C143" s="18" t="str">
        <f t="shared" si="2"/>
        <v>Domaine Louis Jadot, Gevrey-Chambertin Premier Cru, Combe au Moine - In Bond</v>
      </c>
      <c r="D143" s="21">
        <v>240</v>
      </c>
      <c r="E143" s="21">
        <v>280</v>
      </c>
      <c r="R143" s="19" t="s">
        <v>229</v>
      </c>
      <c r="S143" s="20" t="s">
        <v>613</v>
      </c>
    </row>
    <row r="144" spans="1:19" x14ac:dyDescent="0.25">
      <c r="A144" s="2">
        <v>142</v>
      </c>
      <c r="B144" s="3">
        <v>2020</v>
      </c>
      <c r="C144" s="18" t="str">
        <f t="shared" si="2"/>
        <v>Michele et Patrice Rion, Nuits-Saint-Georges Premier Cru, Clos des Argillieres - In Bond</v>
      </c>
      <c r="D144" s="21">
        <v>220</v>
      </c>
      <c r="E144" s="21">
        <v>280</v>
      </c>
      <c r="R144" s="19" t="s">
        <v>231</v>
      </c>
      <c r="S144" s="20" t="s">
        <v>614</v>
      </c>
    </row>
    <row r="145" spans="1:19" x14ac:dyDescent="0.25">
      <c r="A145" s="2">
        <v>143</v>
      </c>
      <c r="B145" s="3">
        <v>2020</v>
      </c>
      <c r="C145" s="18" t="str">
        <f t="shared" si="2"/>
        <v>Domaine Francois Buffet, Volnay Premier Cru, Clos des Chenes - In Bond</v>
      </c>
      <c r="D145" s="21">
        <v>220</v>
      </c>
      <c r="E145" s="21">
        <v>280</v>
      </c>
      <c r="R145" s="19" t="s">
        <v>233</v>
      </c>
      <c r="S145" s="20" t="s">
        <v>615</v>
      </c>
    </row>
    <row r="146" spans="1:19" x14ac:dyDescent="0.25">
      <c r="A146" s="2">
        <v>144</v>
      </c>
      <c r="B146" s="4" t="s">
        <v>43</v>
      </c>
      <c r="C146" s="18" t="str">
        <f t="shared" si="2"/>
        <v>1978/1999 Mixed Red Burgundy</v>
      </c>
      <c r="D146" s="21">
        <v>150</v>
      </c>
      <c r="E146" s="21">
        <v>250</v>
      </c>
      <c r="R146" s="19" t="s">
        <v>235</v>
      </c>
      <c r="S146" s="20" t="s">
        <v>616</v>
      </c>
    </row>
    <row r="147" spans="1:19" x14ac:dyDescent="0.25">
      <c r="A147" s="2">
        <v>145</v>
      </c>
      <c r="B147" s="4" t="s">
        <v>43</v>
      </c>
      <c r="C147" s="18" t="str">
        <f t="shared" si="2"/>
        <v>1995/2011 Mixed Red Burgundy</v>
      </c>
      <c r="D147" s="21">
        <v>150</v>
      </c>
      <c r="E147" s="21">
        <v>300</v>
      </c>
      <c r="R147" s="19" t="s">
        <v>237</v>
      </c>
      <c r="S147" s="20" t="s">
        <v>617</v>
      </c>
    </row>
    <row r="148" spans="1:19" x14ac:dyDescent="0.25">
      <c r="A148" s="2">
        <v>146</v>
      </c>
      <c r="B148" s="3">
        <v>2002</v>
      </c>
      <c r="C148" s="18" t="str">
        <f t="shared" si="2"/>
        <v>Etienne Sauzet, Chassagne-Montrachet</v>
      </c>
      <c r="D148" s="21">
        <v>150</v>
      </c>
      <c r="E148" s="21">
        <v>200</v>
      </c>
      <c r="R148" s="19" t="s">
        <v>239</v>
      </c>
      <c r="S148" s="20" t="s">
        <v>618</v>
      </c>
    </row>
    <row r="149" spans="1:19" x14ac:dyDescent="0.25">
      <c r="A149" s="2">
        <v>147</v>
      </c>
      <c r="B149" s="3">
        <v>2011</v>
      </c>
      <c r="C149" s="18" t="str">
        <f t="shared" si="2"/>
        <v>Hospices de Beaune, Meursault Premier Cru, Charmes Cuvee de Bahezre de Lanlay - In Bond</v>
      </c>
      <c r="D149" s="21">
        <v>600</v>
      </c>
      <c r="E149" s="21">
        <v>950</v>
      </c>
      <c r="R149" s="19" t="s">
        <v>243</v>
      </c>
      <c r="S149" s="20" t="s">
        <v>619</v>
      </c>
    </row>
    <row r="150" spans="1:19" x14ac:dyDescent="0.25">
      <c r="A150" s="2">
        <v>148</v>
      </c>
      <c r="B150" s="3">
        <v>2017</v>
      </c>
      <c r="C150" s="18" t="str">
        <f t="shared" si="2"/>
        <v>Domaine Pinson Freres, Chablis Premier Cru, Mont de Milieu - In Bond</v>
      </c>
      <c r="D150" s="21">
        <v>220</v>
      </c>
      <c r="E150" s="21">
        <v>280</v>
      </c>
      <c r="R150" s="19" t="s">
        <v>246</v>
      </c>
      <c r="S150" s="20" t="s">
        <v>620</v>
      </c>
    </row>
    <row r="151" spans="1:19" x14ac:dyDescent="0.25">
      <c r="A151" s="2">
        <v>149</v>
      </c>
      <c r="B151" s="3">
        <v>2017</v>
      </c>
      <c r="C151" s="18" t="str">
        <f t="shared" si="2"/>
        <v>Jean-Paul &amp; Benoit Droin, Chablis Premier Cru, Montee de Tonnerre - In Bond</v>
      </c>
      <c r="D151" s="21">
        <v>180</v>
      </c>
      <c r="E151" s="21">
        <v>220</v>
      </c>
      <c r="R151" s="19" t="s">
        <v>248</v>
      </c>
      <c r="S151" s="20" t="s">
        <v>621</v>
      </c>
    </row>
    <row r="152" spans="1:19" x14ac:dyDescent="0.25">
      <c r="A152" s="2">
        <v>150</v>
      </c>
      <c r="B152" s="3">
        <v>2017</v>
      </c>
      <c r="C152" s="18" t="str">
        <f t="shared" si="2"/>
        <v>Domaine d'Henri, Chablis Premier Cru, Fourchaume Heritage - In Bond</v>
      </c>
      <c r="D152" s="21">
        <v>220</v>
      </c>
      <c r="E152" s="21">
        <v>280</v>
      </c>
      <c r="R152" s="19" t="s">
        <v>250</v>
      </c>
      <c r="S152" s="20" t="s">
        <v>622</v>
      </c>
    </row>
    <row r="153" spans="1:19" x14ac:dyDescent="0.25">
      <c r="A153" s="2">
        <v>151</v>
      </c>
      <c r="B153" s="3">
        <v>2018</v>
      </c>
      <c r="C153" s="18" t="str">
        <f t="shared" si="2"/>
        <v>Domaine Billaud-Simon, Chablis Premier Cru, Fourchaume - In Bond</v>
      </c>
      <c r="D153" s="21">
        <v>240</v>
      </c>
      <c r="E153" s="21">
        <v>300</v>
      </c>
      <c r="R153" s="19" t="s">
        <v>252</v>
      </c>
      <c r="S153" s="20" t="s">
        <v>623</v>
      </c>
    </row>
    <row r="154" spans="1:19" x14ac:dyDescent="0.25">
      <c r="A154" s="2">
        <v>152</v>
      </c>
      <c r="B154" s="3">
        <v>2018</v>
      </c>
      <c r="C154" s="18" t="str">
        <f t="shared" si="2"/>
        <v>Les Heritiers du Comte Lafon, Saint-Veran - In Bond</v>
      </c>
      <c r="D154" s="21">
        <v>150</v>
      </c>
      <c r="E154" s="21">
        <v>200</v>
      </c>
      <c r="R154" s="19" t="s">
        <v>254</v>
      </c>
      <c r="S154" s="20" t="s">
        <v>624</v>
      </c>
    </row>
    <row r="155" spans="1:19" x14ac:dyDescent="0.25">
      <c r="A155" s="2">
        <v>153</v>
      </c>
      <c r="B155" s="3">
        <v>2019</v>
      </c>
      <c r="C155" s="18" t="str">
        <f t="shared" si="2"/>
        <v>Domaine Louis Jadot, Puligny-Montrachet Premier Cru, Les Folatieres - In Bond</v>
      </c>
      <c r="D155" s="21">
        <v>320</v>
      </c>
      <c r="E155" s="21">
        <v>380</v>
      </c>
      <c r="R155" s="19" t="s">
        <v>256</v>
      </c>
      <c r="S155" s="20" t="s">
        <v>625</v>
      </c>
    </row>
    <row r="156" spans="1:19" x14ac:dyDescent="0.25">
      <c r="A156" s="2">
        <v>154</v>
      </c>
      <c r="B156" s="3">
        <v>2020</v>
      </c>
      <c r="C156" s="18" t="str">
        <f t="shared" si="2"/>
        <v>Benjamin Leroux, Meursault 1er Cru, Blagny La Piece sous le Bois, Cuvee LX (Magnum) - In Bond</v>
      </c>
      <c r="D156" s="21">
        <v>140</v>
      </c>
      <c r="E156" s="21">
        <v>180</v>
      </c>
      <c r="R156" s="19" t="s">
        <v>257</v>
      </c>
      <c r="S156" s="20" t="s">
        <v>626</v>
      </c>
    </row>
    <row r="157" spans="1:19" x14ac:dyDescent="0.25">
      <c r="A157" s="2">
        <v>155</v>
      </c>
      <c r="B157" s="3">
        <v>2019</v>
      </c>
      <c r="C157" s="18" t="str">
        <f t="shared" si="2"/>
        <v>Marc Colin et Fils, Saint-Aubin Premier Cru, Sous Roche Dumay Blanc - In Bond</v>
      </c>
      <c r="D157" s="21">
        <v>220</v>
      </c>
      <c r="E157" s="21">
        <v>280</v>
      </c>
      <c r="R157" s="19" t="s">
        <v>259</v>
      </c>
      <c r="S157" s="20" t="s">
        <v>627</v>
      </c>
    </row>
    <row r="158" spans="1:19" x14ac:dyDescent="0.25">
      <c r="A158" s="2">
        <v>156</v>
      </c>
      <c r="B158" s="3">
        <v>2020</v>
      </c>
      <c r="C158" s="18" t="str">
        <f t="shared" si="2"/>
        <v>Mixed White Burgundy</v>
      </c>
      <c r="D158" s="21">
        <v>120</v>
      </c>
      <c r="E158" s="21">
        <v>160</v>
      </c>
      <c r="R158" s="19" t="s">
        <v>261</v>
      </c>
      <c r="S158" s="20" t="s">
        <v>628</v>
      </c>
    </row>
    <row r="159" spans="1:19" x14ac:dyDescent="0.25">
      <c r="A159" s="2">
        <v>157</v>
      </c>
      <c r="B159" s="4" t="s">
        <v>43</v>
      </c>
      <c r="C159" s="18" t="str">
        <f t="shared" si="2"/>
        <v>2014/2015 Pierre-Yves Colin-Morey, Meursault, Les Narvaux</v>
      </c>
      <c r="D159" s="21">
        <v>700</v>
      </c>
      <c r="E159" s="21">
        <v>900</v>
      </c>
      <c r="R159" s="19" t="s">
        <v>263</v>
      </c>
      <c r="S159" s="20" t="s">
        <v>629</v>
      </c>
    </row>
    <row r="160" spans="1:19" x14ac:dyDescent="0.25">
      <c r="A160" s="2">
        <v>158</v>
      </c>
      <c r="B160" s="4" t="s">
        <v>43</v>
      </c>
      <c r="C160" s="18" t="str">
        <f t="shared" si="2"/>
        <v>2019/2020 Mixed Case of Chassagne Montrachet Premier Cru</v>
      </c>
      <c r="D160" s="21">
        <v>150</v>
      </c>
      <c r="E160" s="21">
        <v>200</v>
      </c>
      <c r="R160" s="19" t="s">
        <v>266</v>
      </c>
      <c r="S160" s="20" t="s">
        <v>630</v>
      </c>
    </row>
    <row r="161" spans="1:19" x14ac:dyDescent="0.25">
      <c r="A161" s="2">
        <v>159</v>
      </c>
      <c r="B161" s="4" t="s">
        <v>43</v>
      </c>
      <c r="C161" s="18" t="str">
        <f t="shared" si="2"/>
        <v>1988/2010 Exciting Mixed Red and White Burgundy (Mixed Formats)</v>
      </c>
      <c r="D161" s="21">
        <v>120</v>
      </c>
      <c r="E161" s="21">
        <v>220</v>
      </c>
      <c r="R161" s="19" t="s">
        <v>268</v>
      </c>
      <c r="S161" s="20" t="s">
        <v>631</v>
      </c>
    </row>
    <row r="162" spans="1:19" x14ac:dyDescent="0.25">
      <c r="A162" s="2">
        <v>160</v>
      </c>
      <c r="B162" s="3">
        <v>2005</v>
      </c>
      <c r="C162" s="18" t="str">
        <f t="shared" si="2"/>
        <v>Mixed Trimbach &amp; Zind Humbrecht, Gewurztraminer</v>
      </c>
      <c r="D162" s="21">
        <v>100</v>
      </c>
      <c r="E162" s="21">
        <v>200</v>
      </c>
      <c r="R162" s="19" t="s">
        <v>270</v>
      </c>
      <c r="S162" s="20" t="s">
        <v>632</v>
      </c>
    </row>
    <row r="163" spans="1:19" x14ac:dyDescent="0.25">
      <c r="A163" s="2">
        <v>161</v>
      </c>
      <c r="B163" s="3">
        <v>2006</v>
      </c>
      <c r="C163" s="18" t="str">
        <f t="shared" si="2"/>
        <v>Marc Kreydenweiss, Clos Val Eleon Riesling Pinot Gris</v>
      </c>
      <c r="D163" s="21">
        <v>80</v>
      </c>
      <c r="E163" s="21">
        <v>120</v>
      </c>
      <c r="R163" s="19" t="s">
        <v>273</v>
      </c>
      <c r="S163" s="20" t="s">
        <v>633</v>
      </c>
    </row>
    <row r="164" spans="1:19" x14ac:dyDescent="0.25">
      <c r="A164" s="2">
        <v>162</v>
      </c>
      <c r="B164" s="3">
        <v>1995</v>
      </c>
      <c r="C164" s="18" t="str">
        <f t="shared" si="2"/>
        <v>Paul Jaboulet Aine, Hermitage, La Chapelle Rouge</v>
      </c>
      <c r="D164" s="21">
        <v>150</v>
      </c>
      <c r="E164" s="21">
        <v>200</v>
      </c>
      <c r="R164" s="19" t="s">
        <v>276</v>
      </c>
      <c r="S164" s="20" t="s">
        <v>634</v>
      </c>
    </row>
    <row r="165" spans="1:19" x14ac:dyDescent="0.25">
      <c r="A165" s="2">
        <v>163</v>
      </c>
      <c r="B165" s="3">
        <v>1997</v>
      </c>
      <c r="C165" s="18" t="str">
        <f t="shared" si="2"/>
        <v>Paul Jaboulet Aine, Hermitage, La Chapelle Rouge</v>
      </c>
      <c r="D165" s="21">
        <v>200</v>
      </c>
      <c r="E165" s="21">
        <v>300</v>
      </c>
      <c r="R165" s="19" t="s">
        <v>276</v>
      </c>
      <c r="S165" s="20" t="s">
        <v>635</v>
      </c>
    </row>
    <row r="166" spans="1:19" x14ac:dyDescent="0.25">
      <c r="A166" s="2">
        <v>164</v>
      </c>
      <c r="B166" s="3">
        <v>1994</v>
      </c>
      <c r="C166" s="18" t="str">
        <f t="shared" si="2"/>
        <v>Chateau de Beaucastel Rouge, Chateauneuf-du-Pape</v>
      </c>
      <c r="D166" s="21">
        <v>380</v>
      </c>
      <c r="E166" s="21">
        <v>480</v>
      </c>
      <c r="R166" s="19" t="s">
        <v>281</v>
      </c>
      <c r="S166" s="20" t="s">
        <v>636</v>
      </c>
    </row>
    <row r="167" spans="1:19" x14ac:dyDescent="0.25">
      <c r="A167" s="2">
        <v>165</v>
      </c>
      <c r="B167" s="3">
        <v>1994</v>
      </c>
      <c r="C167" s="18" t="str">
        <f t="shared" si="2"/>
        <v>Chateau de Beaucastel Rouge, Chateauneuf-du-Pape</v>
      </c>
      <c r="D167" s="21">
        <v>380</v>
      </c>
      <c r="E167" s="21">
        <v>480</v>
      </c>
      <c r="R167" s="19" t="s">
        <v>281</v>
      </c>
      <c r="S167" s="20" t="s">
        <v>637</v>
      </c>
    </row>
    <row r="168" spans="1:19" x14ac:dyDescent="0.25">
      <c r="A168" s="2">
        <v>166</v>
      </c>
      <c r="B168" s="3">
        <v>2003</v>
      </c>
      <c r="C168" s="18" t="str">
        <f t="shared" si="2"/>
        <v>Thierry Allemand, Cornas</v>
      </c>
      <c r="D168" s="21">
        <v>2800</v>
      </c>
      <c r="E168" s="21">
        <v>3500</v>
      </c>
      <c r="R168" s="19" t="s">
        <v>284</v>
      </c>
      <c r="S168" s="20" t="s">
        <v>638</v>
      </c>
    </row>
    <row r="169" spans="1:19" x14ac:dyDescent="0.25">
      <c r="A169" s="2">
        <v>167</v>
      </c>
      <c r="B169" s="3">
        <v>2008</v>
      </c>
      <c r="C169" s="18" t="str">
        <f t="shared" si="2"/>
        <v>le Clos du Caillou, Chateauneuf-du-Pape</v>
      </c>
      <c r="D169" s="21">
        <v>120</v>
      </c>
      <c r="E169" s="21">
        <v>150</v>
      </c>
      <c r="R169" s="19" t="s">
        <v>287</v>
      </c>
      <c r="S169" s="20" t="s">
        <v>639</v>
      </c>
    </row>
    <row r="170" spans="1:19" x14ac:dyDescent="0.25">
      <c r="A170" s="2">
        <v>168</v>
      </c>
      <c r="B170" s="3">
        <v>2010</v>
      </c>
      <c r="C170" s="18" t="str">
        <f t="shared" si="2"/>
        <v>Mixed Case of Paul Jaboulet Aine, Crozes-Hermitage, Les Jalets &amp; Beaumes de Venise, Le Paradon</v>
      </c>
      <c r="D170" s="21">
        <v>20</v>
      </c>
      <c r="E170" s="21">
        <v>60</v>
      </c>
      <c r="G170" s="15"/>
      <c r="R170" s="19" t="s">
        <v>290</v>
      </c>
      <c r="S170" s="20" t="s">
        <v>640</v>
      </c>
    </row>
    <row r="171" spans="1:19" x14ac:dyDescent="0.25">
      <c r="A171" s="2">
        <v>169</v>
      </c>
      <c r="B171" s="3">
        <v>2013</v>
      </c>
      <c r="C171" s="18" t="str">
        <f t="shared" si="2"/>
        <v>Domaine de la Janasse, Chateauneuf-du-Pape, Vieilles Vignes - In Bond</v>
      </c>
      <c r="D171" s="21">
        <v>150</v>
      </c>
      <c r="E171" s="21">
        <v>200</v>
      </c>
      <c r="R171" s="19" t="s">
        <v>292</v>
      </c>
      <c r="S171" s="20" t="s">
        <v>641</v>
      </c>
    </row>
    <row r="172" spans="1:19" x14ac:dyDescent="0.25">
      <c r="A172" s="2">
        <v>170</v>
      </c>
      <c r="B172" s="3">
        <v>2015</v>
      </c>
      <c r="C172" s="18" t="str">
        <f t="shared" si="2"/>
        <v>Paul Jaboulet Aine, Crozes-Hermitage, Domaine de Thalabert - In Bond</v>
      </c>
      <c r="D172" s="21">
        <v>70</v>
      </c>
      <c r="E172" s="21">
        <v>100</v>
      </c>
      <c r="R172" s="19" t="s">
        <v>294</v>
      </c>
      <c r="S172" s="20" t="s">
        <v>642</v>
      </c>
    </row>
    <row r="173" spans="1:19" x14ac:dyDescent="0.25">
      <c r="A173" s="2">
        <v>171</v>
      </c>
      <c r="B173" s="3">
        <v>2015</v>
      </c>
      <c r="C173" s="18" t="str">
        <f t="shared" si="2"/>
        <v>Domaine de la Janasse, Cotes du Rhone, Villages Terre d'Argile - In Bond</v>
      </c>
      <c r="D173" s="21">
        <v>100</v>
      </c>
      <c r="E173" s="21">
        <v>150</v>
      </c>
      <c r="R173" s="19" t="s">
        <v>295</v>
      </c>
      <c r="S173" s="20" t="s">
        <v>643</v>
      </c>
    </row>
    <row r="174" spans="1:19" x14ac:dyDescent="0.25">
      <c r="A174" s="2">
        <v>172</v>
      </c>
      <c r="B174" s="3">
        <v>2016</v>
      </c>
      <c r="C174" s="18" t="str">
        <f t="shared" si="2"/>
        <v>Domaine de Fondreche, Ventoux, Divergente - In Bond</v>
      </c>
      <c r="D174" s="21">
        <v>140</v>
      </c>
      <c r="E174" s="21">
        <v>180</v>
      </c>
      <c r="R174" s="19" t="s">
        <v>296</v>
      </c>
      <c r="S174" s="20" t="s">
        <v>644</v>
      </c>
    </row>
    <row r="175" spans="1:19" x14ac:dyDescent="0.25">
      <c r="A175" s="2">
        <v>173</v>
      </c>
      <c r="B175" s="3">
        <v>2018</v>
      </c>
      <c r="C175" s="18" t="str">
        <f t="shared" si="2"/>
        <v>Font Courtedune, Chateauneuf-du-Pape - In Bond</v>
      </c>
      <c r="D175" s="21">
        <v>100</v>
      </c>
      <c r="E175" s="21">
        <v>140</v>
      </c>
      <c r="R175" s="19" t="s">
        <v>298</v>
      </c>
      <c r="S175" s="20" t="s">
        <v>645</v>
      </c>
    </row>
    <row r="176" spans="1:19" x14ac:dyDescent="0.25">
      <c r="A176" s="2">
        <v>174</v>
      </c>
      <c r="B176" s="3">
        <v>2013</v>
      </c>
      <c r="C176" s="18" t="str">
        <f t="shared" si="2"/>
        <v>Hermitage Blanc Mixed Lot</v>
      </c>
      <c r="D176" s="21">
        <v>400</v>
      </c>
      <c r="E176" s="21">
        <v>500</v>
      </c>
      <c r="R176" s="19" t="s">
        <v>300</v>
      </c>
      <c r="S176" s="20" t="s">
        <v>646</v>
      </c>
    </row>
    <row r="177" spans="1:19" x14ac:dyDescent="0.25">
      <c r="A177" s="2">
        <v>175</v>
      </c>
      <c r="B177" s="4" t="s">
        <v>43</v>
      </c>
      <c r="C177" s="18" t="str">
        <f t="shared" si="2"/>
        <v>1996/2008 Mixed Case of Chateauneuf-du-Pape</v>
      </c>
      <c r="D177" s="21">
        <v>50</v>
      </c>
      <c r="E177" s="21">
        <v>150</v>
      </c>
      <c r="G177" s="15"/>
      <c r="R177" s="19" t="s">
        <v>302</v>
      </c>
      <c r="S177" s="20" t="s">
        <v>647</v>
      </c>
    </row>
    <row r="178" spans="1:19" x14ac:dyDescent="0.25">
      <c r="A178" s="2">
        <v>176</v>
      </c>
      <c r="B178" s="4" t="s">
        <v>43</v>
      </c>
      <c r="C178" s="18" t="str">
        <f t="shared" si="2"/>
        <v>2005/2001 Mixed Case of Chateauneuf du Pape</v>
      </c>
      <c r="D178" s="21">
        <v>300</v>
      </c>
      <c r="E178" s="21">
        <v>400</v>
      </c>
      <c r="R178" s="19" t="s">
        <v>304</v>
      </c>
      <c r="S178" s="20" t="s">
        <v>648</v>
      </c>
    </row>
    <row r="179" spans="1:19" x14ac:dyDescent="0.25">
      <c r="A179" s="2">
        <v>177</v>
      </c>
      <c r="B179" s="4" t="s">
        <v>43</v>
      </c>
      <c r="C179" s="18" t="str">
        <f t="shared" si="2"/>
        <v>2006/2010 Chateau Mont-Redon Chateauneuf-du-Pape</v>
      </c>
      <c r="D179" s="21">
        <v>100</v>
      </c>
      <c r="E179" s="21">
        <v>200</v>
      </c>
      <c r="R179" s="19" t="s">
        <v>306</v>
      </c>
      <c r="S179" s="20" t="s">
        <v>649</v>
      </c>
    </row>
    <row r="180" spans="1:19" x14ac:dyDescent="0.25">
      <c r="A180" s="2">
        <v>178</v>
      </c>
      <c r="B180" s="4" t="s">
        <v>43</v>
      </c>
      <c r="C180" s="18" t="str">
        <f t="shared" si="2"/>
        <v>2007/2011 Mixed Case of Rhone</v>
      </c>
      <c r="D180" s="21">
        <v>50</v>
      </c>
      <c r="E180" s="21">
        <v>200</v>
      </c>
      <c r="G180" s="15"/>
      <c r="R180" s="19" t="s">
        <v>309</v>
      </c>
      <c r="S180" s="20" t="s">
        <v>650</v>
      </c>
    </row>
    <row r="181" spans="1:19" x14ac:dyDescent="0.25">
      <c r="A181" s="2">
        <v>179</v>
      </c>
      <c r="B181" s="3">
        <v>1996</v>
      </c>
      <c r="C181" s="18" t="str">
        <f t="shared" si="2"/>
        <v>Mas de Daumas Gassac, Rouge, Saint-Guilhem-le-Desert IGP (Imperial)</v>
      </c>
      <c r="D181" s="21">
        <v>400</v>
      </c>
      <c r="E181" s="21">
        <v>600</v>
      </c>
      <c r="R181" s="19" t="s">
        <v>311</v>
      </c>
      <c r="S181" s="20" t="s">
        <v>651</v>
      </c>
    </row>
    <row r="182" spans="1:19" x14ac:dyDescent="0.25">
      <c r="A182" s="2">
        <v>180</v>
      </c>
      <c r="B182" s="4" t="s">
        <v>43</v>
      </c>
      <c r="C182" s="18" t="str">
        <f t="shared" si="2"/>
        <v>2011/2012 Mas de Daumas Gassac, Mixed Lot of Red and White</v>
      </c>
      <c r="D182" s="21">
        <v>150</v>
      </c>
      <c r="E182" s="21">
        <v>300</v>
      </c>
      <c r="R182" s="19" t="s">
        <v>314</v>
      </c>
      <c r="S182" s="20" t="s">
        <v>652</v>
      </c>
    </row>
    <row r="183" spans="1:19" x14ac:dyDescent="0.25">
      <c r="A183" s="2">
        <v>181</v>
      </c>
      <c r="B183" s="3">
        <v>1997</v>
      </c>
      <c r="C183" s="18" t="str">
        <f t="shared" si="2"/>
        <v>Luigi Pira, Barolo</v>
      </c>
      <c r="D183" s="21">
        <v>150</v>
      </c>
      <c r="E183" s="21">
        <v>200</v>
      </c>
      <c r="R183" s="19" t="s">
        <v>316</v>
      </c>
      <c r="S183" s="20" t="s">
        <v>653</v>
      </c>
    </row>
    <row r="184" spans="1:19" x14ac:dyDescent="0.25">
      <c r="A184" s="2">
        <v>182</v>
      </c>
      <c r="B184" s="3">
        <v>2005</v>
      </c>
      <c r="C184" s="18" t="str">
        <f t="shared" si="2"/>
        <v>Duemani, Cabernet Franc, Toscana IGT - In Bond</v>
      </c>
      <c r="D184" s="21">
        <v>110</v>
      </c>
      <c r="E184" s="21">
        <v>170</v>
      </c>
      <c r="R184" s="19" t="s">
        <v>320</v>
      </c>
      <c r="S184" s="20" t="s">
        <v>654</v>
      </c>
    </row>
    <row r="185" spans="1:19" x14ac:dyDescent="0.25">
      <c r="A185" s="2">
        <v>183</v>
      </c>
      <c r="B185" s="3">
        <v>2009</v>
      </c>
      <c r="C185" s="18" t="str">
        <f t="shared" si="2"/>
        <v>Duemani, Cabernet Franc, Toscana IGT - In Bond</v>
      </c>
      <c r="D185" s="21">
        <v>200</v>
      </c>
      <c r="E185" s="21">
        <v>280</v>
      </c>
      <c r="R185" s="19" t="s">
        <v>320</v>
      </c>
      <c r="S185" s="20" t="s">
        <v>655</v>
      </c>
    </row>
    <row r="186" spans="1:19" x14ac:dyDescent="0.25">
      <c r="A186" s="2">
        <v>184</v>
      </c>
      <c r="B186" s="3">
        <v>2015</v>
      </c>
      <c r="C186" s="18" t="str">
        <f t="shared" si="2"/>
        <v>Marcarini, Barolo, Brunate - In Bond</v>
      </c>
      <c r="D186" s="21">
        <v>150</v>
      </c>
      <c r="E186" s="21">
        <v>200</v>
      </c>
      <c r="R186" s="19" t="s">
        <v>324</v>
      </c>
      <c r="S186" s="20" t="s">
        <v>656</v>
      </c>
    </row>
    <row r="187" spans="1:19" x14ac:dyDescent="0.25">
      <c r="A187" s="2">
        <v>185</v>
      </c>
      <c r="B187" s="3">
        <v>2015</v>
      </c>
      <c r="C187" s="18" t="str">
        <f t="shared" si="2"/>
        <v>Poggio Antico, Brunello di Montalcino - In Bond</v>
      </c>
      <c r="D187" s="21">
        <v>150</v>
      </c>
      <c r="E187" s="21">
        <v>180</v>
      </c>
      <c r="R187" s="19" t="s">
        <v>326</v>
      </c>
      <c r="S187" s="20" t="s">
        <v>657</v>
      </c>
    </row>
    <row r="188" spans="1:19" x14ac:dyDescent="0.25">
      <c r="A188" s="2">
        <v>186</v>
      </c>
      <c r="B188" s="3">
        <v>2015</v>
      </c>
      <c r="C188" s="18" t="str">
        <f t="shared" si="2"/>
        <v>Castello di Ama, Chianti Classico, Gran Selezione San Lorenzo - In Bond</v>
      </c>
      <c r="D188" s="21">
        <v>220</v>
      </c>
      <c r="E188" s="21">
        <v>280</v>
      </c>
      <c r="R188" s="19" t="s">
        <v>328</v>
      </c>
      <c r="S188" s="20" t="s">
        <v>658</v>
      </c>
    </row>
    <row r="189" spans="1:19" x14ac:dyDescent="0.25">
      <c r="A189" s="2">
        <v>187</v>
      </c>
      <c r="B189" s="3">
        <v>2015</v>
      </c>
      <c r="C189" s="18" t="str">
        <f t="shared" si="2"/>
        <v>Bossi, Chianti Classico, Riserva Berardo - In Bond</v>
      </c>
      <c r="D189" s="21">
        <v>140</v>
      </c>
      <c r="E189" s="21">
        <v>180</v>
      </c>
      <c r="R189" s="19" t="s">
        <v>330</v>
      </c>
      <c r="S189" s="20" t="s">
        <v>659</v>
      </c>
    </row>
    <row r="190" spans="1:19" x14ac:dyDescent="0.25">
      <c r="A190" s="2">
        <v>188</v>
      </c>
      <c r="B190" s="3">
        <v>2016</v>
      </c>
      <c r="C190" s="18" t="str">
        <f t="shared" si="2"/>
        <v>G.B. Burlotto, Barolo, Cannubi</v>
      </c>
      <c r="D190" s="21">
        <v>1050</v>
      </c>
      <c r="E190" s="21">
        <v>1350</v>
      </c>
      <c r="R190" s="19" t="s">
        <v>332</v>
      </c>
      <c r="S190" s="20" t="s">
        <v>660</v>
      </c>
    </row>
    <row r="191" spans="1:19" x14ac:dyDescent="0.25">
      <c r="A191" s="2">
        <v>189</v>
      </c>
      <c r="B191" s="3">
        <v>2016</v>
      </c>
      <c r="C191" s="18" t="str">
        <f t="shared" si="2"/>
        <v>Elio Grasso, Barolo, Ginestra Casa Mate (Magnums) - In Bond</v>
      </c>
      <c r="D191" s="21">
        <v>100</v>
      </c>
      <c r="E191" s="21">
        <v>160</v>
      </c>
      <c r="R191" s="19" t="s">
        <v>334</v>
      </c>
      <c r="S191" s="20" t="s">
        <v>661</v>
      </c>
    </row>
    <row r="192" spans="1:19" x14ac:dyDescent="0.25">
      <c r="A192" s="2">
        <v>190</v>
      </c>
      <c r="B192" s="3">
        <v>2016</v>
      </c>
      <c r="C192" s="18" t="str">
        <f t="shared" si="2"/>
        <v>Giovanni Rosso, Barolo, Cerretta - In Bond</v>
      </c>
      <c r="D192" s="21">
        <v>250</v>
      </c>
      <c r="E192" s="21">
        <v>300</v>
      </c>
      <c r="R192" s="19" t="s">
        <v>337</v>
      </c>
      <c r="S192" s="20" t="s">
        <v>662</v>
      </c>
    </row>
    <row r="193" spans="1:19" x14ac:dyDescent="0.25">
      <c r="A193" s="2">
        <v>191</v>
      </c>
      <c r="B193" s="3">
        <v>2016</v>
      </c>
      <c r="C193" s="18" t="str">
        <f t="shared" si="2"/>
        <v>Felsina, Fontalloro, IGT</v>
      </c>
      <c r="D193" s="21">
        <v>80</v>
      </c>
      <c r="E193" s="21">
        <v>150</v>
      </c>
      <c r="R193" s="19" t="s">
        <v>339</v>
      </c>
      <c r="S193" s="20" t="s">
        <v>663</v>
      </c>
    </row>
    <row r="194" spans="1:19" x14ac:dyDescent="0.25">
      <c r="A194" s="2">
        <v>192</v>
      </c>
      <c r="B194" s="3">
        <v>2016</v>
      </c>
      <c r="C194" s="18" t="str">
        <f t="shared" si="2"/>
        <v>Sette Ponti, Oreno, IGT - In Bond</v>
      </c>
      <c r="D194" s="21">
        <v>200</v>
      </c>
      <c r="E194" s="21">
        <v>250</v>
      </c>
      <c r="R194" s="19" t="s">
        <v>341</v>
      </c>
      <c r="S194" s="20" t="s">
        <v>664</v>
      </c>
    </row>
    <row r="195" spans="1:19" x14ac:dyDescent="0.25">
      <c r="A195" s="2">
        <v>193</v>
      </c>
      <c r="B195" s="3">
        <v>2016</v>
      </c>
      <c r="C195" s="18" t="str">
        <f t="shared" si="2"/>
        <v>Alberelli di Giodo, Nerello Mascalese, Sicilia - In Bond</v>
      </c>
      <c r="D195" s="21">
        <v>140</v>
      </c>
      <c r="E195" s="21">
        <v>180</v>
      </c>
      <c r="R195" s="19" t="s">
        <v>344</v>
      </c>
      <c r="S195" s="20" t="s">
        <v>665</v>
      </c>
    </row>
    <row r="196" spans="1:19" x14ac:dyDescent="0.25">
      <c r="A196" s="2">
        <v>194</v>
      </c>
      <c r="B196" s="3">
        <v>2017</v>
      </c>
      <c r="C196" s="18" t="str">
        <f t="shared" ref="C196:C259" si="3">HYPERLINK(S196,R196)</f>
        <v>Azienda Agricola Canalicchio di Sopra, Brunello di Montalcino - In Bond</v>
      </c>
      <c r="D196" s="21">
        <v>250</v>
      </c>
      <c r="E196" s="21">
        <v>300</v>
      </c>
      <c r="R196" s="19" t="s">
        <v>347</v>
      </c>
      <c r="S196" s="20" t="s">
        <v>666</v>
      </c>
    </row>
    <row r="197" spans="1:19" x14ac:dyDescent="0.25">
      <c r="A197" s="2">
        <v>195</v>
      </c>
      <c r="B197" s="3">
        <v>2017</v>
      </c>
      <c r="C197" s="18" t="str">
        <f t="shared" si="3"/>
        <v>Azienda Agricola Canalicchio di Sopra, Brunello di Montalcino - In Bond</v>
      </c>
      <c r="D197" s="21">
        <v>250</v>
      </c>
      <c r="E197" s="21">
        <v>300</v>
      </c>
      <c r="R197" s="19" t="s">
        <v>347</v>
      </c>
      <c r="S197" s="20" t="s">
        <v>667</v>
      </c>
    </row>
    <row r="198" spans="1:19" x14ac:dyDescent="0.25">
      <c r="A198" s="2">
        <v>196</v>
      </c>
      <c r="B198" s="3">
        <v>2017</v>
      </c>
      <c r="C198" s="18" t="str">
        <f t="shared" si="3"/>
        <v>Azienda Agricola Canalicchio di Sopra, Brunello di Montalcino - In Bond</v>
      </c>
      <c r="D198" s="21">
        <v>250</v>
      </c>
      <c r="E198" s="21">
        <v>300</v>
      </c>
      <c r="R198" s="19" t="s">
        <v>347</v>
      </c>
      <c r="S198" s="20" t="s">
        <v>668</v>
      </c>
    </row>
    <row r="199" spans="1:19" x14ac:dyDescent="0.25">
      <c r="A199" s="2">
        <v>197</v>
      </c>
      <c r="B199" s="3">
        <v>2017</v>
      </c>
      <c r="C199" s="18" t="str">
        <f t="shared" si="3"/>
        <v>Marcarini, Barolo, La Serra - In Bond</v>
      </c>
      <c r="D199" s="21">
        <v>100</v>
      </c>
      <c r="E199" s="21">
        <v>150</v>
      </c>
      <c r="R199" s="19" t="s">
        <v>349</v>
      </c>
      <c r="S199" s="20" t="s">
        <v>669</v>
      </c>
    </row>
    <row r="200" spans="1:19" x14ac:dyDescent="0.25">
      <c r="A200" s="2">
        <v>198</v>
      </c>
      <c r="B200" s="3">
        <v>2018</v>
      </c>
      <c r="C200" s="18" t="str">
        <f t="shared" si="3"/>
        <v>Mauro Veglio, Barolo, Gattera - In Bond</v>
      </c>
      <c r="D200" s="21">
        <v>280</v>
      </c>
      <c r="E200" s="21">
        <v>360</v>
      </c>
      <c r="R200" s="19" t="s">
        <v>350</v>
      </c>
      <c r="S200" s="20" t="s">
        <v>670</v>
      </c>
    </row>
    <row r="201" spans="1:19" x14ac:dyDescent="0.25">
      <c r="A201" s="2">
        <v>199</v>
      </c>
      <c r="B201" s="3">
        <v>2018</v>
      </c>
      <c r="C201" s="18" t="str">
        <f t="shared" si="3"/>
        <v>Salicutti, Brunello di Montalcino, Piaggione - In Bond</v>
      </c>
      <c r="D201" s="21">
        <v>440</v>
      </c>
      <c r="E201" s="21">
        <v>520</v>
      </c>
      <c r="R201" s="19" t="s">
        <v>352</v>
      </c>
      <c r="S201" s="20" t="s">
        <v>671</v>
      </c>
    </row>
    <row r="202" spans="1:19" x14ac:dyDescent="0.25">
      <c r="A202" s="2">
        <v>200</v>
      </c>
      <c r="B202" s="3">
        <v>2018</v>
      </c>
      <c r="C202" s="18" t="str">
        <f t="shared" si="3"/>
        <v>Salicutti, Brunello di Montalcino, Piaggione - In Bond</v>
      </c>
      <c r="D202" s="21">
        <v>440</v>
      </c>
      <c r="E202" s="21">
        <v>520</v>
      </c>
      <c r="R202" s="19" t="s">
        <v>352</v>
      </c>
      <c r="S202" s="20" t="s">
        <v>672</v>
      </c>
    </row>
    <row r="203" spans="1:19" x14ac:dyDescent="0.25">
      <c r="A203" s="2">
        <v>201</v>
      </c>
      <c r="B203" s="4" t="s">
        <v>43</v>
      </c>
      <c r="C203" s="18" t="str">
        <f t="shared" si="3"/>
        <v>1999/2010 Mixed Case of Italian Wines</v>
      </c>
      <c r="D203" s="21">
        <v>50</v>
      </c>
      <c r="E203" s="21">
        <v>200</v>
      </c>
      <c r="G203" s="15"/>
      <c r="R203" s="19" t="s">
        <v>354</v>
      </c>
      <c r="S203" s="20" t="s">
        <v>673</v>
      </c>
    </row>
    <row r="204" spans="1:19" x14ac:dyDescent="0.25">
      <c r="A204" s="2">
        <v>202</v>
      </c>
      <c r="B204" s="3">
        <v>2011</v>
      </c>
      <c r="C204" s="18" t="str">
        <f t="shared" si="3"/>
        <v>Elena Walch, Beyond the Clouds, Alto Adige</v>
      </c>
      <c r="D204" s="21">
        <v>100</v>
      </c>
      <c r="E204" s="21">
        <v>200</v>
      </c>
      <c r="R204" s="19" t="s">
        <v>356</v>
      </c>
      <c r="S204" s="20" t="s">
        <v>674</v>
      </c>
    </row>
    <row r="205" spans="1:19" x14ac:dyDescent="0.25">
      <c r="A205" s="2">
        <v>203</v>
      </c>
      <c r="B205" s="3">
        <v>2011</v>
      </c>
      <c r="C205" s="18" t="str">
        <f t="shared" si="3"/>
        <v>Elena Walch, Beyond the Clouds, Alto Adige</v>
      </c>
      <c r="D205" s="21">
        <v>100</v>
      </c>
      <c r="E205" s="21">
        <v>160</v>
      </c>
      <c r="R205" s="19" t="s">
        <v>356</v>
      </c>
      <c r="S205" s="20" t="s">
        <v>675</v>
      </c>
    </row>
    <row r="206" spans="1:19" x14ac:dyDescent="0.25">
      <c r="A206" s="2">
        <v>204</v>
      </c>
      <c r="B206" s="3">
        <v>2004</v>
      </c>
      <c r="C206" s="18" t="str">
        <f t="shared" si="3"/>
        <v>La Rioja Alta, Gran Reserva 904, Rioja - In Bond</v>
      </c>
      <c r="D206" s="21">
        <v>200</v>
      </c>
      <c r="E206" s="21">
        <v>240</v>
      </c>
      <c r="R206" s="19" t="s">
        <v>360</v>
      </c>
      <c r="S206" s="20" t="s">
        <v>676</v>
      </c>
    </row>
    <row r="207" spans="1:19" x14ac:dyDescent="0.25">
      <c r="A207" s="2">
        <v>205</v>
      </c>
      <c r="B207" s="3">
        <v>2007</v>
      </c>
      <c r="C207" s="18" t="str">
        <f t="shared" si="3"/>
        <v>R. Lopez de Heredia, Tondonia Tinto Reserva, Rioja - In Bond</v>
      </c>
      <c r="D207" s="21">
        <v>180</v>
      </c>
      <c r="E207" s="21">
        <v>260</v>
      </c>
      <c r="R207" s="19" t="s">
        <v>363</v>
      </c>
      <c r="S207" s="20" t="s">
        <v>677</v>
      </c>
    </row>
    <row r="208" spans="1:19" x14ac:dyDescent="0.25">
      <c r="A208" s="2">
        <v>206</v>
      </c>
      <c r="B208" s="3">
        <v>2009</v>
      </c>
      <c r="C208" s="18" t="str">
        <f t="shared" si="3"/>
        <v>La Rioja Alta, Gran Reserva 904, Rioja - In Bond</v>
      </c>
      <c r="D208" s="21">
        <v>180</v>
      </c>
      <c r="E208" s="21">
        <v>220</v>
      </c>
      <c r="R208" s="19" t="s">
        <v>360</v>
      </c>
      <c r="S208" s="20" t="s">
        <v>678</v>
      </c>
    </row>
    <row r="209" spans="1:19" x14ac:dyDescent="0.25">
      <c r="A209" s="2">
        <v>207</v>
      </c>
      <c r="B209" s="3">
        <v>2009</v>
      </c>
      <c r="C209" s="18" t="str">
        <f t="shared" si="3"/>
        <v>R. Lopez de Heredia, Bosconia Reserva, Rioja - In Bond</v>
      </c>
      <c r="D209" s="21">
        <v>160</v>
      </c>
      <c r="E209" s="21">
        <v>200</v>
      </c>
      <c r="R209" s="19" t="s">
        <v>365</v>
      </c>
      <c r="S209" s="20" t="s">
        <v>679</v>
      </c>
    </row>
    <row r="210" spans="1:19" x14ac:dyDescent="0.25">
      <c r="A210" s="2">
        <v>208</v>
      </c>
      <c r="B210" s="3">
        <v>2010</v>
      </c>
      <c r="C210" s="18" t="str">
        <f t="shared" si="3"/>
        <v>CVNE (Contino), Gran Reserva, Rioja (Magnum) - In Bond</v>
      </c>
      <c r="D210" s="21">
        <v>50</v>
      </c>
      <c r="E210" s="21">
        <v>70</v>
      </c>
      <c r="R210" s="19" t="s">
        <v>366</v>
      </c>
      <c r="S210" s="20" t="s">
        <v>680</v>
      </c>
    </row>
    <row r="211" spans="1:19" x14ac:dyDescent="0.25">
      <c r="A211" s="2">
        <v>209</v>
      </c>
      <c r="B211" s="3">
        <v>2010</v>
      </c>
      <c r="C211" s="18" t="str">
        <f t="shared" si="3"/>
        <v>CVNE, Reserva Vina Real, Rioja (Magnums) - In Bond</v>
      </c>
      <c r="D211" s="21">
        <v>180</v>
      </c>
      <c r="E211" s="21">
        <v>260</v>
      </c>
      <c r="R211" s="19" t="s">
        <v>368</v>
      </c>
      <c r="S211" s="20" t="s">
        <v>681</v>
      </c>
    </row>
    <row r="212" spans="1:19" x14ac:dyDescent="0.25">
      <c r="A212" s="2">
        <v>210</v>
      </c>
      <c r="B212" s="3">
        <v>2010</v>
      </c>
      <c r="C212" s="18" t="str">
        <f t="shared" si="3"/>
        <v>La Rioja Alta, Gran Reserva 904, Rioja - In Bond</v>
      </c>
      <c r="D212" s="21">
        <v>340</v>
      </c>
      <c r="E212" s="21">
        <v>440</v>
      </c>
      <c r="R212" s="19" t="s">
        <v>360</v>
      </c>
      <c r="S212" s="20" t="s">
        <v>682</v>
      </c>
    </row>
    <row r="213" spans="1:19" x14ac:dyDescent="0.25">
      <c r="A213" s="2">
        <v>211</v>
      </c>
      <c r="B213" s="3">
        <v>2010</v>
      </c>
      <c r="C213" s="18" t="str">
        <f t="shared" si="3"/>
        <v>La Rioja Alta, Ardanza Reserva Especial, Rioja (Half Bottles) - In Bond</v>
      </c>
      <c r="D213" s="21">
        <v>100</v>
      </c>
      <c r="E213" s="21">
        <v>150</v>
      </c>
      <c r="R213" s="19" t="s">
        <v>370</v>
      </c>
      <c r="S213" s="20" t="s">
        <v>683</v>
      </c>
    </row>
    <row r="214" spans="1:19" x14ac:dyDescent="0.25">
      <c r="A214" s="2">
        <v>212</v>
      </c>
      <c r="B214" s="3">
        <v>2010</v>
      </c>
      <c r="C214" s="18" t="str">
        <f t="shared" si="3"/>
        <v>R. Lopez de Heredia, Tondonia Tinto Reserva, Rioja (Half Bottles) - In Bond</v>
      </c>
      <c r="D214" s="21">
        <v>120</v>
      </c>
      <c r="E214" s="21">
        <v>160</v>
      </c>
      <c r="R214" s="19" t="s">
        <v>371</v>
      </c>
      <c r="S214" s="20" t="s">
        <v>684</v>
      </c>
    </row>
    <row r="215" spans="1:19" x14ac:dyDescent="0.25">
      <c r="A215" s="2">
        <v>213</v>
      </c>
      <c r="B215" s="3">
        <v>2012</v>
      </c>
      <c r="C215" s="18" t="str">
        <f t="shared" si="3"/>
        <v>Macan, Rioja - In Bond</v>
      </c>
      <c r="D215" s="21">
        <v>180</v>
      </c>
      <c r="E215" s="21">
        <v>240</v>
      </c>
      <c r="R215" s="19" t="s">
        <v>372</v>
      </c>
      <c r="S215" s="20" t="s">
        <v>685</v>
      </c>
    </row>
    <row r="216" spans="1:19" x14ac:dyDescent="0.25">
      <c r="A216" s="2">
        <v>214</v>
      </c>
      <c r="B216" s="3">
        <v>2015</v>
      </c>
      <c r="C216" s="18" t="str">
        <f t="shared" si="3"/>
        <v>CVNE, Imperial Gran Reserva, Rioja (Magnums) - In Bond</v>
      </c>
      <c r="D216" s="21">
        <v>140</v>
      </c>
      <c r="E216" s="21">
        <v>180</v>
      </c>
      <c r="R216" s="19" t="s">
        <v>374</v>
      </c>
      <c r="S216" s="20" t="s">
        <v>686</v>
      </c>
    </row>
    <row r="217" spans="1:19" x14ac:dyDescent="0.25">
      <c r="A217" s="2">
        <v>215</v>
      </c>
      <c r="B217" s="3">
        <v>2015</v>
      </c>
      <c r="C217" s="18" t="str">
        <f t="shared" si="3"/>
        <v>La Rioja Alta, Rioja Gran Reserva 904 Seleccion Especial - In Bond</v>
      </c>
      <c r="D217" s="21">
        <v>200</v>
      </c>
      <c r="E217" s="21">
        <v>250</v>
      </c>
      <c r="R217" s="19" t="s">
        <v>375</v>
      </c>
      <c r="S217" s="20" t="s">
        <v>687</v>
      </c>
    </row>
    <row r="218" spans="1:19" x14ac:dyDescent="0.25">
      <c r="A218" s="2">
        <v>216</v>
      </c>
      <c r="B218" s="3">
        <v>2015</v>
      </c>
      <c r="C218" s="18" t="str">
        <f t="shared" si="3"/>
        <v>Vega Sicilia, Valbuena, Ribera del Duero DO (signed case) - In Bond</v>
      </c>
      <c r="D218" s="21">
        <v>240</v>
      </c>
      <c r="E218" s="21">
        <v>280</v>
      </c>
      <c r="R218" s="19" t="s">
        <v>376</v>
      </c>
      <c r="S218" s="20" t="s">
        <v>688</v>
      </c>
    </row>
    <row r="219" spans="1:19" x14ac:dyDescent="0.25">
      <c r="A219" s="2">
        <v>217</v>
      </c>
      <c r="B219" s="3">
        <v>2017</v>
      </c>
      <c r="C219" s="18" t="str">
        <f t="shared" si="3"/>
        <v>Vega Sicilia, Valbuena, Ribera del Duero DO - In Bond</v>
      </c>
      <c r="D219" s="21">
        <v>160</v>
      </c>
      <c r="E219" s="21">
        <v>200</v>
      </c>
      <c r="R219" s="19" t="s">
        <v>380</v>
      </c>
      <c r="S219" s="20" t="s">
        <v>689</v>
      </c>
    </row>
    <row r="220" spans="1:19" x14ac:dyDescent="0.25">
      <c r="A220" s="2">
        <v>218</v>
      </c>
      <c r="B220" s="3">
        <v>2018</v>
      </c>
      <c r="C220" s="18" t="str">
        <f t="shared" si="3"/>
        <v>Descendientes de J. Palacios, Bierzo, Villa Corullon - In Bond</v>
      </c>
      <c r="D220" s="21">
        <v>100</v>
      </c>
      <c r="E220" s="21">
        <v>140</v>
      </c>
      <c r="R220" s="19" t="s">
        <v>381</v>
      </c>
      <c r="S220" s="20" t="s">
        <v>690</v>
      </c>
    </row>
    <row r="221" spans="1:19" x14ac:dyDescent="0.25">
      <c r="A221" s="2">
        <v>219</v>
      </c>
      <c r="B221" s="3">
        <v>2019</v>
      </c>
      <c r="C221" s="18" t="str">
        <f t="shared" si="3"/>
        <v>Cillar de Silos, Ribera del Duero, Flor Silos - In Bond</v>
      </c>
      <c r="D221" s="21">
        <v>100</v>
      </c>
      <c r="E221" s="21">
        <v>130</v>
      </c>
      <c r="R221" s="19" t="s">
        <v>383</v>
      </c>
      <c r="S221" s="20" t="s">
        <v>691</v>
      </c>
    </row>
    <row r="222" spans="1:19" x14ac:dyDescent="0.25">
      <c r="A222" s="2">
        <v>220</v>
      </c>
      <c r="B222" s="3">
        <v>2019</v>
      </c>
      <c r="C222" s="18" t="str">
        <f t="shared" si="3"/>
        <v>Dominio de Pingus, Psi, Ribera del Duero DO - In Bond</v>
      </c>
      <c r="D222" s="21">
        <v>150</v>
      </c>
      <c r="E222" s="21">
        <v>200</v>
      </c>
      <c r="R222" s="19" t="s">
        <v>385</v>
      </c>
      <c r="S222" s="20" t="s">
        <v>692</v>
      </c>
    </row>
    <row r="223" spans="1:19" x14ac:dyDescent="0.25">
      <c r="A223" s="2">
        <v>221</v>
      </c>
      <c r="B223" s="4" t="s">
        <v>43</v>
      </c>
      <c r="C223" s="18" t="str">
        <f t="shared" si="3"/>
        <v>2001/2008 A Fine Mixed Case of Rioja</v>
      </c>
      <c r="D223" s="21">
        <v>100</v>
      </c>
      <c r="E223" s="21">
        <v>250</v>
      </c>
      <c r="R223" s="19" t="s">
        <v>387</v>
      </c>
      <c r="S223" s="20" t="s">
        <v>693</v>
      </c>
    </row>
    <row r="224" spans="1:19" x14ac:dyDescent="0.25">
      <c r="A224" s="2">
        <v>222</v>
      </c>
      <c r="B224" s="3">
        <v>2004</v>
      </c>
      <c r="C224" s="18" t="str">
        <f t="shared" si="3"/>
        <v>Chateau Musar, Red</v>
      </c>
      <c r="D224" s="21">
        <v>70</v>
      </c>
      <c r="E224" s="21">
        <v>100</v>
      </c>
      <c r="R224" s="19" t="s">
        <v>389</v>
      </c>
      <c r="S224" s="20" t="s">
        <v>694</v>
      </c>
    </row>
    <row r="225" spans="1:19" x14ac:dyDescent="0.25">
      <c r="A225" s="2">
        <v>223</v>
      </c>
      <c r="B225" s="3">
        <v>1996</v>
      </c>
      <c r="C225" s="18" t="str">
        <f t="shared" si="3"/>
        <v>Penfolds, Bin 707 Cabernet Sauvignon, South Australia</v>
      </c>
      <c r="D225" s="21">
        <v>900</v>
      </c>
      <c r="E225" s="21">
        <v>1200</v>
      </c>
      <c r="R225" s="19" t="s">
        <v>393</v>
      </c>
      <c r="S225" s="20" t="s">
        <v>695</v>
      </c>
    </row>
    <row r="226" spans="1:19" x14ac:dyDescent="0.25">
      <c r="A226" s="2">
        <v>224</v>
      </c>
      <c r="B226" s="3">
        <v>1998</v>
      </c>
      <c r="C226" s="18" t="str">
        <f t="shared" si="3"/>
        <v>Yalumba, Reserve Cabernet Sauvignon/Shiraz, Barossa Valley - In Bond</v>
      </c>
      <c r="D226" s="21">
        <v>200</v>
      </c>
      <c r="E226" s="21">
        <v>300</v>
      </c>
      <c r="R226" s="19" t="s">
        <v>398</v>
      </c>
      <c r="S226" s="20" t="s">
        <v>696</v>
      </c>
    </row>
    <row r="227" spans="1:19" x14ac:dyDescent="0.25">
      <c r="A227" s="2">
        <v>225</v>
      </c>
      <c r="B227" s="3">
        <v>2004</v>
      </c>
      <c r="C227" s="18" t="str">
        <f t="shared" si="3"/>
        <v>Penfolds, Grange, South Australia</v>
      </c>
      <c r="D227" s="21">
        <v>400</v>
      </c>
      <c r="E227" s="21">
        <v>500</v>
      </c>
      <c r="R227" s="19" t="s">
        <v>401</v>
      </c>
      <c r="S227" s="20" t="s">
        <v>697</v>
      </c>
    </row>
    <row r="228" spans="1:19" x14ac:dyDescent="0.25">
      <c r="A228" s="2">
        <v>226</v>
      </c>
      <c r="B228" s="3">
        <v>2011</v>
      </c>
      <c r="C228" s="18" t="str">
        <f t="shared" si="3"/>
        <v>Penfolds, Bin 389 Cabernet Shiraz, South Australia - In Bond</v>
      </c>
      <c r="D228" s="21">
        <v>190</v>
      </c>
      <c r="E228" s="21">
        <v>230</v>
      </c>
      <c r="R228" s="19" t="s">
        <v>403</v>
      </c>
      <c r="S228" s="20" t="s">
        <v>698</v>
      </c>
    </row>
    <row r="229" spans="1:19" x14ac:dyDescent="0.25">
      <c r="A229" s="2">
        <v>227</v>
      </c>
      <c r="B229" s="3">
        <v>2015</v>
      </c>
      <c r="C229" s="18" t="str">
        <f t="shared" si="3"/>
        <v>Henschke, Cyril Henschke Cabernet Sauvignon, Eden Valley - In Bond</v>
      </c>
      <c r="D229" s="21">
        <v>480</v>
      </c>
      <c r="E229" s="21">
        <v>600</v>
      </c>
      <c r="R229" s="19" t="s">
        <v>404</v>
      </c>
      <c r="S229" s="20" t="s">
        <v>699</v>
      </c>
    </row>
    <row r="230" spans="1:19" x14ac:dyDescent="0.25">
      <c r="A230" s="2">
        <v>228</v>
      </c>
      <c r="B230" s="3">
        <v>2016</v>
      </c>
      <c r="C230" s="18" t="str">
        <f t="shared" si="3"/>
        <v>Penfolds, Bin 150 Marananga Shiraz, Barossa Valley - In Bond</v>
      </c>
      <c r="D230" s="21">
        <v>80</v>
      </c>
      <c r="E230" s="21">
        <v>100</v>
      </c>
      <c r="R230" s="19" t="s">
        <v>406</v>
      </c>
      <c r="S230" s="20" t="s">
        <v>700</v>
      </c>
    </row>
    <row r="231" spans="1:19" x14ac:dyDescent="0.25">
      <c r="A231" s="2">
        <v>229</v>
      </c>
      <c r="B231" s="3">
        <v>2017</v>
      </c>
      <c r="C231" s="18" t="str">
        <f t="shared" si="3"/>
        <v>Henschke, Giles Pinot Noir, Lenswood - In Bond</v>
      </c>
      <c r="D231" s="21">
        <v>120</v>
      </c>
      <c r="E231" s="21">
        <v>160</v>
      </c>
      <c r="R231" s="19" t="s">
        <v>407</v>
      </c>
      <c r="S231" s="20" t="s">
        <v>701</v>
      </c>
    </row>
    <row r="232" spans="1:19" x14ac:dyDescent="0.25">
      <c r="A232" s="2">
        <v>230</v>
      </c>
      <c r="B232" s="3">
        <v>2021</v>
      </c>
      <c r="C232" s="18" t="str">
        <f t="shared" si="3"/>
        <v>Kumeu River, Coddington Chardonnay, Kumeu - In Bond</v>
      </c>
      <c r="D232" s="21">
        <v>80</v>
      </c>
      <c r="E232" s="21">
        <v>120</v>
      </c>
      <c r="R232" s="19" t="s">
        <v>408</v>
      </c>
      <c r="S232" s="20" t="s">
        <v>702</v>
      </c>
    </row>
    <row r="233" spans="1:19" x14ac:dyDescent="0.25">
      <c r="A233" s="2">
        <v>231</v>
      </c>
      <c r="B233" s="3">
        <v>2019</v>
      </c>
      <c r="C233" s="18" t="str">
        <f t="shared" si="3"/>
        <v>Sine Qua Non, Eleven Confessions Syrah &amp; Grenache, Napa Valley</v>
      </c>
      <c r="D233" s="21">
        <v>1800</v>
      </c>
      <c r="E233" s="21">
        <v>2600</v>
      </c>
      <c r="R233" s="19" t="s">
        <v>411</v>
      </c>
      <c r="S233" s="20" t="s">
        <v>703</v>
      </c>
    </row>
    <row r="234" spans="1:19" x14ac:dyDescent="0.25">
      <c r="A234" s="2">
        <v>232</v>
      </c>
      <c r="B234" s="4" t="s">
        <v>43</v>
      </c>
      <c r="C234" s="18" t="str">
        <f t="shared" si="3"/>
        <v>2005/2011 Ridge Mixed Lot of Red and White</v>
      </c>
      <c r="D234" s="21">
        <v>100</v>
      </c>
      <c r="E234" s="21">
        <v>200</v>
      </c>
      <c r="R234" s="19" t="s">
        <v>415</v>
      </c>
      <c r="S234" s="20" t="s">
        <v>704</v>
      </c>
    </row>
    <row r="235" spans="1:19" x14ac:dyDescent="0.25">
      <c r="A235" s="2">
        <v>233</v>
      </c>
      <c r="B235" s="3">
        <v>2007</v>
      </c>
      <c r="C235" s="18" t="str">
        <f t="shared" si="3"/>
        <v>Mathilde, Chateau La Fleur Morange, Saint-Emilion - In Bond</v>
      </c>
      <c r="D235" s="21">
        <v>100</v>
      </c>
      <c r="E235" s="21">
        <v>180</v>
      </c>
      <c r="R235" s="19" t="s">
        <v>417</v>
      </c>
      <c r="S235" s="20" t="s">
        <v>705</v>
      </c>
    </row>
    <row r="236" spans="1:19" x14ac:dyDescent="0.25">
      <c r="A236" s="2">
        <v>234</v>
      </c>
      <c r="B236" s="3">
        <v>2007</v>
      </c>
      <c r="C236" s="18" t="str">
        <f t="shared" si="3"/>
        <v>Mathilde, Chateau La Fleur Morange, Saint-Emilion - In Bond</v>
      </c>
      <c r="D236" s="21">
        <v>100</v>
      </c>
      <c r="E236" s="21">
        <v>180</v>
      </c>
      <c r="R236" s="19" t="s">
        <v>417</v>
      </c>
      <c r="S236" s="20" t="s">
        <v>706</v>
      </c>
    </row>
    <row r="237" spans="1:19" x14ac:dyDescent="0.25">
      <c r="A237" s="2">
        <v>235</v>
      </c>
      <c r="B237" s="3">
        <v>2007</v>
      </c>
      <c r="C237" s="18" t="str">
        <f t="shared" si="3"/>
        <v>Mathilde, Chateau La Fleur Morange, Saint-Emilion - In Bond</v>
      </c>
      <c r="D237" s="21">
        <v>100</v>
      </c>
      <c r="E237" s="21">
        <v>180</v>
      </c>
      <c r="R237" s="19" t="s">
        <v>417</v>
      </c>
      <c r="S237" s="20" t="s">
        <v>707</v>
      </c>
    </row>
    <row r="238" spans="1:19" x14ac:dyDescent="0.25">
      <c r="A238" s="2">
        <v>236</v>
      </c>
      <c r="B238" s="3">
        <v>2011</v>
      </c>
      <c r="C238" s="18" t="str">
        <f t="shared" si="3"/>
        <v>Saint-Estephe</v>
      </c>
      <c r="D238" s="21">
        <v>80</v>
      </c>
      <c r="E238" s="21">
        <v>140</v>
      </c>
      <c r="R238" s="19" t="s">
        <v>419</v>
      </c>
      <c r="S238" s="20" t="s">
        <v>708</v>
      </c>
    </row>
    <row r="239" spans="1:19" x14ac:dyDescent="0.25">
      <c r="A239" s="2">
        <v>237</v>
      </c>
      <c r="B239" s="3">
        <v>2011</v>
      </c>
      <c r="C239" s="18" t="str">
        <f t="shared" si="3"/>
        <v>Saint-Estephe</v>
      </c>
      <c r="D239" s="21">
        <v>80</v>
      </c>
      <c r="E239" s="21">
        <v>140</v>
      </c>
      <c r="R239" s="19" t="s">
        <v>419</v>
      </c>
      <c r="S239" s="20" t="s">
        <v>709</v>
      </c>
    </row>
    <row r="240" spans="1:19" x14ac:dyDescent="0.25">
      <c r="A240" s="2">
        <v>238</v>
      </c>
      <c r="B240" s="3">
        <v>2014</v>
      </c>
      <c r="C240" s="18" t="str">
        <f t="shared" si="3"/>
        <v>Chateau Goubau, Cotes de Bordeaux - In Bond</v>
      </c>
      <c r="D240" s="21">
        <v>30</v>
      </c>
      <c r="E240" s="21">
        <v>50</v>
      </c>
      <c r="R240" s="19" t="s">
        <v>421</v>
      </c>
      <c r="S240" s="20" t="s">
        <v>710</v>
      </c>
    </row>
    <row r="241" spans="1:19" x14ac:dyDescent="0.25">
      <c r="A241" s="2">
        <v>239</v>
      </c>
      <c r="B241" s="3">
        <v>2016</v>
      </c>
      <c r="C241" s="18" t="str">
        <f t="shared" si="3"/>
        <v>L'Hetre, Castillon-Cotes de Bordeaux - In Bond</v>
      </c>
      <c r="D241" s="21">
        <v>50</v>
      </c>
      <c r="E241" s="21">
        <v>80</v>
      </c>
      <c r="R241" s="19" t="s">
        <v>422</v>
      </c>
      <c r="S241" s="20" t="s">
        <v>711</v>
      </c>
    </row>
    <row r="242" spans="1:19" x14ac:dyDescent="0.25">
      <c r="A242" s="2">
        <v>240</v>
      </c>
      <c r="B242" s="3">
        <v>2018</v>
      </c>
      <c r="C242" s="18" t="str">
        <f t="shared" si="3"/>
        <v>Chateau La Grande Clotte, Lussac-Saint-Emilion - In Bond</v>
      </c>
      <c r="D242" s="21">
        <v>100</v>
      </c>
      <c r="E242" s="21">
        <v>150</v>
      </c>
      <c r="R242" s="19" t="s">
        <v>423</v>
      </c>
      <c r="S242" s="20" t="s">
        <v>712</v>
      </c>
    </row>
    <row r="243" spans="1:19" x14ac:dyDescent="0.25">
      <c r="A243" s="2">
        <v>241</v>
      </c>
      <c r="B243" s="3">
        <v>2018</v>
      </c>
      <c r="C243" s="18" t="str">
        <f t="shared" si="3"/>
        <v>Chateau La Grande Clotte, Lussac-Saint-Emilion - In Bond</v>
      </c>
      <c r="D243" s="21">
        <v>100</v>
      </c>
      <c r="E243" s="21">
        <v>150</v>
      </c>
      <c r="R243" s="19" t="s">
        <v>423</v>
      </c>
      <c r="S243" s="20" t="s">
        <v>713</v>
      </c>
    </row>
    <row r="244" spans="1:19" x14ac:dyDescent="0.25">
      <c r="A244" s="2">
        <v>242</v>
      </c>
      <c r="B244" s="3">
        <v>2019</v>
      </c>
      <c r="C244" s="18" t="str">
        <f t="shared" si="3"/>
        <v>Chateau Moulin de Bayron, Bordeaux Superieur - In Bond</v>
      </c>
      <c r="D244" s="21">
        <v>70</v>
      </c>
      <c r="E244" s="21">
        <v>120</v>
      </c>
      <c r="R244" s="19" t="s">
        <v>424</v>
      </c>
      <c r="S244" s="20" t="s">
        <v>714</v>
      </c>
    </row>
    <row r="245" spans="1:19" x14ac:dyDescent="0.25">
      <c r="A245" s="2">
        <v>243</v>
      </c>
      <c r="B245" s="3">
        <v>2019</v>
      </c>
      <c r="C245" s="18" t="str">
        <f t="shared" si="3"/>
        <v>Chateau Moulin de Bayron, Bordeaux Superieur - In Bond</v>
      </c>
      <c r="D245" s="21">
        <v>70</v>
      </c>
      <c r="E245" s="21">
        <v>120</v>
      </c>
      <c r="R245" s="19" t="s">
        <v>424</v>
      </c>
      <c r="S245" s="20" t="s">
        <v>715</v>
      </c>
    </row>
    <row r="246" spans="1:19" x14ac:dyDescent="0.25">
      <c r="A246" s="2">
        <v>244</v>
      </c>
      <c r="B246" s="3">
        <v>2019</v>
      </c>
      <c r="C246" s="18" t="str">
        <f t="shared" si="3"/>
        <v>Chateau Moulin de Bayron, Bordeaux Superieur - In Bond</v>
      </c>
      <c r="D246" s="21">
        <v>70</v>
      </c>
      <c r="E246" s="21">
        <v>120</v>
      </c>
      <c r="R246" s="19" t="s">
        <v>424</v>
      </c>
      <c r="S246" s="20" t="s">
        <v>716</v>
      </c>
    </row>
    <row r="247" spans="1:19" x14ac:dyDescent="0.25">
      <c r="A247" s="2">
        <v>245</v>
      </c>
      <c r="B247" s="3">
        <v>2019</v>
      </c>
      <c r="C247" s="18" t="str">
        <f t="shared" si="3"/>
        <v>Chateau Moulin de Bayron, Bordeaux Superieur - In Bond</v>
      </c>
      <c r="D247" s="21">
        <v>70</v>
      </c>
      <c r="E247" s="21">
        <v>120</v>
      </c>
      <c r="R247" s="19" t="s">
        <v>424</v>
      </c>
      <c r="S247" s="20" t="s">
        <v>717</v>
      </c>
    </row>
    <row r="248" spans="1:19" x14ac:dyDescent="0.25">
      <c r="A248" s="2">
        <v>246</v>
      </c>
      <c r="B248" s="3">
        <v>2019</v>
      </c>
      <c r="C248" s="18" t="str">
        <f t="shared" si="3"/>
        <v>Chateau Moulin de Bayron, Bordeaux Superieur - In Bond</v>
      </c>
      <c r="D248" s="21">
        <v>70</v>
      </c>
      <c r="E248" s="21">
        <v>120</v>
      </c>
      <c r="R248" s="19" t="s">
        <v>424</v>
      </c>
      <c r="S248" s="20" t="s">
        <v>718</v>
      </c>
    </row>
    <row r="249" spans="1:19" x14ac:dyDescent="0.25">
      <c r="A249" s="2">
        <v>247</v>
      </c>
      <c r="B249" s="3">
        <v>2018</v>
      </c>
      <c r="C249" s="18" t="str">
        <f t="shared" si="3"/>
        <v>Chateau La Grande Clotte, Blanc, Bordeaux - In Bond</v>
      </c>
      <c r="D249" s="21">
        <v>100</v>
      </c>
      <c r="E249" s="21">
        <v>150</v>
      </c>
      <c r="R249" s="19" t="s">
        <v>425</v>
      </c>
      <c r="S249" s="20" t="s">
        <v>719</v>
      </c>
    </row>
    <row r="250" spans="1:19" x14ac:dyDescent="0.25">
      <c r="A250" s="2">
        <v>248</v>
      </c>
      <c r="B250" s="3">
        <v>2018</v>
      </c>
      <c r="C250" s="18" t="str">
        <f t="shared" si="3"/>
        <v>Chateau La Grande Clotte, Blanc, Bordeaux - In Bond</v>
      </c>
      <c r="D250" s="21">
        <v>100</v>
      </c>
      <c r="E250" s="21">
        <v>150</v>
      </c>
      <c r="R250" s="19" t="s">
        <v>425</v>
      </c>
      <c r="S250" s="20" t="s">
        <v>720</v>
      </c>
    </row>
    <row r="251" spans="1:19" x14ac:dyDescent="0.25">
      <c r="A251" s="2">
        <v>249</v>
      </c>
      <c r="B251" s="3">
        <v>2018</v>
      </c>
      <c r="C251" s="18" t="str">
        <f t="shared" si="3"/>
        <v>Chateau de Chamirey, Mercurey, Rouge</v>
      </c>
      <c r="D251" s="21">
        <v>50</v>
      </c>
      <c r="E251" s="21">
        <v>100</v>
      </c>
      <c r="R251" s="19" t="s">
        <v>426</v>
      </c>
      <c r="S251" s="20" t="s">
        <v>721</v>
      </c>
    </row>
    <row r="252" spans="1:19" x14ac:dyDescent="0.25">
      <c r="A252" s="2">
        <v>250</v>
      </c>
      <c r="B252" s="3">
        <v>2020</v>
      </c>
      <c r="C252" s="18" t="str">
        <f t="shared" si="3"/>
        <v>Domaine de Bellene, Bourgogne, Maison Dieu Vieilles Vignes - In Bond</v>
      </c>
      <c r="D252" s="21">
        <v>100</v>
      </c>
      <c r="E252" s="21">
        <v>130</v>
      </c>
      <c r="R252" s="19" t="s">
        <v>429</v>
      </c>
      <c r="S252" s="20" t="s">
        <v>722</v>
      </c>
    </row>
    <row r="253" spans="1:19" x14ac:dyDescent="0.25">
      <c r="A253" s="2">
        <v>251</v>
      </c>
      <c r="B253" s="3">
        <v>2020</v>
      </c>
      <c r="C253" s="18" t="str">
        <f t="shared" si="3"/>
        <v>Domaine de Bellene, Bourgogne, Maison Dieu Vieilles Vignes - In Bond</v>
      </c>
      <c r="D253" s="21">
        <v>100</v>
      </c>
      <c r="E253" s="21">
        <v>130</v>
      </c>
      <c r="R253" s="19" t="s">
        <v>429</v>
      </c>
      <c r="S253" s="20" t="s">
        <v>723</v>
      </c>
    </row>
    <row r="254" spans="1:19" x14ac:dyDescent="0.25">
      <c r="A254" s="2">
        <v>252</v>
      </c>
      <c r="B254" s="3">
        <v>2020</v>
      </c>
      <c r="C254" s="18" t="str">
        <f t="shared" si="3"/>
        <v>Domaine de Bellene, Bourgogne, Maison Dieu Vieilles Vignes - In Bond</v>
      </c>
      <c r="D254" s="21">
        <v>100</v>
      </c>
      <c r="E254" s="21">
        <v>130</v>
      </c>
      <c r="R254" s="19" t="s">
        <v>429</v>
      </c>
      <c r="S254" s="20" t="s">
        <v>724</v>
      </c>
    </row>
    <row r="255" spans="1:19" x14ac:dyDescent="0.25">
      <c r="A255" s="2">
        <v>253</v>
      </c>
      <c r="B255" s="3">
        <v>2022</v>
      </c>
      <c r="C255" s="18" t="str">
        <f t="shared" si="3"/>
        <v>Herve Azo, Chablis - In Bond</v>
      </c>
      <c r="D255" s="21">
        <v>120</v>
      </c>
      <c r="E255" s="21">
        <v>180</v>
      </c>
      <c r="R255" s="19" t="s">
        <v>432</v>
      </c>
      <c r="S255" s="20" t="s">
        <v>725</v>
      </c>
    </row>
    <row r="256" spans="1:19" x14ac:dyDescent="0.25">
      <c r="A256" s="2">
        <v>254</v>
      </c>
      <c r="B256" s="3">
        <v>2022</v>
      </c>
      <c r="C256" s="18" t="str">
        <f t="shared" si="3"/>
        <v>Herve Azo, Chablis - In Bond</v>
      </c>
      <c r="D256" s="21">
        <v>120</v>
      </c>
      <c r="E256" s="21">
        <v>180</v>
      </c>
      <c r="R256" s="19" t="s">
        <v>432</v>
      </c>
      <c r="S256" s="20" t="s">
        <v>726</v>
      </c>
    </row>
    <row r="257" spans="1:19" x14ac:dyDescent="0.25">
      <c r="A257" s="2">
        <v>255</v>
      </c>
      <c r="B257" s="3">
        <v>2022</v>
      </c>
      <c r="C257" s="18" t="str">
        <f t="shared" si="3"/>
        <v>Herve Azo, Chablis - In Bond</v>
      </c>
      <c r="D257" s="21">
        <v>120</v>
      </c>
      <c r="E257" s="21">
        <v>180</v>
      </c>
      <c r="R257" s="19" t="s">
        <v>432</v>
      </c>
      <c r="S257" s="20" t="s">
        <v>727</v>
      </c>
    </row>
    <row r="258" spans="1:19" x14ac:dyDescent="0.25">
      <c r="A258" s="2">
        <v>256</v>
      </c>
      <c r="B258" s="3">
        <v>2018</v>
      </c>
      <c r="C258" s="18" t="str">
        <f t="shared" si="3"/>
        <v>Les Secrets, Saint-Chinian - In Bond</v>
      </c>
      <c r="D258" s="21">
        <v>50</v>
      </c>
      <c r="E258" s="21">
        <v>80</v>
      </c>
      <c r="R258" s="19" t="s">
        <v>434</v>
      </c>
      <c r="S258" s="20" t="s">
        <v>728</v>
      </c>
    </row>
    <row r="259" spans="1:19" x14ac:dyDescent="0.25">
      <c r="A259" s="2">
        <v>257</v>
      </c>
      <c r="B259" s="3">
        <v>2018</v>
      </c>
      <c r="C259" s="18" t="str">
        <f t="shared" si="3"/>
        <v>Les Secrets, Saint-Chinian - In Bond</v>
      </c>
      <c r="D259" s="21">
        <v>50</v>
      </c>
      <c r="E259" s="21">
        <v>80</v>
      </c>
      <c r="R259" s="19" t="s">
        <v>434</v>
      </c>
      <c r="S259" s="20" t="s">
        <v>729</v>
      </c>
    </row>
    <row r="260" spans="1:19" x14ac:dyDescent="0.25">
      <c r="A260" s="2">
        <v>258</v>
      </c>
      <c r="B260" s="3">
        <v>2018</v>
      </c>
      <c r="C260" s="18" t="str">
        <f t="shared" ref="C260:C290" si="4">HYPERLINK(S260,R260)</f>
        <v>Les Secrets, Saint-Chinian - In Bond</v>
      </c>
      <c r="D260" s="21">
        <v>50</v>
      </c>
      <c r="E260" s="21">
        <v>80</v>
      </c>
      <c r="R260" s="19" t="s">
        <v>434</v>
      </c>
      <c r="S260" s="20" t="s">
        <v>730</v>
      </c>
    </row>
    <row r="261" spans="1:19" x14ac:dyDescent="0.25">
      <c r="A261" s="2">
        <v>259</v>
      </c>
      <c r="B261" s="3">
        <v>2018</v>
      </c>
      <c r="C261" s="18" t="str">
        <f t="shared" si="4"/>
        <v>Domaine Font de Couredune, Cotes du Rhone</v>
      </c>
      <c r="D261" s="21">
        <v>60</v>
      </c>
      <c r="E261" s="21">
        <v>120</v>
      </c>
      <c r="R261" s="19" t="s">
        <v>437</v>
      </c>
      <c r="S261" s="20" t="s">
        <v>731</v>
      </c>
    </row>
    <row r="262" spans="1:19" x14ac:dyDescent="0.25">
      <c r="A262" s="2">
        <v>260</v>
      </c>
      <c r="B262" s="3">
        <v>2019</v>
      </c>
      <c r="C262" s="18" t="str">
        <f t="shared" si="4"/>
        <v>Vignobles et Compagnie, Cotes du Rhone Les Larcins - In Bond</v>
      </c>
      <c r="D262" s="21">
        <v>50</v>
      </c>
      <c r="E262" s="21">
        <v>80</v>
      </c>
      <c r="R262" s="19" t="s">
        <v>439</v>
      </c>
      <c r="S262" s="20" t="s">
        <v>732</v>
      </c>
    </row>
    <row r="263" spans="1:19" x14ac:dyDescent="0.25">
      <c r="A263" s="2">
        <v>261</v>
      </c>
      <c r="B263" s="3">
        <v>2019</v>
      </c>
      <c r="C263" s="18" t="str">
        <f t="shared" si="4"/>
        <v>Vignobles et Compagnie, Cotes du Rhone Les Larcins - In Bond</v>
      </c>
      <c r="D263" s="21">
        <v>50</v>
      </c>
      <c r="E263" s="21">
        <v>80</v>
      </c>
      <c r="R263" s="19" t="s">
        <v>439</v>
      </c>
      <c r="S263" s="20" t="s">
        <v>733</v>
      </c>
    </row>
    <row r="264" spans="1:19" x14ac:dyDescent="0.25">
      <c r="A264" s="2">
        <v>262</v>
      </c>
      <c r="B264" s="3">
        <v>2019</v>
      </c>
      <c r="C264" s="18" t="str">
        <f t="shared" si="4"/>
        <v>Vignobles et Compagnie, Cotes du Rhone Les Larcins - In Bond</v>
      </c>
      <c r="D264" s="21">
        <v>50</v>
      </c>
      <c r="E264" s="21">
        <v>80</v>
      </c>
      <c r="R264" s="19" t="s">
        <v>439</v>
      </c>
      <c r="S264" s="20" t="s">
        <v>734</v>
      </c>
    </row>
    <row r="265" spans="1:19" x14ac:dyDescent="0.25">
      <c r="A265" s="2">
        <v>263</v>
      </c>
      <c r="B265" s="3">
        <v>2016</v>
      </c>
      <c r="C265" s="18" t="str">
        <f t="shared" si="4"/>
        <v>Chateau Saint-Roch, Kerbuccio, Maury Sec - In Bond</v>
      </c>
      <c r="D265" s="21">
        <v>60</v>
      </c>
      <c r="E265" s="21">
        <v>80</v>
      </c>
      <c r="R265" s="19" t="s">
        <v>441</v>
      </c>
      <c r="S265" s="20" t="s">
        <v>735</v>
      </c>
    </row>
    <row r="266" spans="1:19" x14ac:dyDescent="0.25">
      <c r="A266" s="2">
        <v>264</v>
      </c>
      <c r="B266" s="3">
        <v>2017</v>
      </c>
      <c r="C266" s="18" t="str">
        <f t="shared" si="4"/>
        <v>Chateau Saint-Roch, Kerbuccio, Maury Sec - In Bond</v>
      </c>
      <c r="D266" s="21">
        <v>60</v>
      </c>
      <c r="E266" s="21">
        <v>80</v>
      </c>
      <c r="R266" s="19" t="s">
        <v>441</v>
      </c>
      <c r="S266" s="20" t="s">
        <v>736</v>
      </c>
    </row>
    <row r="267" spans="1:19" x14ac:dyDescent="0.25">
      <c r="A267" s="2">
        <v>265</v>
      </c>
      <c r="B267" s="3">
        <v>2020</v>
      </c>
      <c r="C267" s="18" t="str">
        <f t="shared" si="4"/>
        <v>Louis Latour, Chardonnay, Ardeche - In Bond</v>
      </c>
      <c r="D267" s="21">
        <v>80</v>
      </c>
      <c r="E267" s="21">
        <v>120</v>
      </c>
      <c r="R267" s="19" t="s">
        <v>443</v>
      </c>
      <c r="S267" s="20" t="s">
        <v>737</v>
      </c>
    </row>
    <row r="268" spans="1:19" x14ac:dyDescent="0.25">
      <c r="A268" s="2">
        <v>266</v>
      </c>
      <c r="B268" s="3">
        <v>2020</v>
      </c>
      <c r="C268" s="18" t="str">
        <f t="shared" si="4"/>
        <v>Louis Latour, Chardonnay, Ardeche - In Bond</v>
      </c>
      <c r="D268" s="21">
        <v>80</v>
      </c>
      <c r="E268" s="21">
        <v>120</v>
      </c>
      <c r="R268" s="19" t="s">
        <v>443</v>
      </c>
      <c r="S268" s="20" t="s">
        <v>738</v>
      </c>
    </row>
    <row r="269" spans="1:19" x14ac:dyDescent="0.25">
      <c r="A269" s="2">
        <v>267</v>
      </c>
      <c r="B269" s="3">
        <v>2020</v>
      </c>
      <c r="C269" s="18" t="str">
        <f t="shared" si="4"/>
        <v>Louis Latour, Chardonnay, Ardeche - In Bond</v>
      </c>
      <c r="D269" s="21">
        <v>80</v>
      </c>
      <c r="E269" s="21">
        <v>120</v>
      </c>
      <c r="R269" s="19" t="s">
        <v>443</v>
      </c>
      <c r="S269" s="20" t="s">
        <v>739</v>
      </c>
    </row>
    <row r="270" spans="1:19" x14ac:dyDescent="0.25">
      <c r="A270" s="2">
        <v>268</v>
      </c>
      <c r="B270" s="3">
        <v>2020</v>
      </c>
      <c r="C270" s="18" t="str">
        <f t="shared" si="4"/>
        <v>Louis Latour, Chardonnay, Ardeche - In Bond</v>
      </c>
      <c r="D270" s="21">
        <v>80</v>
      </c>
      <c r="E270" s="21">
        <v>120</v>
      </c>
      <c r="R270" s="19" t="s">
        <v>443</v>
      </c>
      <c r="S270" s="20" t="s">
        <v>740</v>
      </c>
    </row>
    <row r="271" spans="1:19" x14ac:dyDescent="0.25">
      <c r="A271" s="2">
        <v>269</v>
      </c>
      <c r="B271" s="3">
        <v>2020</v>
      </c>
      <c r="C271" s="18" t="str">
        <f t="shared" si="4"/>
        <v>Louis Latour, Chardonnay, Ardeche - In Bond</v>
      </c>
      <c r="D271" s="21">
        <v>80</v>
      </c>
      <c r="E271" s="21">
        <v>120</v>
      </c>
      <c r="R271" s="19" t="s">
        <v>443</v>
      </c>
      <c r="S271" s="20" t="s">
        <v>741</v>
      </c>
    </row>
    <row r="272" spans="1:19" x14ac:dyDescent="0.25">
      <c r="A272" s="2">
        <v>270</v>
      </c>
      <c r="B272" s="3">
        <v>2020</v>
      </c>
      <c r="C272" s="18" t="str">
        <f t="shared" si="4"/>
        <v>En Segur, Sauvignon Blanc, Cotes du Tarn IGP - In Bond</v>
      </c>
      <c r="D272" s="21">
        <v>50</v>
      </c>
      <c r="E272" s="21">
        <v>80</v>
      </c>
      <c r="R272" s="19" t="s">
        <v>445</v>
      </c>
      <c r="S272" s="20" t="s">
        <v>742</v>
      </c>
    </row>
    <row r="273" spans="1:19" x14ac:dyDescent="0.25">
      <c r="A273" s="2">
        <v>271</v>
      </c>
      <c r="B273" s="3">
        <v>2020</v>
      </c>
      <c r="C273" s="18" t="str">
        <f t="shared" si="4"/>
        <v>En Segur, Sauvignon Blanc, Cotes du Tarn IGP - In Bond</v>
      </c>
      <c r="D273" s="21">
        <v>50</v>
      </c>
      <c r="E273" s="21">
        <v>80</v>
      </c>
      <c r="R273" s="19" t="s">
        <v>445</v>
      </c>
      <c r="S273" s="20" t="s">
        <v>743</v>
      </c>
    </row>
    <row r="274" spans="1:19" x14ac:dyDescent="0.25">
      <c r="A274" s="2">
        <v>272</v>
      </c>
      <c r="B274" s="5">
        <v>2020</v>
      </c>
      <c r="C274" s="18" t="str">
        <f t="shared" si="4"/>
        <v>En Segur, Sauvignon Blanc, Cotes du Tarn IGP - In Bond</v>
      </c>
      <c r="D274" s="21">
        <v>50</v>
      </c>
      <c r="E274" s="21">
        <v>80</v>
      </c>
      <c r="R274" s="19" t="s">
        <v>445</v>
      </c>
      <c r="S274" s="20" t="s">
        <v>744</v>
      </c>
    </row>
    <row r="275" spans="1:19" x14ac:dyDescent="0.25">
      <c r="A275" s="2">
        <v>273</v>
      </c>
      <c r="B275" s="3">
        <v>2020</v>
      </c>
      <c r="C275" s="18" t="str">
        <f t="shared" si="4"/>
        <v>En Segur, Sauvignon Blanc, Cotes du Tarn IGP - In Bond</v>
      </c>
      <c r="D275" s="21">
        <v>50</v>
      </c>
      <c r="E275" s="21">
        <v>80</v>
      </c>
      <c r="R275" s="19" t="s">
        <v>445</v>
      </c>
      <c r="S275" s="20" t="s">
        <v>745</v>
      </c>
    </row>
    <row r="276" spans="1:19" x14ac:dyDescent="0.25">
      <c r="A276" s="2">
        <v>274</v>
      </c>
      <c r="B276" s="3">
        <v>2005</v>
      </c>
      <c r="C276" s="18" t="str">
        <f t="shared" si="4"/>
        <v>Navajas, Reserva, Rioja</v>
      </c>
      <c r="D276" s="21">
        <v>50</v>
      </c>
      <c r="E276" s="21">
        <v>100</v>
      </c>
      <c r="R276" s="19" t="s">
        <v>448</v>
      </c>
      <c r="S276" s="20" t="s">
        <v>746</v>
      </c>
    </row>
    <row r="277" spans="1:19" x14ac:dyDescent="0.25">
      <c r="A277" s="2">
        <v>275</v>
      </c>
      <c r="B277" s="3">
        <v>2016</v>
      </c>
      <c r="C277" s="18" t="str">
        <f t="shared" si="4"/>
        <v>Carlos Serres, Crianza, Rioja - In Bond</v>
      </c>
      <c r="D277" s="21">
        <v>80</v>
      </c>
      <c r="E277" s="21">
        <v>100</v>
      </c>
      <c r="R277" s="19" t="s">
        <v>451</v>
      </c>
      <c r="S277" s="20" t="s">
        <v>747</v>
      </c>
    </row>
    <row r="278" spans="1:19" x14ac:dyDescent="0.25">
      <c r="A278" s="2">
        <v>276</v>
      </c>
      <c r="B278" s="3">
        <v>2016</v>
      </c>
      <c r="C278" s="18" t="str">
        <f t="shared" si="4"/>
        <v>Carlos Serres, Crianza, Rioja - In Bond</v>
      </c>
      <c r="D278" s="21">
        <v>80</v>
      </c>
      <c r="E278" s="21">
        <v>100</v>
      </c>
      <c r="R278" s="19" t="s">
        <v>451</v>
      </c>
      <c r="S278" s="20" t="s">
        <v>748</v>
      </c>
    </row>
    <row r="279" spans="1:19" x14ac:dyDescent="0.25">
      <c r="A279" s="2">
        <v>277</v>
      </c>
      <c r="B279" s="3">
        <v>2016</v>
      </c>
      <c r="C279" s="18" t="str">
        <f t="shared" si="4"/>
        <v>Carlos Serres, Crianza, Rioja - In Bond</v>
      </c>
      <c r="D279" s="21">
        <v>80</v>
      </c>
      <c r="E279" s="21">
        <v>100</v>
      </c>
      <c r="R279" s="19" t="s">
        <v>451</v>
      </c>
      <c r="S279" s="20" t="s">
        <v>749</v>
      </c>
    </row>
    <row r="280" spans="1:19" x14ac:dyDescent="0.25">
      <c r="A280" s="2">
        <v>278</v>
      </c>
      <c r="B280" s="3">
        <v>2016</v>
      </c>
      <c r="C280" s="18" t="str">
        <f t="shared" si="4"/>
        <v>Carlos Serres, Crianza, Rioja - In Bond</v>
      </c>
      <c r="D280" s="21">
        <v>80</v>
      </c>
      <c r="E280" s="21">
        <v>100</v>
      </c>
      <c r="R280" s="19" t="s">
        <v>451</v>
      </c>
      <c r="S280" s="20" t="s">
        <v>750</v>
      </c>
    </row>
    <row r="281" spans="1:19" x14ac:dyDescent="0.25">
      <c r="A281" s="2">
        <v>279</v>
      </c>
      <c r="B281" s="3">
        <v>2020</v>
      </c>
      <c r="C281" s="18" t="str">
        <f t="shared" si="4"/>
        <v>Gladstone Vineyard, Sauvignon Blanc, Gladstone - In Bond</v>
      </c>
      <c r="D281" s="21">
        <v>80</v>
      </c>
      <c r="E281" s="21">
        <v>120</v>
      </c>
      <c r="R281" s="19" t="s">
        <v>454</v>
      </c>
      <c r="S281" s="20" t="s">
        <v>751</v>
      </c>
    </row>
    <row r="282" spans="1:19" x14ac:dyDescent="0.25">
      <c r="A282" s="2">
        <v>280</v>
      </c>
      <c r="B282" s="3">
        <v>2020</v>
      </c>
      <c r="C282" s="18" t="str">
        <f t="shared" si="4"/>
        <v>Gladstone Vineyard, Sauvignon Blanc, Gladstone - In Bond</v>
      </c>
      <c r="D282" s="21">
        <v>80</v>
      </c>
      <c r="E282" s="21">
        <v>120</v>
      </c>
      <c r="R282" s="19" t="s">
        <v>454</v>
      </c>
      <c r="S282" s="20" t="s">
        <v>752</v>
      </c>
    </row>
    <row r="283" spans="1:19" x14ac:dyDescent="0.25">
      <c r="A283" s="2">
        <v>281</v>
      </c>
      <c r="B283" s="3">
        <v>2020</v>
      </c>
      <c r="C283" s="18" t="str">
        <f t="shared" si="4"/>
        <v>Gladstone Vineyard, Sauvignon Blanc, Gladstone - In Bond</v>
      </c>
      <c r="D283" s="21">
        <v>80</v>
      </c>
      <c r="E283" s="21">
        <v>120</v>
      </c>
      <c r="R283" s="19" t="s">
        <v>454</v>
      </c>
      <c r="S283" s="20" t="s">
        <v>753</v>
      </c>
    </row>
    <row r="284" spans="1:19" x14ac:dyDescent="0.25">
      <c r="A284" s="2">
        <v>282</v>
      </c>
      <c r="B284" s="4" t="s">
        <v>43</v>
      </c>
      <c r="C284" s="18" t="str">
        <f t="shared" si="4"/>
        <v>An Interesting and Eclectic Case from the New World</v>
      </c>
      <c r="D284" s="21">
        <v>100</v>
      </c>
      <c r="E284" s="21">
        <v>250</v>
      </c>
      <c r="R284" s="19" t="s">
        <v>457</v>
      </c>
      <c r="S284" s="20" t="s">
        <v>754</v>
      </c>
    </row>
    <row r="285" spans="1:19" x14ac:dyDescent="0.25">
      <c r="A285" s="2">
        <v>283</v>
      </c>
      <c r="B285" s="4" t="s">
        <v>43</v>
      </c>
      <c r="C285" s="18" t="str">
        <f t="shared" si="4"/>
        <v>1997/2005 Mixed Large Format Case</v>
      </c>
      <c r="D285" s="21">
        <v>150</v>
      </c>
      <c r="E285" s="21">
        <v>200</v>
      </c>
      <c r="R285" s="19" t="s">
        <v>459</v>
      </c>
      <c r="S285" s="20" t="s">
        <v>755</v>
      </c>
    </row>
    <row r="286" spans="1:19" x14ac:dyDescent="0.25">
      <c r="A286" s="2">
        <v>284</v>
      </c>
      <c r="B286" s="4" t="s">
        <v>43</v>
      </c>
      <c r="C286" s="18" t="str">
        <f t="shared" si="4"/>
        <v>1998/2009 Mixed Case of French Wines</v>
      </c>
      <c r="D286" s="21">
        <v>70</v>
      </c>
      <c r="E286" s="21">
        <v>100</v>
      </c>
      <c r="R286" s="19" t="s">
        <v>461</v>
      </c>
      <c r="S286" s="20" t="s">
        <v>756</v>
      </c>
    </row>
    <row r="287" spans="1:19" x14ac:dyDescent="0.25">
      <c r="A287" s="2">
        <v>285</v>
      </c>
      <c r="B287" s="4" t="s">
        <v>43</v>
      </c>
      <c r="C287" s="18" t="str">
        <f t="shared" si="4"/>
        <v>2007/2011 Mixed Case of White Burgundy &amp; Rhone</v>
      </c>
      <c r="D287" s="21">
        <v>190</v>
      </c>
      <c r="E287" s="21">
        <v>300</v>
      </c>
      <c r="R287" s="19" t="s">
        <v>463</v>
      </c>
      <c r="S287" s="20" t="s">
        <v>757</v>
      </c>
    </row>
    <row r="288" spans="1:19" x14ac:dyDescent="0.25">
      <c r="A288" s="2">
        <v>286</v>
      </c>
      <c r="B288" s="4" t="s">
        <v>43</v>
      </c>
      <c r="C288" s="18" t="str">
        <f t="shared" si="4"/>
        <v>2010/2019 Mixed Lot of Egon Muller and Pio Cesare</v>
      </c>
      <c r="D288" s="21">
        <v>180</v>
      </c>
      <c r="E288" s="21">
        <v>220</v>
      </c>
      <c r="R288" s="19" t="s">
        <v>465</v>
      </c>
      <c r="S288" s="20" t="s">
        <v>758</v>
      </c>
    </row>
    <row r="289" spans="1:19" x14ac:dyDescent="0.25">
      <c r="A289" s="2">
        <v>287</v>
      </c>
      <c r="B289" s="4" t="s">
        <v>43</v>
      </c>
      <c r="C289" s="18" t="str">
        <f t="shared" si="4"/>
        <v>A Fascinating Mixed White Case, Dry/Demi Sec &amp; Sweet</v>
      </c>
      <c r="D289" s="21">
        <v>100</v>
      </c>
      <c r="E289" s="21">
        <v>250</v>
      </c>
      <c r="R289" s="19" t="s">
        <v>467</v>
      </c>
      <c r="S289" s="20" t="s">
        <v>759</v>
      </c>
    </row>
    <row r="290" spans="1:19" x14ac:dyDescent="0.25">
      <c r="A290" s="2">
        <v>288</v>
      </c>
      <c r="B290" s="4" t="s">
        <v>43</v>
      </c>
      <c r="C290" s="18" t="str">
        <f t="shared" si="4"/>
        <v>A Wonderful Mixed Christmas Case</v>
      </c>
      <c r="D290" s="21">
        <v>180</v>
      </c>
      <c r="E290" s="21">
        <v>300</v>
      </c>
      <c r="R290" s="19" t="s">
        <v>469</v>
      </c>
      <c r="S290" s="20" t="s">
        <v>760</v>
      </c>
    </row>
  </sheetData>
  <autoFilter ref="A2:F290" xr:uid="{8590AB17-7BDB-40FB-84C8-4554548CE549}"/>
  <mergeCells count="1">
    <mergeCell ref="A1:E1"/>
  </mergeCells>
  <pageMargins left="0.70866141732283472" right="0.70866141732283472" top="0.74803149606299213" bottom="0.74803149606299213" header="0.31496062992125984" footer="0.31496062992125984"/>
  <pageSetup paperSize="9" scale="64" fitToHeight="5"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5F53D-2A25-4F44-B927-5D8F4D696489}">
  <sheetPr>
    <pageSetUpPr fitToPage="1"/>
  </sheetPr>
  <dimension ref="A1:AB290"/>
  <sheetViews>
    <sheetView zoomScale="120" zoomScaleNormal="120" workbookViewId="0">
      <pane ySplit="2" topLeftCell="A138" activePane="bottomLeft" state="frozen"/>
      <selection pane="bottomLeft" sqref="A1:N1"/>
    </sheetView>
  </sheetViews>
  <sheetFormatPr defaultColWidth="77.5703125" defaultRowHeight="15" x14ac:dyDescent="0.25"/>
  <cols>
    <col min="1" max="2" width="12.7109375" style="16" customWidth="1"/>
    <col min="3" max="3" width="20.7109375" style="16" customWidth="1"/>
    <col min="4" max="4" width="12.7109375" style="16" customWidth="1"/>
    <col min="5" max="5" width="91.28515625" style="17" bestFit="1" customWidth="1"/>
    <col min="6" max="6" width="36.7109375" style="17" customWidth="1"/>
    <col min="7" max="10" width="12.7109375" style="16" customWidth="1"/>
    <col min="11" max="11" width="12.42578125" style="16" customWidth="1"/>
    <col min="12" max="12" width="12.7109375" style="16" customWidth="1"/>
    <col min="13" max="13" width="44.7109375" style="17" customWidth="1"/>
    <col min="14" max="14" width="62.140625" style="17" customWidth="1"/>
    <col min="15" max="15" width="77.5703125" style="13"/>
    <col min="16" max="26" width="77.5703125" style="14"/>
    <col min="27" max="27" width="49.7109375" style="19" hidden="1" customWidth="1"/>
    <col min="28" max="28" width="42.140625" style="20" hidden="1" customWidth="1"/>
    <col min="29" max="16384" width="77.5703125" style="14"/>
  </cols>
  <sheetData>
    <row r="1" spans="1:28" ht="66.75" customHeight="1" x14ac:dyDescent="0.25">
      <c r="A1" s="24" t="s">
        <v>761</v>
      </c>
      <c r="B1" s="25"/>
      <c r="C1" s="25"/>
      <c r="D1" s="25"/>
      <c r="E1" s="25"/>
      <c r="F1" s="25"/>
      <c r="G1" s="25"/>
      <c r="H1" s="25"/>
      <c r="I1" s="25"/>
      <c r="J1" s="25"/>
      <c r="K1" s="25"/>
      <c r="L1" s="25"/>
      <c r="M1" s="25"/>
      <c r="N1" s="25"/>
    </row>
    <row r="2" spans="1:28" s="11" customFormat="1" ht="39.950000000000003" customHeight="1" x14ac:dyDescent="0.2">
      <c r="A2" s="1" t="s">
        <v>0</v>
      </c>
      <c r="B2" s="1" t="s">
        <v>1</v>
      </c>
      <c r="C2" s="1" t="s">
        <v>6</v>
      </c>
      <c r="D2" s="1" t="s">
        <v>7</v>
      </c>
      <c r="E2" s="7" t="s">
        <v>2</v>
      </c>
      <c r="F2" s="7" t="s">
        <v>3</v>
      </c>
      <c r="G2" s="1" t="s">
        <v>8</v>
      </c>
      <c r="H2" s="1" t="s">
        <v>10</v>
      </c>
      <c r="I2" s="1" t="s">
        <v>9</v>
      </c>
      <c r="J2" s="1" t="s">
        <v>12</v>
      </c>
      <c r="K2" s="1" t="s">
        <v>5</v>
      </c>
      <c r="L2" s="1" t="s">
        <v>471</v>
      </c>
      <c r="M2" s="7" t="s">
        <v>4</v>
      </c>
      <c r="N2" s="7" t="s">
        <v>11</v>
      </c>
      <c r="AA2" s="12" t="s">
        <v>2</v>
      </c>
      <c r="AB2" s="12" t="s">
        <v>472</v>
      </c>
    </row>
    <row r="3" spans="1:28" ht="14.45" customHeight="1" x14ac:dyDescent="0.25">
      <c r="A3" s="2">
        <v>1</v>
      </c>
      <c r="B3" s="3">
        <v>1942</v>
      </c>
      <c r="C3" s="2" t="s">
        <v>16</v>
      </c>
      <c r="D3" s="2" t="s">
        <v>17</v>
      </c>
      <c r="E3" s="18" t="str">
        <f t="shared" ref="E3:E67" si="0">HYPERLINK(AB3,AA3)</f>
        <v>Feuerheerd, Vintage Port</v>
      </c>
      <c r="F3" s="9" t="s">
        <v>14</v>
      </c>
      <c r="G3" s="3" t="s">
        <v>18</v>
      </c>
      <c r="H3" s="3">
        <v>1</v>
      </c>
      <c r="I3" s="3" t="s">
        <v>19</v>
      </c>
      <c r="J3" s="2" t="s">
        <v>20</v>
      </c>
      <c r="K3" s="21">
        <v>300</v>
      </c>
      <c r="L3" s="21">
        <v>500</v>
      </c>
      <c r="M3" s="10" t="s">
        <v>15</v>
      </c>
      <c r="N3" s="8"/>
      <c r="AA3" s="19" t="s">
        <v>13</v>
      </c>
      <c r="AB3" s="20" t="s">
        <v>473</v>
      </c>
    </row>
    <row r="4" spans="1:28" x14ac:dyDescent="0.25">
      <c r="A4" s="2">
        <v>2</v>
      </c>
      <c r="B4" s="3">
        <v>1970</v>
      </c>
      <c r="C4" s="2" t="s">
        <v>16</v>
      </c>
      <c r="D4" s="2" t="s">
        <v>17</v>
      </c>
      <c r="E4" s="18" t="str">
        <f t="shared" si="0"/>
        <v>Graham's, Vintage Port - In Bond</v>
      </c>
      <c r="F4" s="9" t="s">
        <v>22</v>
      </c>
      <c r="G4" s="3" t="s">
        <v>18</v>
      </c>
      <c r="H4" s="3">
        <v>12</v>
      </c>
      <c r="I4" s="3" t="s">
        <v>19</v>
      </c>
      <c r="J4" s="2" t="s">
        <v>25</v>
      </c>
      <c r="K4" s="21">
        <v>900</v>
      </c>
      <c r="L4" s="21">
        <v>1400</v>
      </c>
      <c r="M4" s="10" t="s">
        <v>23</v>
      </c>
      <c r="N4" s="8" t="s">
        <v>24</v>
      </c>
      <c r="AA4" s="19" t="s">
        <v>21</v>
      </c>
      <c r="AB4" s="20" t="s">
        <v>474</v>
      </c>
    </row>
    <row r="5" spans="1:28" x14ac:dyDescent="0.25">
      <c r="A5" s="2">
        <v>3</v>
      </c>
      <c r="B5" s="3">
        <v>1970</v>
      </c>
      <c r="C5" s="2" t="s">
        <v>16</v>
      </c>
      <c r="D5" s="2" t="s">
        <v>17</v>
      </c>
      <c r="E5" s="18" t="str">
        <f t="shared" si="0"/>
        <v>Graham's, Vintage Port - In Bond</v>
      </c>
      <c r="F5" s="9" t="s">
        <v>22</v>
      </c>
      <c r="G5" s="3" t="s">
        <v>18</v>
      </c>
      <c r="H5" s="3">
        <v>12</v>
      </c>
      <c r="I5" s="3" t="s">
        <v>27</v>
      </c>
      <c r="J5" s="2" t="s">
        <v>25</v>
      </c>
      <c r="K5" s="21">
        <v>900</v>
      </c>
      <c r="L5" s="21">
        <v>1400</v>
      </c>
      <c r="M5" s="10" t="s">
        <v>26</v>
      </c>
      <c r="N5" s="8" t="s">
        <v>24</v>
      </c>
      <c r="AA5" s="19" t="s">
        <v>21</v>
      </c>
      <c r="AB5" s="20" t="s">
        <v>475</v>
      </c>
    </row>
    <row r="6" spans="1:28" x14ac:dyDescent="0.25">
      <c r="A6" s="2">
        <v>4</v>
      </c>
      <c r="B6" s="3">
        <v>1970</v>
      </c>
      <c r="C6" s="2" t="s">
        <v>16</v>
      </c>
      <c r="D6" s="2" t="s">
        <v>17</v>
      </c>
      <c r="E6" s="18" t="str">
        <f t="shared" si="0"/>
        <v>Warre's, Vintage Port</v>
      </c>
      <c r="F6" s="9" t="s">
        <v>29</v>
      </c>
      <c r="G6" s="3" t="s">
        <v>18</v>
      </c>
      <c r="H6" s="3">
        <v>3</v>
      </c>
      <c r="I6" s="3" t="s">
        <v>19</v>
      </c>
      <c r="J6" s="2" t="s">
        <v>20</v>
      </c>
      <c r="K6" s="21">
        <v>120</v>
      </c>
      <c r="L6" s="21">
        <v>170</v>
      </c>
      <c r="M6" s="10" t="s">
        <v>30</v>
      </c>
      <c r="N6" s="8"/>
      <c r="AA6" s="19" t="s">
        <v>28</v>
      </c>
      <c r="AB6" s="20" t="s">
        <v>476</v>
      </c>
    </row>
    <row r="7" spans="1:28" x14ac:dyDescent="0.25">
      <c r="A7" s="2">
        <v>5</v>
      </c>
      <c r="B7" s="3">
        <v>1995</v>
      </c>
      <c r="C7" s="2" t="s">
        <v>16</v>
      </c>
      <c r="D7" s="2" t="s">
        <v>17</v>
      </c>
      <c r="E7" s="18" t="str">
        <f t="shared" si="0"/>
        <v>Churchill's, Quinta da Aqua Alta Vintage Port</v>
      </c>
      <c r="F7" s="9" t="s">
        <v>32</v>
      </c>
      <c r="G7" s="3" t="s">
        <v>18</v>
      </c>
      <c r="H7" s="3">
        <v>12</v>
      </c>
      <c r="I7" s="3" t="s">
        <v>27</v>
      </c>
      <c r="J7" s="2" t="s">
        <v>20</v>
      </c>
      <c r="K7" s="21">
        <v>280</v>
      </c>
      <c r="L7" s="21">
        <v>400</v>
      </c>
      <c r="M7" s="10" t="s">
        <v>33</v>
      </c>
      <c r="N7" s="8"/>
      <c r="AA7" s="19" t="s">
        <v>31</v>
      </c>
      <c r="AB7" s="20" t="s">
        <v>477</v>
      </c>
    </row>
    <row r="8" spans="1:28" x14ac:dyDescent="0.25">
      <c r="A8" s="2">
        <v>6</v>
      </c>
      <c r="B8" s="3">
        <v>1995</v>
      </c>
      <c r="C8" s="2" t="s">
        <v>16</v>
      </c>
      <c r="D8" s="2" t="s">
        <v>17</v>
      </c>
      <c r="E8" s="18" t="str">
        <f t="shared" si="0"/>
        <v>Churchill's, Quinta da Aqua Alta Vintage Port</v>
      </c>
      <c r="F8" s="9" t="s">
        <v>32</v>
      </c>
      <c r="G8" s="3" t="s">
        <v>18</v>
      </c>
      <c r="H8" s="3">
        <v>12</v>
      </c>
      <c r="I8" s="3" t="s">
        <v>27</v>
      </c>
      <c r="J8" s="2" t="s">
        <v>20</v>
      </c>
      <c r="K8" s="21">
        <v>280</v>
      </c>
      <c r="L8" s="21">
        <v>400</v>
      </c>
      <c r="M8" s="10" t="s">
        <v>33</v>
      </c>
      <c r="N8" s="8"/>
      <c r="AA8" s="19" t="s">
        <v>31</v>
      </c>
      <c r="AB8" s="20" t="s">
        <v>478</v>
      </c>
    </row>
    <row r="9" spans="1:28" x14ac:dyDescent="0.25">
      <c r="A9" s="2">
        <v>7</v>
      </c>
      <c r="B9" s="3">
        <v>1995</v>
      </c>
      <c r="C9" s="2" t="s">
        <v>16</v>
      </c>
      <c r="D9" s="2" t="s">
        <v>17</v>
      </c>
      <c r="E9" s="18" t="str">
        <f t="shared" si="0"/>
        <v>Churchill's, Quinta da Aqua Alta Vintage Port</v>
      </c>
      <c r="F9" s="9" t="s">
        <v>32</v>
      </c>
      <c r="G9" s="3" t="s">
        <v>18</v>
      </c>
      <c r="H9" s="3">
        <v>12</v>
      </c>
      <c r="I9" s="3" t="s">
        <v>27</v>
      </c>
      <c r="J9" s="2" t="s">
        <v>20</v>
      </c>
      <c r="K9" s="21">
        <v>280</v>
      </c>
      <c r="L9" s="21">
        <v>400</v>
      </c>
      <c r="M9" s="10" t="s">
        <v>33</v>
      </c>
      <c r="N9" s="8"/>
      <c r="AA9" s="19" t="s">
        <v>31</v>
      </c>
      <c r="AB9" s="20" t="s">
        <v>479</v>
      </c>
    </row>
    <row r="10" spans="1:28" x14ac:dyDescent="0.25">
      <c r="A10" s="2">
        <v>8</v>
      </c>
      <c r="B10" s="3">
        <v>1995</v>
      </c>
      <c r="C10" s="2" t="s">
        <v>16</v>
      </c>
      <c r="D10" s="2" t="s">
        <v>17</v>
      </c>
      <c r="E10" s="18" t="str">
        <f t="shared" si="0"/>
        <v>Churchill's, Quinta da Aqua Alta Vintage Port</v>
      </c>
      <c r="F10" s="9" t="s">
        <v>32</v>
      </c>
      <c r="G10" s="3" t="s">
        <v>18</v>
      </c>
      <c r="H10" s="3">
        <v>12</v>
      </c>
      <c r="I10" s="3" t="s">
        <v>27</v>
      </c>
      <c r="J10" s="2" t="s">
        <v>20</v>
      </c>
      <c r="K10" s="21">
        <v>280</v>
      </c>
      <c r="L10" s="21">
        <v>400</v>
      </c>
      <c r="M10" s="10" t="s">
        <v>34</v>
      </c>
      <c r="N10" s="8"/>
      <c r="AA10" s="19" t="s">
        <v>31</v>
      </c>
      <c r="AB10" s="20" t="s">
        <v>480</v>
      </c>
    </row>
    <row r="11" spans="1:28" x14ac:dyDescent="0.25">
      <c r="A11" s="2">
        <v>9</v>
      </c>
      <c r="B11" s="3">
        <v>2011</v>
      </c>
      <c r="C11" s="2" t="s">
        <v>16</v>
      </c>
      <c r="D11" s="2" t="s">
        <v>17</v>
      </c>
      <c r="E11" s="18" t="str">
        <f t="shared" si="0"/>
        <v>Berry Bros. &amp; Rudd (Symington Family Estates), Vintage Port- In Bond</v>
      </c>
      <c r="F11" s="9" t="s">
        <v>36</v>
      </c>
      <c r="G11" s="3" t="s">
        <v>18</v>
      </c>
      <c r="H11" s="3">
        <v>6</v>
      </c>
      <c r="I11" s="3" t="s">
        <v>27</v>
      </c>
      <c r="J11" s="2" t="s">
        <v>25</v>
      </c>
      <c r="K11" s="21">
        <v>100</v>
      </c>
      <c r="L11" s="21">
        <v>140</v>
      </c>
      <c r="M11" s="10" t="s">
        <v>37</v>
      </c>
      <c r="N11" s="8"/>
      <c r="AA11" s="19" t="s">
        <v>35</v>
      </c>
      <c r="AB11" s="20" t="s">
        <v>481</v>
      </c>
    </row>
    <row r="12" spans="1:28" x14ac:dyDescent="0.25">
      <c r="A12" s="2">
        <v>10</v>
      </c>
      <c r="B12" s="3">
        <v>2016</v>
      </c>
      <c r="C12" s="2" t="s">
        <v>16</v>
      </c>
      <c r="D12" s="2" t="s">
        <v>17</v>
      </c>
      <c r="E12" s="18" t="str">
        <f t="shared" si="0"/>
        <v>Taylor's, Vintage Port - In Bond</v>
      </c>
      <c r="F12" s="9" t="s">
        <v>39</v>
      </c>
      <c r="G12" s="3" t="s">
        <v>18</v>
      </c>
      <c r="H12" s="3">
        <v>6</v>
      </c>
      <c r="I12" s="3" t="s">
        <v>27</v>
      </c>
      <c r="J12" s="2" t="s">
        <v>25</v>
      </c>
      <c r="K12" s="21">
        <v>160</v>
      </c>
      <c r="L12" s="21">
        <v>220</v>
      </c>
      <c r="M12" s="10" t="s">
        <v>37</v>
      </c>
      <c r="N12" s="8"/>
      <c r="AA12" s="19" t="s">
        <v>38</v>
      </c>
      <c r="AB12" s="20" t="s">
        <v>482</v>
      </c>
    </row>
    <row r="13" spans="1:28" x14ac:dyDescent="0.25">
      <c r="A13" s="2">
        <v>11</v>
      </c>
      <c r="B13" s="3">
        <v>2017</v>
      </c>
      <c r="C13" s="2" t="s">
        <v>16</v>
      </c>
      <c r="D13" s="2" t="s">
        <v>17</v>
      </c>
      <c r="E13" s="18" t="str">
        <f t="shared" si="0"/>
        <v>Graham's, Vintage Port - In Bond</v>
      </c>
      <c r="F13" s="9" t="s">
        <v>22</v>
      </c>
      <c r="G13" s="3" t="s">
        <v>18</v>
      </c>
      <c r="H13" s="3">
        <v>12</v>
      </c>
      <c r="I13" s="3" t="s">
        <v>27</v>
      </c>
      <c r="J13" s="2" t="s">
        <v>25</v>
      </c>
      <c r="K13" s="21">
        <v>500</v>
      </c>
      <c r="L13" s="21">
        <v>600</v>
      </c>
      <c r="M13" s="10" t="s">
        <v>40</v>
      </c>
      <c r="N13" s="8"/>
      <c r="AA13" s="19" t="s">
        <v>21</v>
      </c>
      <c r="AB13" s="20" t="s">
        <v>483</v>
      </c>
    </row>
    <row r="14" spans="1:28" x14ac:dyDescent="0.25">
      <c r="A14" s="2">
        <v>12</v>
      </c>
      <c r="B14" s="3">
        <v>2018</v>
      </c>
      <c r="C14" s="2" t="s">
        <v>16</v>
      </c>
      <c r="D14" s="2" t="s">
        <v>17</v>
      </c>
      <c r="E14" s="18" t="str">
        <f t="shared" si="0"/>
        <v>Quinta do Vesuvio, Douro - In Bond</v>
      </c>
      <c r="F14" s="9" t="s">
        <v>42</v>
      </c>
      <c r="G14" s="3" t="s">
        <v>18</v>
      </c>
      <c r="H14" s="3">
        <v>6</v>
      </c>
      <c r="I14" s="3" t="s">
        <v>27</v>
      </c>
      <c r="J14" s="2" t="s">
        <v>25</v>
      </c>
      <c r="K14" s="21">
        <v>220</v>
      </c>
      <c r="L14" s="21">
        <v>260</v>
      </c>
      <c r="M14" s="10" t="s">
        <v>37</v>
      </c>
      <c r="N14" s="8"/>
      <c r="AA14" s="19" t="s">
        <v>41</v>
      </c>
      <c r="AB14" s="20" t="s">
        <v>484</v>
      </c>
    </row>
    <row r="15" spans="1:28" x14ac:dyDescent="0.25">
      <c r="A15" s="2">
        <v>13</v>
      </c>
      <c r="B15" s="4" t="s">
        <v>43</v>
      </c>
      <c r="C15" s="2" t="s">
        <v>16</v>
      </c>
      <c r="D15" s="2" t="s">
        <v>17</v>
      </c>
      <c r="E15" s="18" t="str">
        <f t="shared" si="0"/>
        <v>1977/1991 Mixed Vintage Port</v>
      </c>
      <c r="F15" s="9"/>
      <c r="G15" s="3" t="s">
        <v>18</v>
      </c>
      <c r="H15" s="3">
        <v>3</v>
      </c>
      <c r="I15" s="3" t="s">
        <v>27</v>
      </c>
      <c r="J15" s="3" t="s">
        <v>20</v>
      </c>
      <c r="K15" s="21">
        <v>100</v>
      </c>
      <c r="L15" s="21">
        <v>200</v>
      </c>
      <c r="M15" s="10" t="s">
        <v>45</v>
      </c>
      <c r="N15" s="8"/>
      <c r="AA15" s="19" t="s">
        <v>44</v>
      </c>
      <c r="AB15" s="20" t="s">
        <v>485</v>
      </c>
    </row>
    <row r="16" spans="1:28" x14ac:dyDescent="0.25">
      <c r="A16" s="2">
        <v>14</v>
      </c>
      <c r="B16" s="4" t="s">
        <v>43</v>
      </c>
      <c r="C16" s="2" t="s">
        <v>16</v>
      </c>
      <c r="D16" s="2" t="s">
        <v>17</v>
      </c>
      <c r="E16" s="18" t="str">
        <f t="shared" si="0"/>
        <v>Mixed Case of Port</v>
      </c>
      <c r="F16" s="9"/>
      <c r="G16" s="3" t="s">
        <v>18</v>
      </c>
      <c r="H16" s="3">
        <v>4</v>
      </c>
      <c r="I16" s="3" t="s">
        <v>19</v>
      </c>
      <c r="J16" s="2" t="s">
        <v>20</v>
      </c>
      <c r="K16" s="21">
        <v>25</v>
      </c>
      <c r="L16" s="21">
        <v>80</v>
      </c>
      <c r="M16" s="10" t="s">
        <v>47</v>
      </c>
      <c r="N16" s="8"/>
      <c r="P16" s="15"/>
      <c r="AA16" s="19" t="s">
        <v>46</v>
      </c>
      <c r="AB16" s="20" t="s">
        <v>486</v>
      </c>
    </row>
    <row r="17" spans="1:28" x14ac:dyDescent="0.25">
      <c r="A17" s="2">
        <v>15</v>
      </c>
      <c r="B17" s="3">
        <v>1996</v>
      </c>
      <c r="C17" s="2" t="s">
        <v>51</v>
      </c>
      <c r="D17" s="2"/>
      <c r="E17" s="18" t="str">
        <f t="shared" si="0"/>
        <v>Delamain, Vintage, Grande Champagne Cognac</v>
      </c>
      <c r="F17" s="9" t="s">
        <v>49</v>
      </c>
      <c r="G17" s="3" t="s">
        <v>52</v>
      </c>
      <c r="H17" s="3">
        <v>1</v>
      </c>
      <c r="I17" s="3" t="s">
        <v>19</v>
      </c>
      <c r="J17" s="2" t="s">
        <v>20</v>
      </c>
      <c r="K17" s="21">
        <v>140</v>
      </c>
      <c r="L17" s="21">
        <v>200</v>
      </c>
      <c r="M17" s="10" t="s">
        <v>50</v>
      </c>
      <c r="N17" s="8"/>
      <c r="AA17" s="19" t="s">
        <v>48</v>
      </c>
      <c r="AB17" s="20" t="s">
        <v>487</v>
      </c>
    </row>
    <row r="18" spans="1:28" x14ac:dyDescent="0.25">
      <c r="A18" s="2">
        <v>16</v>
      </c>
      <c r="B18" s="3">
        <v>1982</v>
      </c>
      <c r="C18" s="2" t="s">
        <v>56</v>
      </c>
      <c r="D18" s="2" t="s">
        <v>57</v>
      </c>
      <c r="E18" s="18" t="str">
        <f t="shared" si="0"/>
        <v>Salon, Mesnil</v>
      </c>
      <c r="F18" s="9" t="s">
        <v>54</v>
      </c>
      <c r="G18" s="3" t="s">
        <v>18</v>
      </c>
      <c r="H18" s="3">
        <v>1</v>
      </c>
      <c r="I18" s="3" t="s">
        <v>19</v>
      </c>
      <c r="J18" s="2" t="s">
        <v>20</v>
      </c>
      <c r="K18" s="21">
        <v>750</v>
      </c>
      <c r="L18" s="21">
        <v>1200</v>
      </c>
      <c r="M18" s="10" t="s">
        <v>55</v>
      </c>
      <c r="N18" s="8"/>
      <c r="AA18" s="19" t="s">
        <v>53</v>
      </c>
      <c r="AB18" s="20" t="s">
        <v>488</v>
      </c>
    </row>
    <row r="19" spans="1:28" x14ac:dyDescent="0.25">
      <c r="A19" s="2">
        <v>17</v>
      </c>
      <c r="B19" s="3">
        <v>1988</v>
      </c>
      <c r="C19" s="2" t="s">
        <v>56</v>
      </c>
      <c r="D19" s="2" t="s">
        <v>57</v>
      </c>
      <c r="E19" s="18" t="str">
        <f t="shared" si="0"/>
        <v>Bollinger, RD</v>
      </c>
      <c r="F19" s="9" t="s">
        <v>59</v>
      </c>
      <c r="G19" s="3" t="s">
        <v>18</v>
      </c>
      <c r="H19" s="3">
        <v>1</v>
      </c>
      <c r="I19" s="3" t="s">
        <v>27</v>
      </c>
      <c r="J19" s="2" t="s">
        <v>20</v>
      </c>
      <c r="K19" s="21">
        <v>240</v>
      </c>
      <c r="L19" s="21">
        <v>350</v>
      </c>
      <c r="M19" s="10" t="s">
        <v>33</v>
      </c>
      <c r="N19" s="8"/>
      <c r="AA19" s="19" t="s">
        <v>58</v>
      </c>
      <c r="AB19" s="20" t="s">
        <v>489</v>
      </c>
    </row>
    <row r="20" spans="1:28" x14ac:dyDescent="0.25">
      <c r="A20" s="2">
        <v>18</v>
      </c>
      <c r="B20" s="3">
        <v>1995</v>
      </c>
      <c r="C20" s="2" t="s">
        <v>56</v>
      </c>
      <c r="D20" s="2" t="s">
        <v>57</v>
      </c>
      <c r="E20" s="18" t="str">
        <f t="shared" si="0"/>
        <v>Salon, Mesnil</v>
      </c>
      <c r="F20" s="9" t="s">
        <v>54</v>
      </c>
      <c r="G20" s="3" t="s">
        <v>18</v>
      </c>
      <c r="H20" s="3">
        <v>1</v>
      </c>
      <c r="I20" s="3" t="s">
        <v>19</v>
      </c>
      <c r="J20" s="2" t="s">
        <v>20</v>
      </c>
      <c r="K20" s="21">
        <v>650</v>
      </c>
      <c r="L20" s="21">
        <v>900</v>
      </c>
      <c r="M20" s="10" t="s">
        <v>33</v>
      </c>
      <c r="N20" s="8"/>
      <c r="AA20" s="19" t="s">
        <v>53</v>
      </c>
      <c r="AB20" s="20" t="s">
        <v>490</v>
      </c>
    </row>
    <row r="21" spans="1:28" x14ac:dyDescent="0.25">
      <c r="A21" s="2">
        <v>19</v>
      </c>
      <c r="B21" s="3">
        <v>2002</v>
      </c>
      <c r="C21" s="2" t="s">
        <v>56</v>
      </c>
      <c r="D21" s="2" t="s">
        <v>57</v>
      </c>
      <c r="E21" s="18" t="str">
        <f t="shared" si="0"/>
        <v>Dom Perignon, Andy Warhol Collection</v>
      </c>
      <c r="F21" s="9" t="s">
        <v>61</v>
      </c>
      <c r="G21" s="3" t="s">
        <v>18</v>
      </c>
      <c r="H21" s="3">
        <v>6</v>
      </c>
      <c r="I21" s="3" t="s">
        <v>63</v>
      </c>
      <c r="J21" s="2" t="s">
        <v>20</v>
      </c>
      <c r="K21" s="21">
        <v>1700</v>
      </c>
      <c r="L21" s="21">
        <v>2000</v>
      </c>
      <c r="M21" s="10" t="s">
        <v>62</v>
      </c>
      <c r="N21" s="8"/>
      <c r="AA21" s="19" t="s">
        <v>60</v>
      </c>
      <c r="AB21" s="20" t="s">
        <v>491</v>
      </c>
    </row>
    <row r="22" spans="1:28" x14ac:dyDescent="0.25">
      <c r="A22" s="2">
        <v>20</v>
      </c>
      <c r="B22" s="3">
        <v>2006</v>
      </c>
      <c r="C22" s="2" t="s">
        <v>56</v>
      </c>
      <c r="D22" s="2" t="s">
        <v>57</v>
      </c>
      <c r="E22" s="18" t="str">
        <f t="shared" si="0"/>
        <v>Pol Roger, Sir Winston Churchill</v>
      </c>
      <c r="F22" s="9" t="s">
        <v>65</v>
      </c>
      <c r="G22" s="3" t="s">
        <v>18</v>
      </c>
      <c r="H22" s="3">
        <v>5</v>
      </c>
      <c r="I22" s="3" t="s">
        <v>19</v>
      </c>
      <c r="J22" s="2" t="s">
        <v>20</v>
      </c>
      <c r="K22" s="21">
        <v>440</v>
      </c>
      <c r="L22" s="21">
        <v>560</v>
      </c>
      <c r="M22" s="10" t="s">
        <v>33</v>
      </c>
      <c r="N22" s="9" t="s">
        <v>66</v>
      </c>
      <c r="AA22" s="19" t="s">
        <v>64</v>
      </c>
      <c r="AB22" s="20" t="s">
        <v>492</v>
      </c>
    </row>
    <row r="23" spans="1:28" x14ac:dyDescent="0.25">
      <c r="A23" s="2">
        <v>21</v>
      </c>
      <c r="B23" s="3">
        <v>2008</v>
      </c>
      <c r="C23" s="2" t="s">
        <v>56</v>
      </c>
      <c r="D23" s="2" t="s">
        <v>57</v>
      </c>
      <c r="E23" s="18" t="str">
        <f t="shared" si="0"/>
        <v>Henriot, Brut Millesime - In Bond</v>
      </c>
      <c r="F23" s="9" t="s">
        <v>68</v>
      </c>
      <c r="G23" s="3" t="s">
        <v>18</v>
      </c>
      <c r="H23" s="3">
        <v>6</v>
      </c>
      <c r="I23" s="3" t="s">
        <v>19</v>
      </c>
      <c r="J23" s="2" t="s">
        <v>25</v>
      </c>
      <c r="K23" s="21">
        <v>200</v>
      </c>
      <c r="L23" s="21">
        <v>280</v>
      </c>
      <c r="M23" s="10" t="s">
        <v>69</v>
      </c>
      <c r="N23" s="8"/>
      <c r="AA23" s="19" t="s">
        <v>67</v>
      </c>
      <c r="AB23" s="20" t="s">
        <v>493</v>
      </c>
    </row>
    <row r="24" spans="1:28" x14ac:dyDescent="0.25">
      <c r="A24" s="2">
        <v>22</v>
      </c>
      <c r="B24" s="3">
        <v>2009</v>
      </c>
      <c r="C24" s="2" t="s">
        <v>56</v>
      </c>
      <c r="D24" s="2" t="s">
        <v>57</v>
      </c>
      <c r="E24" s="18" t="str">
        <f t="shared" si="0"/>
        <v>Robert Fleury, Bolero Extra Brut - In Bond</v>
      </c>
      <c r="F24" s="9" t="s">
        <v>71</v>
      </c>
      <c r="G24" s="3" t="s">
        <v>18</v>
      </c>
      <c r="H24" s="3">
        <v>6</v>
      </c>
      <c r="I24" s="3" t="s">
        <v>63</v>
      </c>
      <c r="J24" s="2" t="s">
        <v>25</v>
      </c>
      <c r="K24" s="21">
        <v>360</v>
      </c>
      <c r="L24" s="21">
        <v>400</v>
      </c>
      <c r="M24" s="10" t="s">
        <v>37</v>
      </c>
      <c r="N24" s="8"/>
      <c r="AA24" s="19" t="s">
        <v>70</v>
      </c>
      <c r="AB24" s="20" t="s">
        <v>494</v>
      </c>
    </row>
    <row r="25" spans="1:28" x14ac:dyDescent="0.25">
      <c r="A25" s="2">
        <v>23</v>
      </c>
      <c r="B25" s="3">
        <v>2010</v>
      </c>
      <c r="C25" s="2" t="s">
        <v>74</v>
      </c>
      <c r="D25" s="2" t="s">
        <v>57</v>
      </c>
      <c r="E25" s="18" t="str">
        <f t="shared" si="0"/>
        <v>Mas del Serral (Pepe Raventos), Ancestral Mas Brut Nature, Catalunya - In Bond</v>
      </c>
      <c r="F25" s="9" t="s">
        <v>73</v>
      </c>
      <c r="G25" s="3" t="s">
        <v>18</v>
      </c>
      <c r="H25" s="3">
        <v>3</v>
      </c>
      <c r="I25" s="3" t="s">
        <v>27</v>
      </c>
      <c r="J25" s="2" t="s">
        <v>25</v>
      </c>
      <c r="K25" s="21">
        <v>200</v>
      </c>
      <c r="L25" s="21">
        <v>250</v>
      </c>
      <c r="M25" s="10" t="s">
        <v>37</v>
      </c>
      <c r="N25" s="8"/>
      <c r="AA25" s="19" t="s">
        <v>72</v>
      </c>
      <c r="AB25" s="20" t="s">
        <v>495</v>
      </c>
    </row>
    <row r="26" spans="1:28" x14ac:dyDescent="0.25">
      <c r="A26" s="2">
        <v>24</v>
      </c>
      <c r="B26" s="3">
        <v>2013</v>
      </c>
      <c r="C26" s="2" t="s">
        <v>56</v>
      </c>
      <c r="D26" s="2" t="s">
        <v>57</v>
      </c>
      <c r="E26" s="18" t="str">
        <f t="shared" si="0"/>
        <v>Henri Giraud, Argonne - In Bond</v>
      </c>
      <c r="F26" s="9" t="s">
        <v>76</v>
      </c>
      <c r="G26" s="3" t="s">
        <v>18</v>
      </c>
      <c r="H26" s="3">
        <v>1</v>
      </c>
      <c r="I26" s="3" t="s">
        <v>27</v>
      </c>
      <c r="J26" s="2" t="s">
        <v>25</v>
      </c>
      <c r="K26" s="21">
        <v>220</v>
      </c>
      <c r="L26" s="21">
        <v>280</v>
      </c>
      <c r="M26" s="10" t="s">
        <v>37</v>
      </c>
      <c r="N26" s="8"/>
      <c r="AA26" s="19" t="s">
        <v>75</v>
      </c>
      <c r="AB26" s="20" t="s">
        <v>496</v>
      </c>
    </row>
    <row r="27" spans="1:28" x14ac:dyDescent="0.25">
      <c r="A27" s="2">
        <v>25</v>
      </c>
      <c r="B27" s="4" t="s">
        <v>43</v>
      </c>
      <c r="C27" s="2" t="s">
        <v>56</v>
      </c>
      <c r="D27" s="2" t="s">
        <v>79</v>
      </c>
      <c r="E27" s="18" t="str">
        <f t="shared" si="0"/>
        <v>Billecart-Salmon, Rose Brut - In Bond</v>
      </c>
      <c r="F27" s="9" t="s">
        <v>78</v>
      </c>
      <c r="G27" s="3" t="s">
        <v>18</v>
      </c>
      <c r="H27" s="3">
        <v>6</v>
      </c>
      <c r="I27" s="3" t="s">
        <v>63</v>
      </c>
      <c r="J27" s="2" t="s">
        <v>25</v>
      </c>
      <c r="K27" s="21">
        <v>170</v>
      </c>
      <c r="L27" s="21">
        <v>220</v>
      </c>
      <c r="M27" s="10" t="s">
        <v>37</v>
      </c>
      <c r="N27" s="8"/>
      <c r="AA27" s="19" t="s">
        <v>77</v>
      </c>
      <c r="AB27" s="20" t="s">
        <v>497</v>
      </c>
    </row>
    <row r="28" spans="1:28" x14ac:dyDescent="0.25">
      <c r="A28" s="2">
        <v>26</v>
      </c>
      <c r="B28" s="4" t="s">
        <v>43</v>
      </c>
      <c r="C28" s="2" t="s">
        <v>56</v>
      </c>
      <c r="D28" s="2" t="s">
        <v>57</v>
      </c>
      <c r="E28" s="18" t="str">
        <f t="shared" si="0"/>
        <v>Bollinger, Special Cuvee (Jeroboam)</v>
      </c>
      <c r="F28" s="9" t="s">
        <v>59</v>
      </c>
      <c r="G28" s="3" t="s">
        <v>82</v>
      </c>
      <c r="H28" s="3">
        <v>1</v>
      </c>
      <c r="I28" s="3" t="s">
        <v>27</v>
      </c>
      <c r="J28" s="2" t="s">
        <v>20</v>
      </c>
      <c r="K28" s="21">
        <v>120</v>
      </c>
      <c r="L28" s="21">
        <v>170</v>
      </c>
      <c r="M28" s="10" t="s">
        <v>81</v>
      </c>
      <c r="N28" s="8"/>
      <c r="AA28" s="19" t="s">
        <v>80</v>
      </c>
      <c r="AB28" s="20" t="s">
        <v>498</v>
      </c>
    </row>
    <row r="29" spans="1:28" x14ac:dyDescent="0.25">
      <c r="A29" s="2">
        <v>27</v>
      </c>
      <c r="B29" s="4" t="s">
        <v>43</v>
      </c>
      <c r="C29" s="2" t="s">
        <v>56</v>
      </c>
      <c r="D29" s="2" t="s">
        <v>57</v>
      </c>
      <c r="E29" s="18" t="str">
        <f t="shared" si="0"/>
        <v>Vintage &amp; Non Vintage Champagne (Mixed Formats)</v>
      </c>
      <c r="F29" s="8"/>
      <c r="G29" s="3" t="s">
        <v>18</v>
      </c>
      <c r="H29" s="3">
        <v>4</v>
      </c>
      <c r="I29" s="3" t="s">
        <v>19</v>
      </c>
      <c r="J29" s="2" t="s">
        <v>20</v>
      </c>
      <c r="K29" s="21">
        <v>300</v>
      </c>
      <c r="L29" s="21">
        <v>500</v>
      </c>
      <c r="M29" s="10" t="s">
        <v>84</v>
      </c>
      <c r="N29" s="8"/>
      <c r="AA29" s="19" t="s">
        <v>83</v>
      </c>
      <c r="AB29" s="20" t="s">
        <v>499</v>
      </c>
    </row>
    <row r="30" spans="1:28" x14ac:dyDescent="0.25">
      <c r="A30" s="2">
        <v>28</v>
      </c>
      <c r="B30" s="3">
        <v>1967</v>
      </c>
      <c r="C30" s="2" t="s">
        <v>87</v>
      </c>
      <c r="D30" s="2" t="s">
        <v>57</v>
      </c>
      <c r="E30" s="18" t="str">
        <f t="shared" si="0"/>
        <v>Chateau d'Yquem Premier Cru Superieur, Sauternes</v>
      </c>
      <c r="F30" s="8"/>
      <c r="G30" s="3" t="s">
        <v>18</v>
      </c>
      <c r="H30" s="3">
        <v>1</v>
      </c>
      <c r="I30" s="3" t="s">
        <v>19</v>
      </c>
      <c r="J30" s="2" t="s">
        <v>20</v>
      </c>
      <c r="K30" s="21">
        <v>540</v>
      </c>
      <c r="L30" s="21">
        <v>800</v>
      </c>
      <c r="M30" s="10" t="s">
        <v>86</v>
      </c>
      <c r="N30" s="8" t="s">
        <v>88</v>
      </c>
      <c r="AA30" s="19" t="s">
        <v>85</v>
      </c>
      <c r="AB30" s="20" t="s">
        <v>500</v>
      </c>
    </row>
    <row r="31" spans="1:28" x14ac:dyDescent="0.25">
      <c r="A31" s="2">
        <v>29</v>
      </c>
      <c r="B31" s="3">
        <v>1998</v>
      </c>
      <c r="C31" s="2" t="s">
        <v>87</v>
      </c>
      <c r="D31" s="2" t="s">
        <v>57</v>
      </c>
      <c r="E31" s="18" t="str">
        <f t="shared" si="0"/>
        <v>Chateau d'Yquem Premier Cru Superieur, Sauternes (Half Bottles) - In Bond</v>
      </c>
      <c r="F31" s="8"/>
      <c r="G31" s="3" t="s">
        <v>91</v>
      </c>
      <c r="H31" s="3">
        <v>12</v>
      </c>
      <c r="I31" s="3" t="s">
        <v>27</v>
      </c>
      <c r="J31" s="2" t="s">
        <v>25</v>
      </c>
      <c r="K31" s="21">
        <v>800</v>
      </c>
      <c r="L31" s="21">
        <v>1000</v>
      </c>
      <c r="M31" s="10" t="s">
        <v>90</v>
      </c>
      <c r="N31" s="8"/>
      <c r="AA31" s="19" t="s">
        <v>89</v>
      </c>
      <c r="AB31" s="20" t="s">
        <v>501</v>
      </c>
    </row>
    <row r="32" spans="1:28" x14ac:dyDescent="0.25">
      <c r="A32" s="2">
        <v>30</v>
      </c>
      <c r="B32" s="3">
        <v>1998</v>
      </c>
      <c r="C32" s="2" t="s">
        <v>87</v>
      </c>
      <c r="D32" s="2" t="s">
        <v>57</v>
      </c>
      <c r="E32" s="18" t="str">
        <f t="shared" si="0"/>
        <v>Chateau d'Yquem Premier Cru Superieur, Sauternes (Half Bottles) - In Bond</v>
      </c>
      <c r="F32" s="8"/>
      <c r="G32" s="3" t="s">
        <v>91</v>
      </c>
      <c r="H32" s="3">
        <v>12</v>
      </c>
      <c r="I32" s="3" t="s">
        <v>27</v>
      </c>
      <c r="J32" s="2" t="s">
        <v>25</v>
      </c>
      <c r="K32" s="21">
        <v>800</v>
      </c>
      <c r="L32" s="21">
        <v>1000</v>
      </c>
      <c r="M32" s="10" t="s">
        <v>37</v>
      </c>
      <c r="N32" s="8"/>
      <c r="AA32" s="19" t="s">
        <v>89</v>
      </c>
      <c r="AB32" s="20" t="s">
        <v>502</v>
      </c>
    </row>
    <row r="33" spans="1:28" x14ac:dyDescent="0.25">
      <c r="A33" s="2">
        <v>31</v>
      </c>
      <c r="B33" s="3">
        <v>1998</v>
      </c>
      <c r="C33" s="2" t="s">
        <v>87</v>
      </c>
      <c r="D33" s="2" t="s">
        <v>57</v>
      </c>
      <c r="E33" s="18" t="str">
        <f t="shared" si="0"/>
        <v>Chateau d'Yquem Premier Cru Superieur, Sauternes (Half Bottles) - In Bond</v>
      </c>
      <c r="F33" s="8"/>
      <c r="G33" s="3" t="s">
        <v>91</v>
      </c>
      <c r="H33" s="3">
        <v>12</v>
      </c>
      <c r="I33" s="3" t="s">
        <v>27</v>
      </c>
      <c r="J33" s="2" t="s">
        <v>25</v>
      </c>
      <c r="K33" s="21">
        <v>800</v>
      </c>
      <c r="L33" s="21">
        <v>1000</v>
      </c>
      <c r="M33" s="10" t="s">
        <v>37</v>
      </c>
      <c r="N33" s="8"/>
      <c r="AA33" s="19" t="s">
        <v>89</v>
      </c>
      <c r="AB33" s="20" t="s">
        <v>503</v>
      </c>
    </row>
    <row r="34" spans="1:28" x14ac:dyDescent="0.25">
      <c r="A34" s="2">
        <v>32</v>
      </c>
      <c r="B34" s="3">
        <v>1999</v>
      </c>
      <c r="C34" s="2" t="s">
        <v>87</v>
      </c>
      <c r="D34" s="2" t="s">
        <v>57</v>
      </c>
      <c r="E34" s="18" t="str">
        <f t="shared" si="0"/>
        <v>Chateau d'Yquem Premier Cru Superieur, Sauternes (Half Bottles) - In Bond</v>
      </c>
      <c r="F34" s="8"/>
      <c r="G34" s="3" t="s">
        <v>91</v>
      </c>
      <c r="H34" s="3">
        <v>12</v>
      </c>
      <c r="I34" s="3" t="s">
        <v>27</v>
      </c>
      <c r="J34" s="2" t="s">
        <v>25</v>
      </c>
      <c r="K34" s="21">
        <v>850</v>
      </c>
      <c r="L34" s="21">
        <v>1100</v>
      </c>
      <c r="M34" s="10" t="s">
        <v>37</v>
      </c>
      <c r="N34" s="8"/>
      <c r="AA34" s="19" t="s">
        <v>89</v>
      </c>
      <c r="AB34" s="20" t="s">
        <v>504</v>
      </c>
    </row>
    <row r="35" spans="1:28" x14ac:dyDescent="0.25">
      <c r="A35" s="2">
        <v>33</v>
      </c>
      <c r="B35" s="3">
        <v>2002</v>
      </c>
      <c r="C35" s="2" t="s">
        <v>87</v>
      </c>
      <c r="D35" s="2" t="s">
        <v>57</v>
      </c>
      <c r="E35" s="18" t="str">
        <f t="shared" si="0"/>
        <v>Chateau d'Yquem Premier Cru Superieur, Sauternes (Half Bottles) - In Bond</v>
      </c>
      <c r="F35" s="8"/>
      <c r="G35" s="3" t="s">
        <v>91</v>
      </c>
      <c r="H35" s="3">
        <v>12</v>
      </c>
      <c r="I35" s="3" t="s">
        <v>27</v>
      </c>
      <c r="J35" s="2" t="s">
        <v>25</v>
      </c>
      <c r="K35" s="21">
        <v>850</v>
      </c>
      <c r="L35" s="21">
        <v>1100</v>
      </c>
      <c r="M35" s="10" t="s">
        <v>37</v>
      </c>
      <c r="N35" s="8"/>
      <c r="AA35" s="19" t="s">
        <v>89</v>
      </c>
      <c r="AB35" s="20" t="s">
        <v>505</v>
      </c>
    </row>
    <row r="36" spans="1:28" x14ac:dyDescent="0.25">
      <c r="A36" s="2">
        <v>34</v>
      </c>
      <c r="B36" s="3">
        <v>2002</v>
      </c>
      <c r="C36" s="2" t="s">
        <v>94</v>
      </c>
      <c r="D36" s="2" t="s">
        <v>57</v>
      </c>
      <c r="E36" s="18" t="str">
        <f t="shared" si="0"/>
        <v>Donnhoff, Oberhauser Brucke Riesling Eiswein, Nahe (Half Bottles)</v>
      </c>
      <c r="F36" s="9" t="s">
        <v>93</v>
      </c>
      <c r="G36" s="3" t="s">
        <v>91</v>
      </c>
      <c r="H36" s="3">
        <v>12</v>
      </c>
      <c r="I36" s="3" t="s">
        <v>63</v>
      </c>
      <c r="J36" s="2" t="s">
        <v>20</v>
      </c>
      <c r="K36" s="21">
        <v>1500</v>
      </c>
      <c r="L36" s="21">
        <v>1800</v>
      </c>
      <c r="M36" s="10" t="s">
        <v>33</v>
      </c>
      <c r="N36" s="8" t="s">
        <v>95</v>
      </c>
      <c r="AA36" s="19" t="s">
        <v>92</v>
      </c>
      <c r="AB36" s="20" t="s">
        <v>506</v>
      </c>
    </row>
    <row r="37" spans="1:28" x14ac:dyDescent="0.25">
      <c r="A37" s="2">
        <v>35</v>
      </c>
      <c r="B37" s="4" t="s">
        <v>43</v>
      </c>
      <c r="C37" s="2"/>
      <c r="D37" s="2" t="s">
        <v>57</v>
      </c>
      <c r="E37" s="18" t="str">
        <f t="shared" si="0"/>
        <v>2003/2013 Mixed Icewines (Mixed Formats)</v>
      </c>
      <c r="F37" s="8"/>
      <c r="G37" s="3" t="s">
        <v>91</v>
      </c>
      <c r="H37" s="3">
        <v>6</v>
      </c>
      <c r="I37" s="3" t="s">
        <v>63</v>
      </c>
      <c r="J37" s="3" t="s">
        <v>20</v>
      </c>
      <c r="K37" s="21">
        <v>200</v>
      </c>
      <c r="L37" s="21">
        <v>300</v>
      </c>
      <c r="M37" s="10" t="s">
        <v>97</v>
      </c>
      <c r="N37" s="8"/>
      <c r="AA37" s="19" t="s">
        <v>96</v>
      </c>
      <c r="AB37" s="20" t="s">
        <v>507</v>
      </c>
    </row>
    <row r="38" spans="1:28" x14ac:dyDescent="0.25">
      <c r="A38" s="2">
        <v>36</v>
      </c>
      <c r="B38" s="3">
        <v>1961</v>
      </c>
      <c r="C38" s="2" t="s">
        <v>87</v>
      </c>
      <c r="D38" s="2" t="s">
        <v>17</v>
      </c>
      <c r="E38" s="18" t="str">
        <f t="shared" si="0"/>
        <v>Chateau Leoville Las Cases 2eme Cru Classe, Saint-Julien</v>
      </c>
      <c r="F38" s="8"/>
      <c r="G38" s="3" t="s">
        <v>18</v>
      </c>
      <c r="H38" s="3">
        <v>2</v>
      </c>
      <c r="I38" s="3" t="s">
        <v>19</v>
      </c>
      <c r="J38" s="2" t="s">
        <v>20</v>
      </c>
      <c r="K38" s="21">
        <v>180</v>
      </c>
      <c r="L38" s="21">
        <v>280</v>
      </c>
      <c r="M38" s="10" t="s">
        <v>99</v>
      </c>
      <c r="N38" s="8"/>
      <c r="AA38" s="19" t="s">
        <v>98</v>
      </c>
      <c r="AB38" s="20" t="s">
        <v>508</v>
      </c>
    </row>
    <row r="39" spans="1:28" x14ac:dyDescent="0.25">
      <c r="A39" s="2">
        <v>37</v>
      </c>
      <c r="B39" s="3">
        <v>1979</v>
      </c>
      <c r="C39" s="2" t="s">
        <v>87</v>
      </c>
      <c r="D39" s="2" t="s">
        <v>17</v>
      </c>
      <c r="E39" s="18" t="str">
        <f t="shared" si="0"/>
        <v>Cotes Rocheuses, Saint-Emilion Grand Cru</v>
      </c>
      <c r="F39" s="8"/>
      <c r="G39" s="3" t="s">
        <v>18</v>
      </c>
      <c r="H39" s="3">
        <v>12</v>
      </c>
      <c r="I39" s="3" t="s">
        <v>19</v>
      </c>
      <c r="J39" s="2" t="s">
        <v>20</v>
      </c>
      <c r="K39" s="21">
        <v>70</v>
      </c>
      <c r="L39" s="21">
        <v>250</v>
      </c>
      <c r="M39" s="10" t="s">
        <v>101</v>
      </c>
      <c r="N39" s="8"/>
      <c r="P39" s="15"/>
      <c r="AA39" s="19" t="s">
        <v>100</v>
      </c>
      <c r="AB39" s="20" t="s">
        <v>509</v>
      </c>
    </row>
    <row r="40" spans="1:28" x14ac:dyDescent="0.25">
      <c r="A40" s="2">
        <v>38</v>
      </c>
      <c r="B40" s="3">
        <v>1981</v>
      </c>
      <c r="C40" s="2" t="s">
        <v>87</v>
      </c>
      <c r="D40" s="2" t="s">
        <v>17</v>
      </c>
      <c r="E40" s="18" t="str">
        <f t="shared" si="0"/>
        <v>Chateau Leoville Barton 2eme Cru Classe, Saint-Julien</v>
      </c>
      <c r="F40" s="8"/>
      <c r="G40" s="3" t="s">
        <v>18</v>
      </c>
      <c r="H40" s="3">
        <v>12</v>
      </c>
      <c r="I40" s="3" t="s">
        <v>27</v>
      </c>
      <c r="J40" s="2" t="s">
        <v>20</v>
      </c>
      <c r="K40" s="21">
        <v>500</v>
      </c>
      <c r="L40" s="21">
        <v>600</v>
      </c>
      <c r="M40" s="10" t="s">
        <v>103</v>
      </c>
      <c r="N40" s="8" t="s">
        <v>104</v>
      </c>
      <c r="AA40" s="19" t="s">
        <v>102</v>
      </c>
      <c r="AB40" s="20" t="s">
        <v>510</v>
      </c>
    </row>
    <row r="41" spans="1:28" x14ac:dyDescent="0.25">
      <c r="A41" s="2">
        <v>39</v>
      </c>
      <c r="B41" s="3">
        <v>1986</v>
      </c>
      <c r="C41" s="2" t="s">
        <v>87</v>
      </c>
      <c r="D41" s="2" t="s">
        <v>17</v>
      </c>
      <c r="E41" s="18" t="str">
        <f t="shared" si="0"/>
        <v>Chateau La Tour de By, Medoc</v>
      </c>
      <c r="F41" s="8"/>
      <c r="G41" s="3" t="s">
        <v>18</v>
      </c>
      <c r="H41" s="3">
        <v>12</v>
      </c>
      <c r="I41" s="3" t="s">
        <v>19</v>
      </c>
      <c r="J41" s="2" t="s">
        <v>20</v>
      </c>
      <c r="K41" s="21">
        <v>90</v>
      </c>
      <c r="L41" s="21">
        <v>180</v>
      </c>
      <c r="M41" s="10" t="s">
        <v>106</v>
      </c>
      <c r="N41" s="8"/>
      <c r="AA41" s="19" t="s">
        <v>105</v>
      </c>
      <c r="AB41" s="20" t="s">
        <v>511</v>
      </c>
    </row>
    <row r="42" spans="1:28" x14ac:dyDescent="0.25">
      <c r="A42" s="2">
        <v>40</v>
      </c>
      <c r="B42" s="3">
        <v>1989</v>
      </c>
      <c r="C42" s="2" t="s">
        <v>87</v>
      </c>
      <c r="D42" s="2" t="s">
        <v>17</v>
      </c>
      <c r="E42" s="18" t="str">
        <f t="shared" si="0"/>
        <v>Chateau Palmer 3eme Cru Classe, Margaux</v>
      </c>
      <c r="F42" s="8"/>
      <c r="G42" s="3" t="s">
        <v>18</v>
      </c>
      <c r="H42" s="3">
        <v>5</v>
      </c>
      <c r="I42" s="3" t="s">
        <v>19</v>
      </c>
      <c r="J42" s="2" t="s">
        <v>20</v>
      </c>
      <c r="K42" s="21">
        <v>800</v>
      </c>
      <c r="L42" s="21">
        <v>1300</v>
      </c>
      <c r="M42" s="10" t="s">
        <v>33</v>
      </c>
      <c r="N42" s="8"/>
      <c r="AA42" s="19" t="s">
        <v>107</v>
      </c>
      <c r="AB42" s="20" t="s">
        <v>512</v>
      </c>
    </row>
    <row r="43" spans="1:28" x14ac:dyDescent="0.25">
      <c r="A43" s="2">
        <v>41</v>
      </c>
      <c r="B43" s="3">
        <v>1991</v>
      </c>
      <c r="C43" s="2" t="s">
        <v>87</v>
      </c>
      <c r="D43" s="2" t="s">
        <v>17</v>
      </c>
      <c r="E43" s="18" t="str">
        <f t="shared" si="0"/>
        <v>Chateau Palmer 3eme Cru Classe, Margaux</v>
      </c>
      <c r="F43" s="8"/>
      <c r="G43" s="3" t="s">
        <v>18</v>
      </c>
      <c r="H43" s="3">
        <v>2</v>
      </c>
      <c r="I43" s="3" t="s">
        <v>19</v>
      </c>
      <c r="J43" s="2" t="s">
        <v>20</v>
      </c>
      <c r="K43" s="21">
        <v>100</v>
      </c>
      <c r="L43" s="21">
        <v>200</v>
      </c>
      <c r="M43" s="10" t="s">
        <v>108</v>
      </c>
      <c r="N43" s="8"/>
      <c r="AA43" s="19" t="s">
        <v>107</v>
      </c>
      <c r="AB43" s="20" t="s">
        <v>513</v>
      </c>
    </row>
    <row r="44" spans="1:28" x14ac:dyDescent="0.25">
      <c r="A44" s="2">
        <v>42</v>
      </c>
      <c r="B44" s="3">
        <v>1993</v>
      </c>
      <c r="C44" s="2" t="s">
        <v>87</v>
      </c>
      <c r="D44" s="2" t="s">
        <v>17</v>
      </c>
      <c r="E44" s="18" t="str">
        <f t="shared" si="0"/>
        <v>Chateau Mouton Rothschild Premier Cru Classe, Pauillac</v>
      </c>
      <c r="F44" s="8"/>
      <c r="G44" s="3" t="s">
        <v>18</v>
      </c>
      <c r="H44" s="3">
        <v>1</v>
      </c>
      <c r="I44" s="3" t="s">
        <v>19</v>
      </c>
      <c r="J44" s="2" t="s">
        <v>20</v>
      </c>
      <c r="K44" s="21">
        <v>190</v>
      </c>
      <c r="L44" s="21">
        <v>250</v>
      </c>
      <c r="M44" s="10" t="s">
        <v>110</v>
      </c>
      <c r="N44" s="8"/>
      <c r="AA44" s="19" t="s">
        <v>109</v>
      </c>
      <c r="AB44" s="20" t="s">
        <v>514</v>
      </c>
    </row>
    <row r="45" spans="1:28" x14ac:dyDescent="0.25">
      <c r="A45" s="2">
        <v>43</v>
      </c>
      <c r="B45" s="3">
        <v>1995</v>
      </c>
      <c r="C45" s="2" t="s">
        <v>87</v>
      </c>
      <c r="D45" s="2" t="s">
        <v>17</v>
      </c>
      <c r="E45" s="18" t="str">
        <f t="shared" si="0"/>
        <v>Chateau La Tour de By, Medoc</v>
      </c>
      <c r="F45" s="8"/>
      <c r="G45" s="3" t="s">
        <v>18</v>
      </c>
      <c r="H45" s="3">
        <v>6</v>
      </c>
      <c r="I45" s="3" t="s">
        <v>19</v>
      </c>
      <c r="J45" s="2" t="s">
        <v>20</v>
      </c>
      <c r="K45" s="21">
        <v>60</v>
      </c>
      <c r="L45" s="21">
        <v>100</v>
      </c>
      <c r="M45" s="10" t="s">
        <v>33</v>
      </c>
      <c r="N45" s="8"/>
      <c r="AA45" s="19" t="s">
        <v>105</v>
      </c>
      <c r="AB45" s="20" t="s">
        <v>515</v>
      </c>
    </row>
    <row r="46" spans="1:28" x14ac:dyDescent="0.25">
      <c r="A46" s="2">
        <v>44</v>
      </c>
      <c r="B46" s="3">
        <v>1998</v>
      </c>
      <c r="C46" s="2" t="s">
        <v>87</v>
      </c>
      <c r="D46" s="2" t="s">
        <v>17</v>
      </c>
      <c r="E46" s="18" t="str">
        <f t="shared" si="0"/>
        <v>Chateau du Juge, Bordeaux Superieur (Imperial)</v>
      </c>
      <c r="F46" s="8"/>
      <c r="G46" s="3" t="s">
        <v>112</v>
      </c>
      <c r="H46" s="3">
        <v>1</v>
      </c>
      <c r="I46" s="3" t="s">
        <v>27</v>
      </c>
      <c r="J46" s="2" t="s">
        <v>20</v>
      </c>
      <c r="K46" s="21">
        <v>60</v>
      </c>
      <c r="L46" s="21">
        <v>120</v>
      </c>
      <c r="M46" s="10" t="s">
        <v>33</v>
      </c>
      <c r="N46" s="8"/>
      <c r="AA46" s="19" t="s">
        <v>111</v>
      </c>
      <c r="AB46" s="20" t="s">
        <v>516</v>
      </c>
    </row>
    <row r="47" spans="1:28" x14ac:dyDescent="0.25">
      <c r="A47" s="2">
        <v>45</v>
      </c>
      <c r="B47" s="3">
        <v>1998</v>
      </c>
      <c r="C47" s="2" t="s">
        <v>87</v>
      </c>
      <c r="D47" s="2" t="s">
        <v>17</v>
      </c>
      <c r="E47" s="18" t="str">
        <f t="shared" si="0"/>
        <v>Chateau Palmer 3eme Cru Classe, Margaux</v>
      </c>
      <c r="F47" s="8"/>
      <c r="G47" s="3" t="s">
        <v>18</v>
      </c>
      <c r="H47" s="3">
        <v>12</v>
      </c>
      <c r="I47" s="3" t="s">
        <v>27</v>
      </c>
      <c r="J47" s="2" t="s">
        <v>20</v>
      </c>
      <c r="K47" s="21">
        <v>1600</v>
      </c>
      <c r="L47" s="21">
        <v>2200</v>
      </c>
      <c r="M47" s="10" t="s">
        <v>33</v>
      </c>
      <c r="N47" s="9" t="s">
        <v>113</v>
      </c>
      <c r="AA47" s="19" t="s">
        <v>107</v>
      </c>
      <c r="AB47" s="20" t="s">
        <v>517</v>
      </c>
    </row>
    <row r="48" spans="1:28" x14ac:dyDescent="0.25">
      <c r="A48" s="2">
        <v>46</v>
      </c>
      <c r="B48" s="3">
        <v>1999</v>
      </c>
      <c r="C48" s="2" t="s">
        <v>87</v>
      </c>
      <c r="D48" s="2" t="s">
        <v>17</v>
      </c>
      <c r="E48" s="18" t="str">
        <f t="shared" si="0"/>
        <v>Duclot Assortment Case including Petrus and Ausone (9x75cl) - In Bond</v>
      </c>
      <c r="F48" s="8"/>
      <c r="G48" s="3" t="s">
        <v>18</v>
      </c>
      <c r="H48" s="3">
        <v>9</v>
      </c>
      <c r="I48" s="3" t="s">
        <v>27</v>
      </c>
      <c r="J48" s="2" t="s">
        <v>25</v>
      </c>
      <c r="K48" s="21">
        <v>2800</v>
      </c>
      <c r="L48" s="21">
        <v>3800</v>
      </c>
      <c r="M48" s="10" t="s">
        <v>115</v>
      </c>
      <c r="N48" s="9"/>
      <c r="AA48" s="19" t="s">
        <v>114</v>
      </c>
      <c r="AB48" s="20" t="s">
        <v>518</v>
      </c>
    </row>
    <row r="49" spans="1:28" x14ac:dyDescent="0.25">
      <c r="A49" s="2">
        <v>47</v>
      </c>
      <c r="B49" s="3">
        <v>2003</v>
      </c>
      <c r="C49" s="2" t="s">
        <v>87</v>
      </c>
      <c r="D49" s="2" t="s">
        <v>17</v>
      </c>
      <c r="E49" s="18" t="str">
        <f t="shared" si="0"/>
        <v>Chateau Latour Premier Cru Classe, Pauillac</v>
      </c>
      <c r="F49" s="8"/>
      <c r="G49" s="3" t="s">
        <v>18</v>
      </c>
      <c r="H49" s="3">
        <v>6</v>
      </c>
      <c r="I49" s="3" t="s">
        <v>27</v>
      </c>
      <c r="J49" s="2" t="s">
        <v>20</v>
      </c>
      <c r="K49" s="21">
        <v>3000</v>
      </c>
      <c r="L49" s="21">
        <v>3600</v>
      </c>
      <c r="M49" s="10" t="s">
        <v>33</v>
      </c>
      <c r="N49" s="9" t="s">
        <v>113</v>
      </c>
      <c r="AA49" s="19" t="s">
        <v>116</v>
      </c>
      <c r="AB49" s="20" t="s">
        <v>519</v>
      </c>
    </row>
    <row r="50" spans="1:28" x14ac:dyDescent="0.25">
      <c r="A50" s="2">
        <v>48</v>
      </c>
      <c r="B50" s="3">
        <v>2004</v>
      </c>
      <c r="C50" s="2" t="s">
        <v>87</v>
      </c>
      <c r="D50" s="2" t="s">
        <v>17</v>
      </c>
      <c r="E50" s="18" t="str">
        <f t="shared" si="0"/>
        <v>Bordeaux Primeurs Case including Petrus (12x75cl) - In Bond</v>
      </c>
      <c r="F50" s="8"/>
      <c r="G50" s="3" t="s">
        <v>18</v>
      </c>
      <c r="H50" s="3">
        <v>12</v>
      </c>
      <c r="I50" s="3" t="s">
        <v>27</v>
      </c>
      <c r="J50" s="2" t="s">
        <v>25</v>
      </c>
      <c r="K50" s="21">
        <v>4800</v>
      </c>
      <c r="L50" s="21">
        <v>6000</v>
      </c>
      <c r="M50" s="10" t="s">
        <v>118</v>
      </c>
      <c r="N50" s="9"/>
      <c r="AA50" s="19" t="s">
        <v>117</v>
      </c>
      <c r="AB50" s="20" t="s">
        <v>520</v>
      </c>
    </row>
    <row r="51" spans="1:28" x14ac:dyDescent="0.25">
      <c r="A51" s="2">
        <v>49</v>
      </c>
      <c r="B51" s="3">
        <v>2004</v>
      </c>
      <c r="C51" s="2" t="s">
        <v>87</v>
      </c>
      <c r="D51" s="2" t="s">
        <v>17</v>
      </c>
      <c r="E51" s="18" t="str">
        <f t="shared" si="0"/>
        <v>Chateau Pichon Longueville Comtesse de Lalande 2eme Cru Classe, Pauillac</v>
      </c>
      <c r="F51" s="8"/>
      <c r="G51" s="3" t="s">
        <v>18</v>
      </c>
      <c r="H51" s="3">
        <v>12</v>
      </c>
      <c r="I51" s="3" t="s">
        <v>19</v>
      </c>
      <c r="J51" s="2" t="s">
        <v>20</v>
      </c>
      <c r="K51" s="21">
        <v>950</v>
      </c>
      <c r="L51" s="21">
        <v>1200</v>
      </c>
      <c r="M51" s="10" t="s">
        <v>33</v>
      </c>
      <c r="N51" s="9" t="s">
        <v>120</v>
      </c>
      <c r="AA51" s="19" t="s">
        <v>119</v>
      </c>
      <c r="AB51" s="20" t="s">
        <v>521</v>
      </c>
    </row>
    <row r="52" spans="1:28" x14ac:dyDescent="0.25">
      <c r="A52" s="2">
        <v>50</v>
      </c>
      <c r="B52" s="3">
        <v>2004</v>
      </c>
      <c r="C52" s="2" t="s">
        <v>87</v>
      </c>
      <c r="D52" s="2" t="s">
        <v>17</v>
      </c>
      <c r="E52" s="18" t="str">
        <f t="shared" si="0"/>
        <v>Chateau Gruaud Larose 2eme Cru Classe, Saint-Julien</v>
      </c>
      <c r="F52" s="8"/>
      <c r="G52" s="3" t="s">
        <v>18</v>
      </c>
      <c r="H52" s="3">
        <v>12</v>
      </c>
      <c r="I52" s="3" t="s">
        <v>19</v>
      </c>
      <c r="J52" s="2" t="s">
        <v>20</v>
      </c>
      <c r="K52" s="21">
        <v>480</v>
      </c>
      <c r="L52" s="21">
        <v>650</v>
      </c>
      <c r="M52" s="10" t="s">
        <v>122</v>
      </c>
      <c r="N52" s="8" t="s">
        <v>123</v>
      </c>
      <c r="AA52" s="19" t="s">
        <v>121</v>
      </c>
      <c r="AB52" s="20" t="s">
        <v>522</v>
      </c>
    </row>
    <row r="53" spans="1:28" x14ac:dyDescent="0.25">
      <c r="A53" s="2">
        <v>51</v>
      </c>
      <c r="B53" s="3">
        <v>2005</v>
      </c>
      <c r="C53" s="2" t="s">
        <v>87</v>
      </c>
      <c r="D53" s="2" t="s">
        <v>17</v>
      </c>
      <c r="E53" s="18" t="str">
        <f t="shared" si="0"/>
        <v>Chateau Langoa Barton 3eme Cru Classe, Saint-Julien</v>
      </c>
      <c r="F53" s="8"/>
      <c r="G53" s="3" t="s">
        <v>18</v>
      </c>
      <c r="H53" s="3">
        <v>12</v>
      </c>
      <c r="I53" s="3" t="s">
        <v>27</v>
      </c>
      <c r="J53" s="2" t="s">
        <v>20</v>
      </c>
      <c r="K53" s="21">
        <v>500</v>
      </c>
      <c r="L53" s="21">
        <v>600</v>
      </c>
      <c r="M53" s="10" t="s">
        <v>33</v>
      </c>
      <c r="N53" s="8" t="s">
        <v>125</v>
      </c>
      <c r="AA53" s="19" t="s">
        <v>124</v>
      </c>
      <c r="AB53" s="20" t="s">
        <v>523</v>
      </c>
    </row>
    <row r="54" spans="1:28" x14ac:dyDescent="0.25">
      <c r="A54" s="2">
        <v>52</v>
      </c>
      <c r="B54" s="3">
        <v>2005</v>
      </c>
      <c r="C54" s="2" t="s">
        <v>87</v>
      </c>
      <c r="D54" s="2" t="s">
        <v>17</v>
      </c>
      <c r="E54" s="18" t="str">
        <f t="shared" si="0"/>
        <v>Carruades de Lafite, Pauillac</v>
      </c>
      <c r="F54" s="8" t="s">
        <v>127</v>
      </c>
      <c r="G54" s="3" t="s">
        <v>18</v>
      </c>
      <c r="H54" s="3">
        <v>12</v>
      </c>
      <c r="I54" s="3" t="s">
        <v>27</v>
      </c>
      <c r="J54" s="2" t="s">
        <v>20</v>
      </c>
      <c r="K54" s="21">
        <v>2200</v>
      </c>
      <c r="L54" s="21">
        <v>2700</v>
      </c>
      <c r="M54" s="10"/>
      <c r="N54" s="8" t="s">
        <v>125</v>
      </c>
      <c r="AA54" s="19" t="s">
        <v>126</v>
      </c>
      <c r="AB54" s="20" t="s">
        <v>524</v>
      </c>
    </row>
    <row r="55" spans="1:28" x14ac:dyDescent="0.25">
      <c r="A55" s="2">
        <v>53</v>
      </c>
      <c r="B55" s="3">
        <v>2006</v>
      </c>
      <c r="C55" s="2" t="s">
        <v>87</v>
      </c>
      <c r="D55" s="2" t="s">
        <v>17</v>
      </c>
      <c r="E55" s="18" t="str">
        <f t="shared" si="0"/>
        <v>Chateau Canon Premier Grand Cru Classe B, Saint-Emilion Grand Cru</v>
      </c>
      <c r="F55" s="8"/>
      <c r="G55" s="3" t="s">
        <v>18</v>
      </c>
      <c r="H55" s="3">
        <v>2</v>
      </c>
      <c r="I55" s="3" t="s">
        <v>19</v>
      </c>
      <c r="J55" s="2" t="s">
        <v>20</v>
      </c>
      <c r="K55" s="21">
        <v>100</v>
      </c>
      <c r="L55" s="21">
        <v>130</v>
      </c>
      <c r="M55" s="10" t="s">
        <v>33</v>
      </c>
      <c r="N55" s="8" t="s">
        <v>66</v>
      </c>
      <c r="AA55" s="19" t="s">
        <v>128</v>
      </c>
      <c r="AB55" s="20" t="s">
        <v>525</v>
      </c>
    </row>
    <row r="56" spans="1:28" x14ac:dyDescent="0.25">
      <c r="A56" s="2">
        <v>54</v>
      </c>
      <c r="B56" s="3">
        <v>2008</v>
      </c>
      <c r="C56" s="2" t="s">
        <v>87</v>
      </c>
      <c r="D56" s="2" t="s">
        <v>17</v>
      </c>
      <c r="E56" s="18" t="str">
        <f t="shared" si="0"/>
        <v>Chateau Grand-Puy-Lacoste 5eme Cru Classe, Pauillac - In Bond</v>
      </c>
      <c r="F56" s="8"/>
      <c r="G56" s="3" t="s">
        <v>18</v>
      </c>
      <c r="H56" s="3">
        <v>12</v>
      </c>
      <c r="I56" s="3" t="s">
        <v>27</v>
      </c>
      <c r="J56" s="2" t="s">
        <v>25</v>
      </c>
      <c r="K56" s="21">
        <v>340</v>
      </c>
      <c r="L56" s="21">
        <v>440</v>
      </c>
      <c r="M56" s="10" t="s">
        <v>37</v>
      </c>
      <c r="N56" s="8"/>
      <c r="AA56" s="19" t="s">
        <v>129</v>
      </c>
      <c r="AB56" s="20" t="s">
        <v>526</v>
      </c>
    </row>
    <row r="57" spans="1:28" x14ac:dyDescent="0.25">
      <c r="A57" s="2">
        <v>55</v>
      </c>
      <c r="B57" s="3">
        <v>2008</v>
      </c>
      <c r="C57" s="2" t="s">
        <v>87</v>
      </c>
      <c r="D57" s="2" t="s">
        <v>17</v>
      </c>
      <c r="E57" s="18" t="str">
        <f t="shared" si="0"/>
        <v>Chateau Grand-Puy-Lacoste 5eme Cru Classe, Pauillac - In Bond</v>
      </c>
      <c r="F57" s="8"/>
      <c r="G57" s="3" t="s">
        <v>18</v>
      </c>
      <c r="H57" s="3">
        <v>12</v>
      </c>
      <c r="I57" s="3" t="s">
        <v>27</v>
      </c>
      <c r="J57" s="2" t="s">
        <v>25</v>
      </c>
      <c r="K57" s="21">
        <v>340</v>
      </c>
      <c r="L57" s="21">
        <v>440</v>
      </c>
      <c r="M57" s="10" t="s">
        <v>37</v>
      </c>
      <c r="N57" s="8"/>
      <c r="AA57" s="19" t="s">
        <v>129</v>
      </c>
      <c r="AB57" s="20" t="s">
        <v>527</v>
      </c>
    </row>
    <row r="58" spans="1:28" x14ac:dyDescent="0.25">
      <c r="A58" s="2">
        <v>56</v>
      </c>
      <c r="B58" s="3">
        <v>2008</v>
      </c>
      <c r="C58" s="2" t="s">
        <v>87</v>
      </c>
      <c r="D58" s="2" t="s">
        <v>17</v>
      </c>
      <c r="E58" s="18" t="str">
        <f t="shared" si="0"/>
        <v>Chateau Grand-Puy-Lacoste 5eme Cru Classe, Pauillac - In Bond</v>
      </c>
      <c r="F58" s="8"/>
      <c r="G58" s="3" t="s">
        <v>18</v>
      </c>
      <c r="H58" s="3">
        <v>12</v>
      </c>
      <c r="I58" s="3" t="s">
        <v>27</v>
      </c>
      <c r="J58" s="2" t="s">
        <v>25</v>
      </c>
      <c r="K58" s="21">
        <v>340</v>
      </c>
      <c r="L58" s="21">
        <v>440</v>
      </c>
      <c r="M58" s="10" t="s">
        <v>37</v>
      </c>
      <c r="N58" s="8"/>
      <c r="AA58" s="19" t="s">
        <v>129</v>
      </c>
      <c r="AB58" s="20" t="s">
        <v>528</v>
      </c>
    </row>
    <row r="59" spans="1:28" x14ac:dyDescent="0.25">
      <c r="A59" s="2">
        <v>57</v>
      </c>
      <c r="B59" s="3">
        <v>2008</v>
      </c>
      <c r="C59" s="2" t="s">
        <v>87</v>
      </c>
      <c r="D59" s="2" t="s">
        <v>17</v>
      </c>
      <c r="E59" s="18" t="str">
        <f t="shared" si="0"/>
        <v>Chateau Haut-Batailley 5eme Cru Classe, Pauillac</v>
      </c>
      <c r="F59" s="8"/>
      <c r="G59" s="3" t="s">
        <v>18</v>
      </c>
      <c r="H59" s="3">
        <v>12</v>
      </c>
      <c r="I59" s="3" t="s">
        <v>27</v>
      </c>
      <c r="J59" s="2" t="s">
        <v>20</v>
      </c>
      <c r="K59" s="21">
        <v>460</v>
      </c>
      <c r="L59" s="21">
        <v>540</v>
      </c>
      <c r="M59" s="10" t="s">
        <v>33</v>
      </c>
      <c r="N59" s="8"/>
      <c r="AA59" s="19" t="s">
        <v>130</v>
      </c>
      <c r="AB59" s="20" t="s">
        <v>529</v>
      </c>
    </row>
    <row r="60" spans="1:28" x14ac:dyDescent="0.25">
      <c r="A60" s="2">
        <v>58</v>
      </c>
      <c r="B60" s="3">
        <v>2009</v>
      </c>
      <c r="C60" s="2" t="s">
        <v>87</v>
      </c>
      <c r="D60" s="2" t="s">
        <v>17</v>
      </c>
      <c r="E60" s="18" t="str">
        <f t="shared" si="0"/>
        <v>Chateau Latour Premier Cru Classe, Pauillac</v>
      </c>
      <c r="F60" s="8"/>
      <c r="G60" s="3" t="s">
        <v>18</v>
      </c>
      <c r="H60" s="3">
        <v>3</v>
      </c>
      <c r="I60" s="3" t="s">
        <v>27</v>
      </c>
      <c r="J60" s="2" t="s">
        <v>20</v>
      </c>
      <c r="K60" s="21">
        <v>1600</v>
      </c>
      <c r="L60" s="21">
        <v>2000</v>
      </c>
      <c r="M60" s="10" t="s">
        <v>33</v>
      </c>
      <c r="N60" s="9" t="s">
        <v>131</v>
      </c>
      <c r="AA60" s="19" t="s">
        <v>116</v>
      </c>
      <c r="AB60" s="20" t="s">
        <v>530</v>
      </c>
    </row>
    <row r="61" spans="1:28" x14ac:dyDescent="0.25">
      <c r="A61" s="2">
        <v>59</v>
      </c>
      <c r="B61" s="3">
        <v>2009</v>
      </c>
      <c r="C61" s="2" t="s">
        <v>87</v>
      </c>
      <c r="D61" s="2" t="s">
        <v>17</v>
      </c>
      <c r="E61" s="18" t="str">
        <f t="shared" si="0"/>
        <v>Chateau Margaux Premier Cru Classe, Margaux</v>
      </c>
      <c r="F61" s="8"/>
      <c r="G61" s="3" t="s">
        <v>18</v>
      </c>
      <c r="H61" s="3">
        <v>3</v>
      </c>
      <c r="I61" s="3" t="s">
        <v>27</v>
      </c>
      <c r="J61" s="2" t="s">
        <v>20</v>
      </c>
      <c r="K61" s="21">
        <v>1300</v>
      </c>
      <c r="L61" s="21">
        <v>1600</v>
      </c>
      <c r="M61" s="10" t="s">
        <v>33</v>
      </c>
      <c r="N61" s="9" t="s">
        <v>131</v>
      </c>
      <c r="AA61" s="19" t="s">
        <v>132</v>
      </c>
      <c r="AB61" s="20" t="s">
        <v>531</v>
      </c>
    </row>
    <row r="62" spans="1:28" x14ac:dyDescent="0.25">
      <c r="A62" s="2">
        <v>60</v>
      </c>
      <c r="B62" s="3">
        <v>2009</v>
      </c>
      <c r="C62" s="2" t="s">
        <v>87</v>
      </c>
      <c r="D62" s="2" t="s">
        <v>17</v>
      </c>
      <c r="E62" s="18" t="str">
        <f t="shared" si="0"/>
        <v>Chateau Palmer 3eme Cru Classe, Margaux</v>
      </c>
      <c r="F62" s="8"/>
      <c r="G62" s="3" t="s">
        <v>18</v>
      </c>
      <c r="H62" s="3">
        <v>6</v>
      </c>
      <c r="I62" s="3" t="s">
        <v>27</v>
      </c>
      <c r="J62" s="2" t="s">
        <v>20</v>
      </c>
      <c r="K62" s="21">
        <v>1100</v>
      </c>
      <c r="L62" s="21">
        <v>1400</v>
      </c>
      <c r="M62" s="10" t="s">
        <v>33</v>
      </c>
      <c r="N62" s="9" t="s">
        <v>131</v>
      </c>
      <c r="AA62" s="19" t="s">
        <v>107</v>
      </c>
      <c r="AB62" s="20" t="s">
        <v>532</v>
      </c>
    </row>
    <row r="63" spans="1:28" x14ac:dyDescent="0.25">
      <c r="A63" s="2">
        <v>61</v>
      </c>
      <c r="B63" s="3">
        <v>2009</v>
      </c>
      <c r="C63" s="2" t="s">
        <v>87</v>
      </c>
      <c r="D63" s="2" t="s">
        <v>17</v>
      </c>
      <c r="E63" s="18" t="str">
        <f t="shared" si="0"/>
        <v>Chateau Talbot 4eme Cru Classe, Saint-Julien</v>
      </c>
      <c r="F63" s="8"/>
      <c r="G63" s="3" t="s">
        <v>18</v>
      </c>
      <c r="H63" s="3">
        <v>12</v>
      </c>
      <c r="I63" s="3" t="s">
        <v>27</v>
      </c>
      <c r="J63" s="2" t="s">
        <v>20</v>
      </c>
      <c r="K63" s="21">
        <v>700</v>
      </c>
      <c r="L63" s="21">
        <v>850</v>
      </c>
      <c r="M63" s="10" t="s">
        <v>33</v>
      </c>
      <c r="N63" s="9"/>
      <c r="AA63" s="19" t="s">
        <v>133</v>
      </c>
      <c r="AB63" s="20" t="s">
        <v>533</v>
      </c>
    </row>
    <row r="64" spans="1:28" x14ac:dyDescent="0.25">
      <c r="A64" s="2">
        <v>62</v>
      </c>
      <c r="B64" s="3">
        <v>2009</v>
      </c>
      <c r="C64" s="2" t="s">
        <v>87</v>
      </c>
      <c r="D64" s="2" t="s">
        <v>17</v>
      </c>
      <c r="E64" s="18" t="str">
        <f t="shared" si="0"/>
        <v>Chateau Lynch Bages 5eme Cru Classe, Pauillac</v>
      </c>
      <c r="F64" s="8"/>
      <c r="G64" s="3" t="s">
        <v>18</v>
      </c>
      <c r="H64" s="3">
        <v>12</v>
      </c>
      <c r="I64" s="3" t="s">
        <v>27</v>
      </c>
      <c r="J64" s="2" t="s">
        <v>20</v>
      </c>
      <c r="K64" s="21">
        <v>1350</v>
      </c>
      <c r="L64" s="21">
        <v>1600</v>
      </c>
      <c r="M64" s="10" t="s">
        <v>33</v>
      </c>
      <c r="N64" s="9"/>
      <c r="AA64" s="19" t="s">
        <v>134</v>
      </c>
      <c r="AB64" s="20" t="s">
        <v>534</v>
      </c>
    </row>
    <row r="65" spans="1:28" x14ac:dyDescent="0.25">
      <c r="A65" s="2">
        <v>63</v>
      </c>
      <c r="B65" s="3">
        <v>2009</v>
      </c>
      <c r="C65" s="2" t="s">
        <v>87</v>
      </c>
      <c r="D65" s="2" t="s">
        <v>17</v>
      </c>
      <c r="E65" s="18" t="str">
        <f t="shared" si="0"/>
        <v>Chateau Pontet-Canet 5eme Cru Classe, Pauillac</v>
      </c>
      <c r="F65" s="8"/>
      <c r="G65" s="3" t="s">
        <v>18</v>
      </c>
      <c r="H65" s="3">
        <v>12</v>
      </c>
      <c r="I65" s="3" t="s">
        <v>19</v>
      </c>
      <c r="J65" s="2" t="s">
        <v>20</v>
      </c>
      <c r="K65" s="21">
        <v>1500</v>
      </c>
      <c r="L65" s="21">
        <v>1800</v>
      </c>
      <c r="M65" s="10" t="s">
        <v>33</v>
      </c>
      <c r="N65" s="9"/>
      <c r="AA65" s="19" t="s">
        <v>135</v>
      </c>
      <c r="AB65" s="20" t="s">
        <v>535</v>
      </c>
    </row>
    <row r="66" spans="1:28" x14ac:dyDescent="0.25">
      <c r="A66" s="2">
        <v>64</v>
      </c>
      <c r="B66" s="3">
        <v>2009</v>
      </c>
      <c r="C66" s="2" t="s">
        <v>87</v>
      </c>
      <c r="D66" s="2" t="s">
        <v>17</v>
      </c>
      <c r="E66" s="18" t="str">
        <f t="shared" si="0"/>
        <v>Chateau Batailley 5eme Cru Classe, Pauillac</v>
      </c>
      <c r="F66" s="8"/>
      <c r="G66" s="3" t="s">
        <v>18</v>
      </c>
      <c r="H66" s="3">
        <v>12</v>
      </c>
      <c r="I66" s="3" t="s">
        <v>19</v>
      </c>
      <c r="J66" s="2" t="s">
        <v>20</v>
      </c>
      <c r="K66" s="21">
        <v>320</v>
      </c>
      <c r="L66" s="21">
        <v>420</v>
      </c>
      <c r="M66" s="10" t="s">
        <v>33</v>
      </c>
      <c r="N66" s="9"/>
      <c r="AA66" s="19" t="s">
        <v>136</v>
      </c>
      <c r="AB66" s="20" t="s">
        <v>536</v>
      </c>
    </row>
    <row r="67" spans="1:28" x14ac:dyDescent="0.25">
      <c r="A67" s="2">
        <v>65</v>
      </c>
      <c r="B67" s="3">
        <v>2009</v>
      </c>
      <c r="C67" s="2" t="s">
        <v>87</v>
      </c>
      <c r="D67" s="2" t="s">
        <v>17</v>
      </c>
      <c r="E67" s="18" t="str">
        <f t="shared" si="0"/>
        <v>Chateau Batailley 5eme Cru Classe, Pauillac</v>
      </c>
      <c r="F67" s="8"/>
      <c r="G67" s="3" t="s">
        <v>18</v>
      </c>
      <c r="H67" s="3">
        <v>12</v>
      </c>
      <c r="I67" s="3" t="s">
        <v>19</v>
      </c>
      <c r="J67" s="2" t="s">
        <v>20</v>
      </c>
      <c r="K67" s="21">
        <v>320</v>
      </c>
      <c r="L67" s="21">
        <v>420</v>
      </c>
      <c r="M67" s="10" t="s">
        <v>33</v>
      </c>
      <c r="N67" s="9"/>
      <c r="AA67" s="19" t="s">
        <v>136</v>
      </c>
      <c r="AB67" s="20" t="s">
        <v>537</v>
      </c>
    </row>
    <row r="68" spans="1:28" x14ac:dyDescent="0.25">
      <c r="A68" s="2">
        <v>66</v>
      </c>
      <c r="B68" s="3">
        <v>2009</v>
      </c>
      <c r="C68" s="2" t="s">
        <v>87</v>
      </c>
      <c r="D68" s="2" t="s">
        <v>17</v>
      </c>
      <c r="E68" s="18" t="str">
        <f t="shared" ref="E68:E131" si="1">HYPERLINK(AB68,AA68)</f>
        <v>Domaine de Chevalier Cru Classe, Pessac-Leognan</v>
      </c>
      <c r="F68" s="8"/>
      <c r="G68" s="3" t="s">
        <v>18</v>
      </c>
      <c r="H68" s="3">
        <v>6</v>
      </c>
      <c r="I68" s="3" t="s">
        <v>27</v>
      </c>
      <c r="J68" s="2" t="s">
        <v>20</v>
      </c>
      <c r="K68" s="21">
        <v>280</v>
      </c>
      <c r="L68" s="21">
        <v>340</v>
      </c>
      <c r="M68" s="10" t="s">
        <v>33</v>
      </c>
      <c r="N68" s="9" t="s">
        <v>131</v>
      </c>
      <c r="AA68" s="19" t="s">
        <v>137</v>
      </c>
      <c r="AB68" s="20" t="s">
        <v>538</v>
      </c>
    </row>
    <row r="69" spans="1:28" x14ac:dyDescent="0.25">
      <c r="A69" s="2">
        <v>67</v>
      </c>
      <c r="B69" s="3">
        <v>2009</v>
      </c>
      <c r="C69" s="2" t="s">
        <v>87</v>
      </c>
      <c r="D69" s="2" t="s">
        <v>17</v>
      </c>
      <c r="E69" s="18" t="str">
        <f t="shared" si="1"/>
        <v>Chateau Gloria, Saint-Julien</v>
      </c>
      <c r="F69" s="8"/>
      <c r="G69" s="3" t="s">
        <v>18</v>
      </c>
      <c r="H69" s="3">
        <v>12</v>
      </c>
      <c r="I69" s="3" t="s">
        <v>27</v>
      </c>
      <c r="J69" s="2" t="s">
        <v>20</v>
      </c>
      <c r="K69" s="21">
        <v>440</v>
      </c>
      <c r="L69" s="21">
        <v>520</v>
      </c>
      <c r="M69" s="10" t="s">
        <v>33</v>
      </c>
      <c r="N69" s="9"/>
      <c r="AA69" s="19" t="s">
        <v>138</v>
      </c>
      <c r="AB69" s="20" t="s">
        <v>539</v>
      </c>
    </row>
    <row r="70" spans="1:28" x14ac:dyDescent="0.25">
      <c r="A70" s="2">
        <v>68</v>
      </c>
      <c r="B70" s="3">
        <v>2009</v>
      </c>
      <c r="C70" s="2" t="s">
        <v>87</v>
      </c>
      <c r="D70" s="2" t="s">
        <v>17</v>
      </c>
      <c r="E70" s="18" t="str">
        <f t="shared" si="1"/>
        <v>Chateau Cantemerle 5eme Cru Classe, Haut-Medoc</v>
      </c>
      <c r="F70" s="8"/>
      <c r="G70" s="3" t="s">
        <v>18</v>
      </c>
      <c r="H70" s="3">
        <v>12</v>
      </c>
      <c r="I70" s="3" t="s">
        <v>27</v>
      </c>
      <c r="J70" s="2" t="s">
        <v>20</v>
      </c>
      <c r="K70" s="21">
        <v>240</v>
      </c>
      <c r="L70" s="21">
        <v>320</v>
      </c>
      <c r="M70" s="10" t="s">
        <v>33</v>
      </c>
      <c r="N70" s="9"/>
      <c r="AA70" s="19" t="s">
        <v>139</v>
      </c>
      <c r="AB70" s="20" t="s">
        <v>540</v>
      </c>
    </row>
    <row r="71" spans="1:28" x14ac:dyDescent="0.25">
      <c r="A71" s="2">
        <v>69</v>
      </c>
      <c r="B71" s="3">
        <v>2009</v>
      </c>
      <c r="C71" s="2" t="s">
        <v>87</v>
      </c>
      <c r="D71" s="2" t="s">
        <v>17</v>
      </c>
      <c r="E71" s="18" t="str">
        <f t="shared" si="1"/>
        <v>Chateau Chasse-Spleen, Moulis en Medoc</v>
      </c>
      <c r="F71" s="8"/>
      <c r="G71" s="3" t="s">
        <v>18</v>
      </c>
      <c r="H71" s="3">
        <v>12</v>
      </c>
      <c r="I71" s="3" t="s">
        <v>27</v>
      </c>
      <c r="J71" s="2" t="s">
        <v>20</v>
      </c>
      <c r="K71" s="21">
        <v>340</v>
      </c>
      <c r="L71" s="21">
        <v>400</v>
      </c>
      <c r="M71" s="10" t="s">
        <v>33</v>
      </c>
      <c r="N71" s="9"/>
      <c r="AA71" s="19" t="s">
        <v>140</v>
      </c>
      <c r="AB71" s="20" t="s">
        <v>541</v>
      </c>
    </row>
    <row r="72" spans="1:28" x14ac:dyDescent="0.25">
      <c r="A72" s="2">
        <v>70</v>
      </c>
      <c r="B72" s="3">
        <v>2009</v>
      </c>
      <c r="C72" s="2" t="s">
        <v>87</v>
      </c>
      <c r="D72" s="2" t="s">
        <v>17</v>
      </c>
      <c r="E72" s="18" t="str">
        <f t="shared" si="1"/>
        <v>Chateau Chasse-Spleen, Moulis en Medoc</v>
      </c>
      <c r="F72" s="8"/>
      <c r="G72" s="3" t="s">
        <v>18</v>
      </c>
      <c r="H72" s="3">
        <v>12</v>
      </c>
      <c r="I72" s="3" t="s">
        <v>27</v>
      </c>
      <c r="J72" s="2" t="s">
        <v>20</v>
      </c>
      <c r="K72" s="21">
        <v>340</v>
      </c>
      <c r="L72" s="21">
        <v>400</v>
      </c>
      <c r="M72" s="10" t="s">
        <v>33</v>
      </c>
      <c r="N72" s="9"/>
      <c r="AA72" s="19" t="s">
        <v>140</v>
      </c>
      <c r="AB72" s="20" t="s">
        <v>542</v>
      </c>
    </row>
    <row r="73" spans="1:28" x14ac:dyDescent="0.25">
      <c r="A73" s="2">
        <v>71</v>
      </c>
      <c r="B73" s="3">
        <v>2009</v>
      </c>
      <c r="C73" s="2" t="s">
        <v>87</v>
      </c>
      <c r="D73" s="2" t="s">
        <v>17</v>
      </c>
      <c r="E73" s="18" t="str">
        <f t="shared" si="1"/>
        <v>Chateau Chasse-Spleen, Moulis en Medoc</v>
      </c>
      <c r="F73" s="8"/>
      <c r="G73" s="3" t="s">
        <v>18</v>
      </c>
      <c r="H73" s="3">
        <v>12</v>
      </c>
      <c r="I73" s="3" t="s">
        <v>27</v>
      </c>
      <c r="J73" s="2" t="s">
        <v>20</v>
      </c>
      <c r="K73" s="21">
        <v>340</v>
      </c>
      <c r="L73" s="21">
        <v>400</v>
      </c>
      <c r="M73" s="10" t="s">
        <v>33</v>
      </c>
      <c r="N73" s="9"/>
      <c r="AA73" s="19" t="s">
        <v>140</v>
      </c>
      <c r="AB73" s="20" t="s">
        <v>543</v>
      </c>
    </row>
    <row r="74" spans="1:28" x14ac:dyDescent="0.25">
      <c r="A74" s="2">
        <v>72</v>
      </c>
      <c r="B74" s="3">
        <v>2009</v>
      </c>
      <c r="C74" s="2" t="s">
        <v>87</v>
      </c>
      <c r="D74" s="2" t="s">
        <v>17</v>
      </c>
      <c r="E74" s="18" t="str">
        <f t="shared" si="1"/>
        <v>Chateau La Lagune 3eme Cru Classe, Haut-Medoc</v>
      </c>
      <c r="F74" s="8"/>
      <c r="G74" s="3" t="s">
        <v>18</v>
      </c>
      <c r="H74" s="3">
        <v>12</v>
      </c>
      <c r="I74" s="3" t="s">
        <v>27</v>
      </c>
      <c r="J74" s="2" t="s">
        <v>20</v>
      </c>
      <c r="K74" s="21">
        <v>540</v>
      </c>
      <c r="L74" s="21">
        <v>650</v>
      </c>
      <c r="M74" s="10" t="s">
        <v>33</v>
      </c>
      <c r="N74" s="9"/>
      <c r="AA74" s="19" t="s">
        <v>141</v>
      </c>
      <c r="AB74" s="20" t="s">
        <v>544</v>
      </c>
    </row>
    <row r="75" spans="1:28" x14ac:dyDescent="0.25">
      <c r="A75" s="2">
        <v>73</v>
      </c>
      <c r="B75" s="3">
        <v>2010</v>
      </c>
      <c r="C75" s="2" t="s">
        <v>87</v>
      </c>
      <c r="D75" s="2" t="s">
        <v>17</v>
      </c>
      <c r="E75" s="18" t="str">
        <f t="shared" si="1"/>
        <v>Chateau Lafite Rothschild Premier Cru Classe, Pauillac - In Bond</v>
      </c>
      <c r="F75" s="8"/>
      <c r="G75" s="3" t="s">
        <v>18</v>
      </c>
      <c r="H75" s="3">
        <v>6</v>
      </c>
      <c r="I75" s="3" t="s">
        <v>27</v>
      </c>
      <c r="J75" s="2" t="s">
        <v>25</v>
      </c>
      <c r="K75" s="21">
        <v>2400</v>
      </c>
      <c r="L75" s="21">
        <v>3000</v>
      </c>
      <c r="M75" s="10" t="s">
        <v>37</v>
      </c>
      <c r="N75" s="9"/>
      <c r="AA75" s="19" t="s">
        <v>142</v>
      </c>
      <c r="AB75" s="20" t="s">
        <v>545</v>
      </c>
    </row>
    <row r="76" spans="1:28" x14ac:dyDescent="0.25">
      <c r="A76" s="2">
        <v>74</v>
      </c>
      <c r="B76" s="3">
        <v>2010</v>
      </c>
      <c r="C76" s="2" t="s">
        <v>87</v>
      </c>
      <c r="D76" s="2" t="s">
        <v>17</v>
      </c>
      <c r="E76" s="18" t="str">
        <f t="shared" si="1"/>
        <v>Chateau Lafite Rothschild Premier Cru Classe, Pauillac - In Bond</v>
      </c>
      <c r="F76" s="8"/>
      <c r="G76" s="3" t="s">
        <v>18</v>
      </c>
      <c r="H76" s="3">
        <v>6</v>
      </c>
      <c r="I76" s="3" t="s">
        <v>27</v>
      </c>
      <c r="J76" s="2" t="s">
        <v>25</v>
      </c>
      <c r="K76" s="21">
        <v>2400</v>
      </c>
      <c r="L76" s="21">
        <v>3000</v>
      </c>
      <c r="M76" s="10" t="s">
        <v>37</v>
      </c>
      <c r="N76" s="9"/>
      <c r="AA76" s="19" t="s">
        <v>142</v>
      </c>
      <c r="AB76" s="20" t="s">
        <v>546</v>
      </c>
    </row>
    <row r="77" spans="1:28" x14ac:dyDescent="0.25">
      <c r="A77" s="2">
        <v>75</v>
      </c>
      <c r="B77" s="3">
        <v>2010</v>
      </c>
      <c r="C77" s="2" t="s">
        <v>87</v>
      </c>
      <c r="D77" s="2" t="s">
        <v>17</v>
      </c>
      <c r="E77" s="18" t="str">
        <f t="shared" si="1"/>
        <v>Chateau Lafite Rothschild Premier Cru Classe, Pauillac - In Bond</v>
      </c>
      <c r="F77" s="8"/>
      <c r="G77" s="3" t="s">
        <v>18</v>
      </c>
      <c r="H77" s="3">
        <v>6</v>
      </c>
      <c r="I77" s="3" t="s">
        <v>27</v>
      </c>
      <c r="J77" s="2" t="s">
        <v>25</v>
      </c>
      <c r="K77" s="21">
        <v>2400</v>
      </c>
      <c r="L77" s="21">
        <v>3000</v>
      </c>
      <c r="M77" s="10" t="s">
        <v>37</v>
      </c>
      <c r="N77" s="9"/>
      <c r="AA77" s="19" t="s">
        <v>142</v>
      </c>
      <c r="AB77" s="20" t="s">
        <v>547</v>
      </c>
    </row>
    <row r="78" spans="1:28" x14ac:dyDescent="0.25">
      <c r="A78" s="2">
        <v>76</v>
      </c>
      <c r="B78" s="3">
        <v>2010</v>
      </c>
      <c r="C78" s="2" t="s">
        <v>87</v>
      </c>
      <c r="D78" s="2" t="s">
        <v>17</v>
      </c>
      <c r="E78" s="18" t="str">
        <f t="shared" si="1"/>
        <v>Chateau Lafite Rothschild Premier Cru Classe, Pauillac - In Bond</v>
      </c>
      <c r="F78" s="8"/>
      <c r="G78" s="3" t="s">
        <v>18</v>
      </c>
      <c r="H78" s="3">
        <v>6</v>
      </c>
      <c r="I78" s="3" t="s">
        <v>27</v>
      </c>
      <c r="J78" s="2" t="s">
        <v>25</v>
      </c>
      <c r="K78" s="21">
        <v>2400</v>
      </c>
      <c r="L78" s="21">
        <v>3000</v>
      </c>
      <c r="M78" s="10" t="s">
        <v>37</v>
      </c>
      <c r="N78" s="9"/>
      <c r="AA78" s="19" t="s">
        <v>142</v>
      </c>
      <c r="AB78" s="20" t="s">
        <v>548</v>
      </c>
    </row>
    <row r="79" spans="1:28" x14ac:dyDescent="0.25">
      <c r="A79" s="2">
        <v>77</v>
      </c>
      <c r="B79" s="3">
        <v>2010</v>
      </c>
      <c r="C79" s="2" t="s">
        <v>87</v>
      </c>
      <c r="D79" s="2" t="s">
        <v>17</v>
      </c>
      <c r="E79" s="18" t="str">
        <f t="shared" si="1"/>
        <v>Chateau Grand-Puy-Lacoste 5eme Cru Classe, Pauillac</v>
      </c>
      <c r="F79" s="8"/>
      <c r="G79" s="3" t="s">
        <v>18</v>
      </c>
      <c r="H79" s="3">
        <v>12</v>
      </c>
      <c r="I79" s="3" t="s">
        <v>27</v>
      </c>
      <c r="J79" s="2" t="s">
        <v>20</v>
      </c>
      <c r="K79" s="21">
        <v>600</v>
      </c>
      <c r="L79" s="21">
        <v>700</v>
      </c>
      <c r="M79" s="10" t="s">
        <v>33</v>
      </c>
      <c r="N79" s="9"/>
      <c r="AA79" s="19" t="s">
        <v>143</v>
      </c>
      <c r="AB79" s="20" t="s">
        <v>549</v>
      </c>
    </row>
    <row r="80" spans="1:28" x14ac:dyDescent="0.25">
      <c r="A80" s="2">
        <v>78</v>
      </c>
      <c r="B80" s="3">
        <v>2010</v>
      </c>
      <c r="C80" s="2" t="s">
        <v>87</v>
      </c>
      <c r="D80" s="2" t="s">
        <v>17</v>
      </c>
      <c r="E80" s="18" t="str">
        <f t="shared" si="1"/>
        <v>Chateau Grand-Puy-Lacoste 5eme Cru Classe, Pauillac</v>
      </c>
      <c r="F80" s="8"/>
      <c r="G80" s="3" t="s">
        <v>18</v>
      </c>
      <c r="H80" s="3">
        <v>12</v>
      </c>
      <c r="I80" s="3" t="s">
        <v>27</v>
      </c>
      <c r="J80" s="2" t="s">
        <v>20</v>
      </c>
      <c r="K80" s="21">
        <v>600</v>
      </c>
      <c r="L80" s="21">
        <v>700</v>
      </c>
      <c r="M80" s="10" t="s">
        <v>33</v>
      </c>
      <c r="N80" s="9"/>
      <c r="AA80" s="19" t="s">
        <v>143</v>
      </c>
      <c r="AB80" s="20" t="s">
        <v>550</v>
      </c>
    </row>
    <row r="81" spans="1:28" x14ac:dyDescent="0.25">
      <c r="A81" s="2">
        <v>79</v>
      </c>
      <c r="B81" s="3">
        <v>2010</v>
      </c>
      <c r="C81" s="2" t="s">
        <v>87</v>
      </c>
      <c r="D81" s="2" t="s">
        <v>17</v>
      </c>
      <c r="E81" s="18" t="str">
        <f t="shared" si="1"/>
        <v>Chateau Grand-Puy-Lacoste 5eme Cru Classe, Pauillac</v>
      </c>
      <c r="F81" s="8"/>
      <c r="G81" s="3" t="s">
        <v>18</v>
      </c>
      <c r="H81" s="3">
        <v>12</v>
      </c>
      <c r="I81" s="3" t="s">
        <v>27</v>
      </c>
      <c r="J81" s="2" t="s">
        <v>20</v>
      </c>
      <c r="K81" s="21">
        <v>600</v>
      </c>
      <c r="L81" s="21">
        <v>700</v>
      </c>
      <c r="M81" s="10" t="s">
        <v>33</v>
      </c>
      <c r="N81" s="9"/>
      <c r="AA81" s="19" t="s">
        <v>143</v>
      </c>
      <c r="AB81" s="20" t="s">
        <v>551</v>
      </c>
    </row>
    <row r="82" spans="1:28" x14ac:dyDescent="0.25">
      <c r="A82" s="2">
        <v>80</v>
      </c>
      <c r="B82" s="3">
        <v>2010</v>
      </c>
      <c r="C82" s="2" t="s">
        <v>87</v>
      </c>
      <c r="D82" s="2" t="s">
        <v>17</v>
      </c>
      <c r="E82" s="18" t="str">
        <f t="shared" si="1"/>
        <v>Chateau Haut-Bages Liberal 5eme Cru Classe, Pauillac</v>
      </c>
      <c r="F82" s="8"/>
      <c r="G82" s="3" t="s">
        <v>18</v>
      </c>
      <c r="H82" s="3">
        <v>6</v>
      </c>
      <c r="I82" s="3" t="s">
        <v>19</v>
      </c>
      <c r="J82" s="2" t="s">
        <v>20</v>
      </c>
      <c r="K82" s="21">
        <v>180</v>
      </c>
      <c r="L82" s="21">
        <v>220</v>
      </c>
      <c r="M82" s="10" t="s">
        <v>33</v>
      </c>
      <c r="N82" s="9" t="s">
        <v>131</v>
      </c>
      <c r="AA82" s="19" t="s">
        <v>144</v>
      </c>
      <c r="AB82" s="20" t="s">
        <v>552</v>
      </c>
    </row>
    <row r="83" spans="1:28" x14ac:dyDescent="0.25">
      <c r="A83" s="2">
        <v>81</v>
      </c>
      <c r="B83" s="3">
        <v>2010</v>
      </c>
      <c r="C83" s="2" t="s">
        <v>87</v>
      </c>
      <c r="D83" s="2" t="s">
        <v>17</v>
      </c>
      <c r="E83" s="18" t="str">
        <f t="shared" si="1"/>
        <v>Chateau Haut-Bailly Cru Classe, Pessac-Leognan</v>
      </c>
      <c r="F83" s="8"/>
      <c r="G83" s="3" t="s">
        <v>18</v>
      </c>
      <c r="H83" s="3">
        <v>2</v>
      </c>
      <c r="I83" s="3" t="s">
        <v>19</v>
      </c>
      <c r="J83" s="2" t="s">
        <v>20</v>
      </c>
      <c r="K83" s="21">
        <v>110</v>
      </c>
      <c r="L83" s="21">
        <v>180</v>
      </c>
      <c r="M83" s="10" t="s">
        <v>33</v>
      </c>
      <c r="N83" s="9"/>
      <c r="AA83" s="19" t="s">
        <v>145</v>
      </c>
      <c r="AB83" s="20" t="s">
        <v>553</v>
      </c>
    </row>
    <row r="84" spans="1:28" x14ac:dyDescent="0.25">
      <c r="A84" s="2">
        <v>82</v>
      </c>
      <c r="B84" s="3">
        <v>2010</v>
      </c>
      <c r="C84" s="2" t="s">
        <v>87</v>
      </c>
      <c r="D84" s="2" t="s">
        <v>17</v>
      </c>
      <c r="E84" s="18" t="str">
        <f t="shared" si="1"/>
        <v>Chateau Angludet, Margaux</v>
      </c>
      <c r="F84" s="8"/>
      <c r="G84" s="3" t="s">
        <v>18</v>
      </c>
      <c r="H84" s="3">
        <v>12</v>
      </c>
      <c r="I84" s="3" t="s">
        <v>27</v>
      </c>
      <c r="J84" s="2" t="s">
        <v>20</v>
      </c>
      <c r="K84" s="21">
        <v>340</v>
      </c>
      <c r="L84" s="21">
        <v>400</v>
      </c>
      <c r="M84" s="10" t="s">
        <v>33</v>
      </c>
      <c r="N84" s="9"/>
      <c r="AA84" s="19" t="s">
        <v>146</v>
      </c>
      <c r="AB84" s="20" t="s">
        <v>554</v>
      </c>
    </row>
    <row r="85" spans="1:28" x14ac:dyDescent="0.25">
      <c r="A85" s="2">
        <v>83</v>
      </c>
      <c r="B85" s="3">
        <v>2010</v>
      </c>
      <c r="C85" s="2" t="s">
        <v>87</v>
      </c>
      <c r="D85" s="2" t="s">
        <v>17</v>
      </c>
      <c r="E85" s="18" t="str">
        <f t="shared" si="1"/>
        <v>Clos du Marquis, Saint-Julien</v>
      </c>
      <c r="F85" s="8" t="s">
        <v>148</v>
      </c>
      <c r="G85" s="3" t="s">
        <v>18</v>
      </c>
      <c r="H85" s="3">
        <v>12</v>
      </c>
      <c r="I85" s="3" t="s">
        <v>27</v>
      </c>
      <c r="J85" s="2" t="s">
        <v>20</v>
      </c>
      <c r="K85" s="21">
        <v>540</v>
      </c>
      <c r="L85" s="21">
        <v>650</v>
      </c>
      <c r="M85" s="10" t="s">
        <v>149</v>
      </c>
      <c r="N85" s="9"/>
      <c r="AA85" s="19" t="s">
        <v>147</v>
      </c>
      <c r="AB85" s="20" t="s">
        <v>555</v>
      </c>
    </row>
    <row r="86" spans="1:28" x14ac:dyDescent="0.25">
      <c r="A86" s="2">
        <v>84</v>
      </c>
      <c r="B86" s="3">
        <v>2010</v>
      </c>
      <c r="C86" s="2" t="s">
        <v>87</v>
      </c>
      <c r="D86" s="2" t="s">
        <v>17</v>
      </c>
      <c r="E86" s="18" t="str">
        <f t="shared" si="1"/>
        <v>Clos du Marquis, Saint-Julien</v>
      </c>
      <c r="F86" s="8" t="s">
        <v>148</v>
      </c>
      <c r="G86" s="3" t="s">
        <v>18</v>
      </c>
      <c r="H86" s="3">
        <v>12</v>
      </c>
      <c r="I86" s="3" t="s">
        <v>27</v>
      </c>
      <c r="J86" s="2" t="s">
        <v>20</v>
      </c>
      <c r="K86" s="21">
        <v>540</v>
      </c>
      <c r="L86" s="21">
        <v>650</v>
      </c>
      <c r="M86" s="10" t="s">
        <v>149</v>
      </c>
      <c r="N86" s="9"/>
      <c r="AA86" s="19" t="s">
        <v>147</v>
      </c>
      <c r="AB86" s="20" t="s">
        <v>556</v>
      </c>
    </row>
    <row r="87" spans="1:28" x14ac:dyDescent="0.25">
      <c r="A87" s="2">
        <v>85</v>
      </c>
      <c r="B87" s="3">
        <v>2010</v>
      </c>
      <c r="C87" s="2" t="s">
        <v>87</v>
      </c>
      <c r="D87" s="2" t="s">
        <v>17</v>
      </c>
      <c r="E87" s="18" t="str">
        <f t="shared" si="1"/>
        <v>Chateau Cissac, Haut-Medoc</v>
      </c>
      <c r="F87" s="8"/>
      <c r="G87" s="3" t="s">
        <v>18</v>
      </c>
      <c r="H87" s="3">
        <v>12</v>
      </c>
      <c r="I87" s="3" t="s">
        <v>27</v>
      </c>
      <c r="J87" s="2" t="s">
        <v>20</v>
      </c>
      <c r="K87" s="21">
        <v>180</v>
      </c>
      <c r="L87" s="21">
        <v>220</v>
      </c>
      <c r="M87" s="10" t="s">
        <v>33</v>
      </c>
      <c r="N87" s="9" t="s">
        <v>131</v>
      </c>
      <c r="AA87" s="19" t="s">
        <v>150</v>
      </c>
      <c r="AB87" s="20" t="s">
        <v>557</v>
      </c>
    </row>
    <row r="88" spans="1:28" x14ac:dyDescent="0.25">
      <c r="A88" s="2">
        <v>86</v>
      </c>
      <c r="B88" s="3">
        <v>2011</v>
      </c>
      <c r="C88" s="2" t="s">
        <v>87</v>
      </c>
      <c r="D88" s="2" t="s">
        <v>17</v>
      </c>
      <c r="E88" s="18" t="str">
        <f t="shared" si="1"/>
        <v>Chateau Latour Premier Cru Classe, Pauillac</v>
      </c>
      <c r="F88" s="8"/>
      <c r="G88" s="3" t="s">
        <v>18</v>
      </c>
      <c r="H88" s="3">
        <v>6</v>
      </c>
      <c r="I88" s="3" t="s">
        <v>27</v>
      </c>
      <c r="J88" s="2" t="s">
        <v>20</v>
      </c>
      <c r="K88" s="21">
        <v>1600</v>
      </c>
      <c r="L88" s="21">
        <v>2000</v>
      </c>
      <c r="M88" s="10" t="s">
        <v>151</v>
      </c>
      <c r="N88" s="8" t="s">
        <v>152</v>
      </c>
      <c r="AA88" s="19" t="s">
        <v>116</v>
      </c>
      <c r="AB88" s="20" t="s">
        <v>558</v>
      </c>
    </row>
    <row r="89" spans="1:28" x14ac:dyDescent="0.25">
      <c r="A89" s="2">
        <v>87</v>
      </c>
      <c r="B89" s="3">
        <v>2012</v>
      </c>
      <c r="C89" s="2" t="s">
        <v>87</v>
      </c>
      <c r="D89" s="2" t="s">
        <v>17</v>
      </c>
      <c r="E89" s="18" t="str">
        <f t="shared" si="1"/>
        <v>Duclot Assortment Case including Petrus (7x75cl) - In Bond</v>
      </c>
      <c r="F89" s="8"/>
      <c r="G89" s="3" t="s">
        <v>18</v>
      </c>
      <c r="H89" s="3">
        <v>7</v>
      </c>
      <c r="I89" s="3" t="s">
        <v>27</v>
      </c>
      <c r="J89" s="2" t="s">
        <v>25</v>
      </c>
      <c r="K89" s="21">
        <v>2600</v>
      </c>
      <c r="L89" s="21">
        <v>3200</v>
      </c>
      <c r="M89" s="10" t="s">
        <v>154</v>
      </c>
      <c r="N89" s="8"/>
      <c r="AA89" s="19" t="s">
        <v>153</v>
      </c>
      <c r="AB89" s="20" t="s">
        <v>559</v>
      </c>
    </row>
    <row r="90" spans="1:28" x14ac:dyDescent="0.25">
      <c r="A90" s="2">
        <v>88</v>
      </c>
      <c r="B90" s="3">
        <v>2012</v>
      </c>
      <c r="C90" s="2" t="s">
        <v>87</v>
      </c>
      <c r="D90" s="2" t="s">
        <v>17</v>
      </c>
      <c r="E90" s="18" t="str">
        <f t="shared" si="1"/>
        <v>Chateau Lafite Rothschild Premier Cru Classe, Pauillac</v>
      </c>
      <c r="F90" s="8"/>
      <c r="G90" s="3" t="s">
        <v>18</v>
      </c>
      <c r="H90" s="3">
        <v>6</v>
      </c>
      <c r="I90" s="3" t="s">
        <v>27</v>
      </c>
      <c r="J90" s="2" t="s">
        <v>20</v>
      </c>
      <c r="K90" s="21">
        <v>2100</v>
      </c>
      <c r="L90" s="21">
        <v>2500</v>
      </c>
      <c r="M90" s="10" t="s">
        <v>33</v>
      </c>
      <c r="N90" s="9" t="s">
        <v>131</v>
      </c>
      <c r="AA90" s="19" t="s">
        <v>155</v>
      </c>
      <c r="AB90" s="20" t="s">
        <v>560</v>
      </c>
    </row>
    <row r="91" spans="1:28" x14ac:dyDescent="0.25">
      <c r="A91" s="2">
        <v>89</v>
      </c>
      <c r="B91" s="3">
        <v>2012</v>
      </c>
      <c r="C91" s="2" t="s">
        <v>87</v>
      </c>
      <c r="D91" s="2" t="s">
        <v>17</v>
      </c>
      <c r="E91" s="18" t="str">
        <f t="shared" si="1"/>
        <v>Chateau Lafite Rothschild Premier Cru Classe, Pauillac</v>
      </c>
      <c r="F91" s="8"/>
      <c r="G91" s="3" t="s">
        <v>18</v>
      </c>
      <c r="H91" s="3">
        <v>6</v>
      </c>
      <c r="I91" s="3" t="s">
        <v>27</v>
      </c>
      <c r="J91" s="2" t="s">
        <v>20</v>
      </c>
      <c r="K91" s="21">
        <v>2100</v>
      </c>
      <c r="L91" s="21">
        <v>2500</v>
      </c>
      <c r="M91" s="10" t="s">
        <v>33</v>
      </c>
      <c r="N91" s="9" t="s">
        <v>131</v>
      </c>
      <c r="AA91" s="19" t="s">
        <v>155</v>
      </c>
      <c r="AB91" s="20" t="s">
        <v>561</v>
      </c>
    </row>
    <row r="92" spans="1:28" x14ac:dyDescent="0.25">
      <c r="A92" s="2">
        <v>90</v>
      </c>
      <c r="B92" s="3">
        <v>2012</v>
      </c>
      <c r="C92" s="2" t="s">
        <v>87</v>
      </c>
      <c r="D92" s="2" t="s">
        <v>17</v>
      </c>
      <c r="E92" s="18" t="str">
        <f t="shared" si="1"/>
        <v>Chateau Mouton Rothschild Premier Cru Classe, Pauillac</v>
      </c>
      <c r="F92" s="8"/>
      <c r="G92" s="3" t="s">
        <v>18</v>
      </c>
      <c r="H92" s="3">
        <v>6</v>
      </c>
      <c r="I92" s="3" t="s">
        <v>27</v>
      </c>
      <c r="J92" s="2" t="s">
        <v>20</v>
      </c>
      <c r="K92" s="21">
        <v>1600</v>
      </c>
      <c r="L92" s="21">
        <v>2000</v>
      </c>
      <c r="M92" s="10" t="s">
        <v>33</v>
      </c>
      <c r="N92" s="9" t="s">
        <v>131</v>
      </c>
      <c r="AA92" s="19" t="s">
        <v>109</v>
      </c>
      <c r="AB92" s="20" t="s">
        <v>562</v>
      </c>
    </row>
    <row r="93" spans="1:28" x14ac:dyDescent="0.25">
      <c r="A93" s="2">
        <v>91</v>
      </c>
      <c r="B93" s="3">
        <v>2012</v>
      </c>
      <c r="C93" s="2" t="s">
        <v>87</v>
      </c>
      <c r="D93" s="2" t="s">
        <v>17</v>
      </c>
      <c r="E93" s="18" t="str">
        <f t="shared" si="1"/>
        <v>Chateau Mouton Rothschild Premier Cru Classe, Pauillac</v>
      </c>
      <c r="F93" s="8"/>
      <c r="G93" s="3" t="s">
        <v>18</v>
      </c>
      <c r="H93" s="3">
        <v>6</v>
      </c>
      <c r="I93" s="3" t="s">
        <v>27</v>
      </c>
      <c r="J93" s="2" t="s">
        <v>20</v>
      </c>
      <c r="K93" s="21">
        <v>1600</v>
      </c>
      <c r="L93" s="21">
        <v>2000</v>
      </c>
      <c r="M93" s="10" t="s">
        <v>33</v>
      </c>
      <c r="N93" s="9" t="s">
        <v>131</v>
      </c>
      <c r="AA93" s="19" t="s">
        <v>109</v>
      </c>
      <c r="AB93" s="20" t="s">
        <v>563</v>
      </c>
    </row>
    <row r="94" spans="1:28" x14ac:dyDescent="0.25">
      <c r="A94" s="2">
        <v>92</v>
      </c>
      <c r="B94" s="3">
        <v>2012</v>
      </c>
      <c r="C94" s="2" t="s">
        <v>87</v>
      </c>
      <c r="D94" s="2" t="s">
        <v>17</v>
      </c>
      <c r="E94" s="18" t="str">
        <f t="shared" si="1"/>
        <v>Chateau Margaux Premier Cru Classe, Margaux</v>
      </c>
      <c r="F94" s="8"/>
      <c r="G94" s="3" t="s">
        <v>18</v>
      </c>
      <c r="H94" s="3">
        <v>6</v>
      </c>
      <c r="I94" s="3" t="s">
        <v>27</v>
      </c>
      <c r="J94" s="2" t="s">
        <v>20</v>
      </c>
      <c r="K94" s="21">
        <v>1600</v>
      </c>
      <c r="L94" s="21">
        <v>2000</v>
      </c>
      <c r="M94" s="10" t="s">
        <v>33</v>
      </c>
      <c r="N94" s="9" t="s">
        <v>131</v>
      </c>
      <c r="AA94" s="19" t="s">
        <v>132</v>
      </c>
      <c r="AB94" s="20" t="s">
        <v>564</v>
      </c>
    </row>
    <row r="95" spans="1:28" x14ac:dyDescent="0.25">
      <c r="A95" s="2">
        <v>93</v>
      </c>
      <c r="B95" s="3">
        <v>2012</v>
      </c>
      <c r="C95" s="2" t="s">
        <v>87</v>
      </c>
      <c r="D95" s="2" t="s">
        <v>17</v>
      </c>
      <c r="E95" s="18" t="str">
        <f t="shared" si="1"/>
        <v>Chateau Margaux Premier Cru Classe, Margaux</v>
      </c>
      <c r="F95" s="8"/>
      <c r="G95" s="3" t="s">
        <v>18</v>
      </c>
      <c r="H95" s="3">
        <v>6</v>
      </c>
      <c r="I95" s="3" t="s">
        <v>27</v>
      </c>
      <c r="J95" s="2" t="s">
        <v>20</v>
      </c>
      <c r="K95" s="21">
        <v>1600</v>
      </c>
      <c r="L95" s="21">
        <v>2000</v>
      </c>
      <c r="M95" s="10" t="s">
        <v>33</v>
      </c>
      <c r="N95" s="9" t="s">
        <v>131</v>
      </c>
      <c r="AA95" s="19" t="s">
        <v>132</v>
      </c>
      <c r="AB95" s="20" t="s">
        <v>565</v>
      </c>
    </row>
    <row r="96" spans="1:28" x14ac:dyDescent="0.25">
      <c r="A96" s="2">
        <v>94</v>
      </c>
      <c r="B96" s="3">
        <v>2012</v>
      </c>
      <c r="C96" s="2" t="s">
        <v>87</v>
      </c>
      <c r="D96" s="2" t="s">
        <v>17</v>
      </c>
      <c r="E96" s="18" t="str">
        <f t="shared" si="1"/>
        <v>Chateau Grand-Puy-Lacoste 5eme Cru Classe, Pauillac</v>
      </c>
      <c r="F96" s="8"/>
      <c r="G96" s="3" t="s">
        <v>18</v>
      </c>
      <c r="H96" s="3">
        <v>3</v>
      </c>
      <c r="I96" s="3" t="s">
        <v>19</v>
      </c>
      <c r="J96" s="2" t="s">
        <v>20</v>
      </c>
      <c r="K96" s="21">
        <v>120</v>
      </c>
      <c r="L96" s="21">
        <v>150</v>
      </c>
      <c r="M96" s="10" t="s">
        <v>33</v>
      </c>
      <c r="N96" s="9" t="s">
        <v>131</v>
      </c>
      <c r="AA96" s="19" t="s">
        <v>143</v>
      </c>
      <c r="AB96" s="20" t="s">
        <v>566</v>
      </c>
    </row>
    <row r="97" spans="1:28" x14ac:dyDescent="0.25">
      <c r="A97" s="2">
        <v>95</v>
      </c>
      <c r="B97" s="3">
        <v>2012</v>
      </c>
      <c r="C97" s="2" t="s">
        <v>87</v>
      </c>
      <c r="D97" s="2" t="s">
        <v>17</v>
      </c>
      <c r="E97" s="18" t="str">
        <f t="shared" si="1"/>
        <v>Chateau Haut-Bailly Cru Classe, Pessac-Leognan</v>
      </c>
      <c r="F97" s="8"/>
      <c r="G97" s="3" t="s">
        <v>18</v>
      </c>
      <c r="H97" s="3">
        <v>12</v>
      </c>
      <c r="I97" s="3" t="s">
        <v>27</v>
      </c>
      <c r="J97" s="2" t="s">
        <v>20</v>
      </c>
      <c r="K97" s="21">
        <v>500</v>
      </c>
      <c r="L97" s="21">
        <v>600</v>
      </c>
      <c r="M97" s="10" t="s">
        <v>156</v>
      </c>
      <c r="N97" s="8" t="s">
        <v>152</v>
      </c>
      <c r="AA97" s="19" t="s">
        <v>145</v>
      </c>
      <c r="AB97" s="20" t="s">
        <v>567</v>
      </c>
    </row>
    <row r="98" spans="1:28" x14ac:dyDescent="0.25">
      <c r="A98" s="2">
        <v>96</v>
      </c>
      <c r="B98" s="3">
        <v>2012</v>
      </c>
      <c r="C98" s="2" t="s">
        <v>87</v>
      </c>
      <c r="D98" s="2" t="s">
        <v>17</v>
      </c>
      <c r="E98" s="18" t="str">
        <f t="shared" si="1"/>
        <v>Reserve de la Comtesse, Pauillac</v>
      </c>
      <c r="F98" s="8"/>
      <c r="G98" s="3" t="s">
        <v>18</v>
      </c>
      <c r="H98" s="3">
        <v>12</v>
      </c>
      <c r="I98" s="3" t="s">
        <v>27</v>
      </c>
      <c r="J98" s="2" t="s">
        <v>20</v>
      </c>
      <c r="K98" s="21">
        <v>320</v>
      </c>
      <c r="L98" s="21">
        <v>400</v>
      </c>
      <c r="M98" s="10" t="s">
        <v>156</v>
      </c>
      <c r="N98" s="8" t="s">
        <v>152</v>
      </c>
      <c r="AA98" s="19" t="s">
        <v>157</v>
      </c>
      <c r="AB98" s="20" t="s">
        <v>568</v>
      </c>
    </row>
    <row r="99" spans="1:28" x14ac:dyDescent="0.25">
      <c r="A99" s="2">
        <v>97</v>
      </c>
      <c r="B99" s="3">
        <v>2013</v>
      </c>
      <c r="C99" s="2" t="s">
        <v>87</v>
      </c>
      <c r="D99" s="2" t="s">
        <v>160</v>
      </c>
      <c r="E99" s="18" t="str">
        <f t="shared" si="1"/>
        <v>Duclot Assortment Case including Petrus and Yquem (8x75cl) - In Bond</v>
      </c>
      <c r="F99" s="8"/>
      <c r="G99" s="3" t="s">
        <v>18</v>
      </c>
      <c r="H99" s="3">
        <v>8</v>
      </c>
      <c r="I99" s="3" t="s">
        <v>27</v>
      </c>
      <c r="J99" s="2" t="s">
        <v>25</v>
      </c>
      <c r="K99" s="21">
        <v>2400</v>
      </c>
      <c r="L99" s="21">
        <v>3000</v>
      </c>
      <c r="M99" s="10" t="s">
        <v>159</v>
      </c>
      <c r="N99" s="8"/>
      <c r="AA99" s="19" t="s">
        <v>158</v>
      </c>
      <c r="AB99" s="20" t="s">
        <v>569</v>
      </c>
    </row>
    <row r="100" spans="1:28" x14ac:dyDescent="0.25">
      <c r="A100" s="2">
        <v>98</v>
      </c>
      <c r="B100" s="3">
        <v>2014</v>
      </c>
      <c r="C100" s="2" t="s">
        <v>87</v>
      </c>
      <c r="D100" s="2" t="s">
        <v>160</v>
      </c>
      <c r="E100" s="18" t="str">
        <f t="shared" si="1"/>
        <v>Duclot Assortment Case including Petrus and Yquem (8x75cl) - In Bond</v>
      </c>
      <c r="F100" s="8"/>
      <c r="G100" s="3" t="s">
        <v>18</v>
      </c>
      <c r="H100" s="3">
        <v>8</v>
      </c>
      <c r="I100" s="3" t="s">
        <v>27</v>
      </c>
      <c r="J100" s="2" t="s">
        <v>25</v>
      </c>
      <c r="K100" s="21">
        <v>2800</v>
      </c>
      <c r="L100" s="21">
        <v>3800</v>
      </c>
      <c r="M100" s="10" t="s">
        <v>161</v>
      </c>
      <c r="N100" s="8"/>
      <c r="AA100" s="19" t="s">
        <v>158</v>
      </c>
      <c r="AB100" s="20" t="s">
        <v>570</v>
      </c>
    </row>
    <row r="101" spans="1:28" x14ac:dyDescent="0.25">
      <c r="A101" s="2">
        <v>99</v>
      </c>
      <c r="B101" s="3">
        <v>2014</v>
      </c>
      <c r="C101" s="2" t="s">
        <v>87</v>
      </c>
      <c r="D101" s="2" t="s">
        <v>160</v>
      </c>
      <c r="E101" s="18" t="str">
        <f t="shared" si="1"/>
        <v>Duclot Assortment Case including Petrus and Yquem (8x75cl) - In Bond</v>
      </c>
      <c r="F101" s="8"/>
      <c r="G101" s="3" t="s">
        <v>18</v>
      </c>
      <c r="H101" s="3">
        <v>8</v>
      </c>
      <c r="I101" s="3" t="s">
        <v>27</v>
      </c>
      <c r="J101" s="2" t="s">
        <v>25</v>
      </c>
      <c r="K101" s="21">
        <v>2800</v>
      </c>
      <c r="L101" s="21">
        <v>3800</v>
      </c>
      <c r="M101" s="10" t="s">
        <v>162</v>
      </c>
      <c r="N101" s="8"/>
      <c r="AA101" s="19" t="s">
        <v>158</v>
      </c>
      <c r="AB101" s="20" t="s">
        <v>571</v>
      </c>
    </row>
    <row r="102" spans="1:28" x14ac:dyDescent="0.25">
      <c r="A102" s="2">
        <v>100</v>
      </c>
      <c r="B102" s="3">
        <v>2014</v>
      </c>
      <c r="C102" s="2" t="s">
        <v>87</v>
      </c>
      <c r="D102" s="2" t="s">
        <v>17</v>
      </c>
      <c r="E102" s="18" t="str">
        <f t="shared" si="1"/>
        <v>Chateau Calon Segur 3eme Cru Classe, Saint-Estephe - In Bond</v>
      </c>
      <c r="F102" s="8"/>
      <c r="G102" s="3" t="s">
        <v>18</v>
      </c>
      <c r="H102" s="3">
        <v>6</v>
      </c>
      <c r="I102" s="3" t="s">
        <v>27</v>
      </c>
      <c r="J102" s="2" t="s">
        <v>25</v>
      </c>
      <c r="K102" s="21">
        <v>320</v>
      </c>
      <c r="L102" s="21">
        <v>400</v>
      </c>
      <c r="M102" s="10" t="s">
        <v>37</v>
      </c>
      <c r="N102" s="8"/>
      <c r="AA102" s="19" t="s">
        <v>163</v>
      </c>
      <c r="AB102" s="20" t="s">
        <v>572</v>
      </c>
    </row>
    <row r="103" spans="1:28" x14ac:dyDescent="0.25">
      <c r="A103" s="2">
        <v>101</v>
      </c>
      <c r="B103" s="3">
        <v>2015</v>
      </c>
      <c r="C103" s="2" t="s">
        <v>87</v>
      </c>
      <c r="D103" s="2" t="s">
        <v>17</v>
      </c>
      <c r="E103" s="18" t="str">
        <f t="shared" si="1"/>
        <v>Chateau Haut-Bailly Cru Classe, Pessac-Leognan - In Bond</v>
      </c>
      <c r="F103" s="8"/>
      <c r="G103" s="3" t="s">
        <v>18</v>
      </c>
      <c r="H103" s="3">
        <v>6</v>
      </c>
      <c r="I103" s="3" t="s">
        <v>27</v>
      </c>
      <c r="J103" s="2" t="s">
        <v>25</v>
      </c>
      <c r="K103" s="21">
        <v>360</v>
      </c>
      <c r="L103" s="21">
        <v>400</v>
      </c>
      <c r="M103" s="10" t="s">
        <v>37</v>
      </c>
      <c r="N103" s="8"/>
      <c r="AA103" s="19" t="s">
        <v>164</v>
      </c>
      <c r="AB103" s="20" t="s">
        <v>573</v>
      </c>
    </row>
    <row r="104" spans="1:28" x14ac:dyDescent="0.25">
      <c r="A104" s="2">
        <v>102</v>
      </c>
      <c r="B104" s="3">
        <v>2015</v>
      </c>
      <c r="C104" s="2" t="s">
        <v>87</v>
      </c>
      <c r="D104" s="2" t="s">
        <v>17</v>
      </c>
      <c r="E104" s="18" t="str">
        <f t="shared" si="1"/>
        <v>Lions de Batailley, Pauillac - In Bond</v>
      </c>
      <c r="F104" s="8" t="s">
        <v>166</v>
      </c>
      <c r="G104" s="3" t="s">
        <v>18</v>
      </c>
      <c r="H104" s="3">
        <v>6</v>
      </c>
      <c r="I104" s="3" t="s">
        <v>27</v>
      </c>
      <c r="J104" s="2" t="s">
        <v>25</v>
      </c>
      <c r="K104" s="21">
        <v>90</v>
      </c>
      <c r="L104" s="21">
        <v>120</v>
      </c>
      <c r="M104" s="10" t="s">
        <v>167</v>
      </c>
      <c r="N104" s="8"/>
      <c r="AA104" s="19" t="s">
        <v>165</v>
      </c>
      <c r="AB104" s="20" t="s">
        <v>574</v>
      </c>
    </row>
    <row r="105" spans="1:28" x14ac:dyDescent="0.25">
      <c r="A105" s="2">
        <v>103</v>
      </c>
      <c r="B105" s="3">
        <v>2015</v>
      </c>
      <c r="C105" s="2" t="s">
        <v>87</v>
      </c>
      <c r="D105" s="2" t="s">
        <v>17</v>
      </c>
      <c r="E105" s="18" t="str">
        <f t="shared" si="1"/>
        <v>Chateau Beaumont, Haut-Medoc - In Bond</v>
      </c>
      <c r="F105" s="8"/>
      <c r="G105" s="3" t="s">
        <v>18</v>
      </c>
      <c r="H105" s="3">
        <v>12</v>
      </c>
      <c r="I105" s="3" t="s">
        <v>27</v>
      </c>
      <c r="J105" s="2" t="s">
        <v>25</v>
      </c>
      <c r="K105" s="21">
        <v>110</v>
      </c>
      <c r="L105" s="21">
        <v>140</v>
      </c>
      <c r="M105" s="10" t="s">
        <v>37</v>
      </c>
      <c r="N105" s="8"/>
      <c r="AA105" s="19" t="s">
        <v>168</v>
      </c>
      <c r="AB105" s="20" t="s">
        <v>575</v>
      </c>
    </row>
    <row r="106" spans="1:28" x14ac:dyDescent="0.25">
      <c r="A106" s="2">
        <v>104</v>
      </c>
      <c r="B106" s="3">
        <v>2016</v>
      </c>
      <c r="C106" s="2" t="s">
        <v>87</v>
      </c>
      <c r="D106" s="2" t="s">
        <v>17</v>
      </c>
      <c r="E106" s="18" t="str">
        <f t="shared" si="1"/>
        <v>Les Allees de Cantemerle, Haut-Medoc - In Bond</v>
      </c>
      <c r="F106" s="8" t="s">
        <v>170</v>
      </c>
      <c r="G106" s="3" t="s">
        <v>18</v>
      </c>
      <c r="H106" s="3">
        <v>12</v>
      </c>
      <c r="I106" s="3" t="s">
        <v>63</v>
      </c>
      <c r="J106" s="2" t="s">
        <v>25</v>
      </c>
      <c r="K106" s="21">
        <v>120</v>
      </c>
      <c r="L106" s="21">
        <v>160</v>
      </c>
      <c r="M106" s="10" t="s">
        <v>171</v>
      </c>
      <c r="N106" s="8"/>
      <c r="AA106" s="19" t="s">
        <v>169</v>
      </c>
      <c r="AB106" s="20" t="s">
        <v>576</v>
      </c>
    </row>
    <row r="107" spans="1:28" x14ac:dyDescent="0.25">
      <c r="A107" s="2">
        <v>105</v>
      </c>
      <c r="B107" s="3">
        <v>2016</v>
      </c>
      <c r="C107" s="2" t="s">
        <v>87</v>
      </c>
      <c r="D107" s="2" t="s">
        <v>17</v>
      </c>
      <c r="E107" s="18" t="str">
        <f t="shared" si="1"/>
        <v>Les Allees de Cantemerle, Haut-Medoc - In Bond</v>
      </c>
      <c r="F107" s="8" t="s">
        <v>170</v>
      </c>
      <c r="G107" s="3" t="s">
        <v>18</v>
      </c>
      <c r="H107" s="3">
        <v>12</v>
      </c>
      <c r="I107" s="3" t="s">
        <v>63</v>
      </c>
      <c r="J107" s="2" t="s">
        <v>25</v>
      </c>
      <c r="K107" s="21">
        <v>120</v>
      </c>
      <c r="L107" s="21">
        <v>160</v>
      </c>
      <c r="M107" s="10" t="s">
        <v>171</v>
      </c>
      <c r="N107" s="8"/>
      <c r="AA107" s="19" t="s">
        <v>169</v>
      </c>
      <c r="AB107" s="20" t="s">
        <v>577</v>
      </c>
    </row>
    <row r="108" spans="1:28" x14ac:dyDescent="0.25">
      <c r="A108" s="2">
        <v>106</v>
      </c>
      <c r="B108" s="3">
        <v>2017</v>
      </c>
      <c r="C108" s="2" t="s">
        <v>87</v>
      </c>
      <c r="D108" s="2" t="s">
        <v>17</v>
      </c>
      <c r="E108" s="18" t="str">
        <f t="shared" si="1"/>
        <v>Chateau Ormes de Pez, Saint-Estephe - In Bond</v>
      </c>
      <c r="F108" s="8"/>
      <c r="G108" s="3" t="s">
        <v>18</v>
      </c>
      <c r="H108" s="3">
        <v>12</v>
      </c>
      <c r="I108" s="3" t="s">
        <v>63</v>
      </c>
      <c r="J108" s="2" t="s">
        <v>25</v>
      </c>
      <c r="K108" s="21">
        <v>140</v>
      </c>
      <c r="L108" s="21">
        <v>180</v>
      </c>
      <c r="M108" s="10" t="s">
        <v>173</v>
      </c>
      <c r="N108" s="8"/>
      <c r="AA108" s="19" t="s">
        <v>172</v>
      </c>
      <c r="AB108" s="20" t="s">
        <v>578</v>
      </c>
    </row>
    <row r="109" spans="1:28" x14ac:dyDescent="0.25">
      <c r="A109" s="2">
        <v>107</v>
      </c>
      <c r="B109" s="3">
        <v>2018</v>
      </c>
      <c r="C109" s="2" t="s">
        <v>87</v>
      </c>
      <c r="D109" s="2" t="s">
        <v>17</v>
      </c>
      <c r="E109" s="18" t="str">
        <f t="shared" si="1"/>
        <v>Chateau Leoville Barton 2eme Cru Classe, Saint-Julien - In Bond</v>
      </c>
      <c r="F109" s="8"/>
      <c r="G109" s="3" t="s">
        <v>18</v>
      </c>
      <c r="H109" s="3">
        <v>12</v>
      </c>
      <c r="I109" s="3" t="s">
        <v>27</v>
      </c>
      <c r="J109" s="2" t="s">
        <v>25</v>
      </c>
      <c r="K109" s="21">
        <v>520</v>
      </c>
      <c r="L109" s="21">
        <v>550</v>
      </c>
      <c r="M109" s="10" t="s">
        <v>37</v>
      </c>
      <c r="N109" s="8"/>
      <c r="AA109" s="19" t="s">
        <v>174</v>
      </c>
      <c r="AB109" s="20" t="s">
        <v>579</v>
      </c>
    </row>
    <row r="110" spans="1:28" x14ac:dyDescent="0.25">
      <c r="A110" s="2">
        <v>108</v>
      </c>
      <c r="B110" s="3">
        <v>2018</v>
      </c>
      <c r="C110" s="2" t="s">
        <v>87</v>
      </c>
      <c r="D110" s="2" t="s">
        <v>17</v>
      </c>
      <c r="E110" s="18" t="str">
        <f t="shared" si="1"/>
        <v>Chateau Haut-Bages Liberal 5eme Cru Classe, Pauillac - In Bond</v>
      </c>
      <c r="F110" s="8"/>
      <c r="G110" s="3" t="s">
        <v>18</v>
      </c>
      <c r="H110" s="3">
        <v>6</v>
      </c>
      <c r="I110" s="3" t="s">
        <v>27</v>
      </c>
      <c r="J110" s="2" t="s">
        <v>25</v>
      </c>
      <c r="K110" s="21">
        <v>140</v>
      </c>
      <c r="L110" s="21">
        <v>180</v>
      </c>
      <c r="M110" s="10" t="s">
        <v>37</v>
      </c>
      <c r="N110" s="8"/>
      <c r="AA110" s="19" t="s">
        <v>175</v>
      </c>
      <c r="AB110" s="20" t="s">
        <v>580</v>
      </c>
    </row>
    <row r="111" spans="1:28" x14ac:dyDescent="0.25">
      <c r="A111" s="2">
        <v>109</v>
      </c>
      <c r="B111" s="3">
        <v>2018</v>
      </c>
      <c r="C111" s="2" t="s">
        <v>87</v>
      </c>
      <c r="D111" s="2" t="s">
        <v>17</v>
      </c>
      <c r="E111" s="18" t="str">
        <f t="shared" si="1"/>
        <v>Chateau Beau-Site, Saint-Estephe (Half Bottles) - In Bond</v>
      </c>
      <c r="F111" s="8"/>
      <c r="G111" s="3" t="s">
        <v>91</v>
      </c>
      <c r="H111" s="3">
        <v>12</v>
      </c>
      <c r="I111" s="3" t="s">
        <v>63</v>
      </c>
      <c r="J111" s="2" t="s">
        <v>25</v>
      </c>
      <c r="K111" s="21">
        <v>90</v>
      </c>
      <c r="L111" s="21">
        <v>120</v>
      </c>
      <c r="M111" s="10" t="s">
        <v>37</v>
      </c>
      <c r="N111" s="8"/>
      <c r="AA111" s="19" t="s">
        <v>176</v>
      </c>
      <c r="AB111" s="20" t="s">
        <v>581</v>
      </c>
    </row>
    <row r="112" spans="1:28" x14ac:dyDescent="0.25">
      <c r="A112" s="2">
        <v>110</v>
      </c>
      <c r="B112" s="3">
        <v>2019</v>
      </c>
      <c r="C112" s="2" t="s">
        <v>87</v>
      </c>
      <c r="D112" s="2" t="s">
        <v>17</v>
      </c>
      <c r="E112" s="18" t="str">
        <f t="shared" si="1"/>
        <v>Chateau Brane-Cantenac 2eme Cru Classe, Margaux - In Bond</v>
      </c>
      <c r="F112" s="8"/>
      <c r="G112" s="3" t="s">
        <v>18</v>
      </c>
      <c r="H112" s="3">
        <v>6</v>
      </c>
      <c r="I112" s="3" t="s">
        <v>27</v>
      </c>
      <c r="J112" s="2" t="s">
        <v>25</v>
      </c>
      <c r="K112" s="21">
        <v>200</v>
      </c>
      <c r="L112" s="21">
        <v>250</v>
      </c>
      <c r="M112" s="10" t="s">
        <v>37</v>
      </c>
      <c r="N112" s="8"/>
      <c r="AA112" s="19" t="s">
        <v>177</v>
      </c>
      <c r="AB112" s="20" t="s">
        <v>582</v>
      </c>
    </row>
    <row r="113" spans="1:28" x14ac:dyDescent="0.25">
      <c r="A113" s="2">
        <v>111</v>
      </c>
      <c r="B113" s="3">
        <v>2019</v>
      </c>
      <c r="C113" s="2" t="s">
        <v>87</v>
      </c>
      <c r="D113" s="2" t="s">
        <v>17</v>
      </c>
      <c r="E113" s="18" t="str">
        <f t="shared" si="1"/>
        <v>Chateau Giscours 3eme Cru Classe, Margaux (Half Bottles) - In Bond</v>
      </c>
      <c r="F113" s="8"/>
      <c r="G113" s="3" t="s">
        <v>91</v>
      </c>
      <c r="H113" s="3">
        <v>12</v>
      </c>
      <c r="I113" s="3" t="s">
        <v>27</v>
      </c>
      <c r="J113" s="2" t="s">
        <v>25</v>
      </c>
      <c r="K113" s="21">
        <v>150</v>
      </c>
      <c r="L113" s="21">
        <v>200</v>
      </c>
      <c r="M113" s="10" t="s">
        <v>37</v>
      </c>
      <c r="N113" s="8"/>
      <c r="AA113" s="19" t="s">
        <v>178</v>
      </c>
      <c r="AB113" s="20" t="s">
        <v>583</v>
      </c>
    </row>
    <row r="114" spans="1:28" x14ac:dyDescent="0.25">
      <c r="A114" s="2">
        <v>112</v>
      </c>
      <c r="B114" s="3">
        <v>2019</v>
      </c>
      <c r="C114" s="2" t="s">
        <v>87</v>
      </c>
      <c r="D114" s="2" t="s">
        <v>17</v>
      </c>
      <c r="E114" s="18" t="str">
        <f t="shared" si="1"/>
        <v>Chateau Batailley 5eme Cru Classe, Pauillac (Half Bottles) - In Bond</v>
      </c>
      <c r="F114" s="8"/>
      <c r="G114" s="3" t="s">
        <v>91</v>
      </c>
      <c r="H114" s="3">
        <v>12</v>
      </c>
      <c r="I114" s="3" t="s">
        <v>27</v>
      </c>
      <c r="J114" s="2" t="s">
        <v>25</v>
      </c>
      <c r="K114" s="21">
        <v>180</v>
      </c>
      <c r="L114" s="21">
        <v>240</v>
      </c>
      <c r="M114" s="10" t="s">
        <v>37</v>
      </c>
      <c r="N114" s="8"/>
      <c r="AA114" s="19" t="s">
        <v>179</v>
      </c>
      <c r="AB114" s="20" t="s">
        <v>584</v>
      </c>
    </row>
    <row r="115" spans="1:28" x14ac:dyDescent="0.25">
      <c r="A115" s="2">
        <v>113</v>
      </c>
      <c r="B115" s="3">
        <v>2019</v>
      </c>
      <c r="C115" s="2" t="s">
        <v>87</v>
      </c>
      <c r="D115" s="2" t="s">
        <v>17</v>
      </c>
      <c r="E115" s="18" t="str">
        <f t="shared" si="1"/>
        <v>Pagodes de Cos, Saint-Estephe - In Bond</v>
      </c>
      <c r="F115" s="8" t="s">
        <v>181</v>
      </c>
      <c r="G115" s="3" t="s">
        <v>18</v>
      </c>
      <c r="H115" s="3">
        <v>12</v>
      </c>
      <c r="I115" s="3" t="s">
        <v>27</v>
      </c>
      <c r="J115" s="2" t="s">
        <v>25</v>
      </c>
      <c r="K115" s="21">
        <v>240</v>
      </c>
      <c r="L115" s="21">
        <v>300</v>
      </c>
      <c r="M115" s="10" t="s">
        <v>182</v>
      </c>
      <c r="N115" s="8"/>
      <c r="AA115" s="19" t="s">
        <v>180</v>
      </c>
      <c r="AB115" s="20" t="s">
        <v>585</v>
      </c>
    </row>
    <row r="116" spans="1:28" x14ac:dyDescent="0.25">
      <c r="A116" s="2">
        <v>114</v>
      </c>
      <c r="B116" s="3">
        <v>2019</v>
      </c>
      <c r="C116" s="2" t="s">
        <v>87</v>
      </c>
      <c r="D116" s="2" t="s">
        <v>17</v>
      </c>
      <c r="E116" s="18" t="str">
        <f t="shared" si="1"/>
        <v>Chateau Bourgneuf, Pomerol - In Bond</v>
      </c>
      <c r="F116" s="8"/>
      <c r="G116" s="3" t="s">
        <v>18</v>
      </c>
      <c r="H116" s="3">
        <v>6</v>
      </c>
      <c r="I116" s="3" t="s">
        <v>27</v>
      </c>
      <c r="J116" s="2" t="s">
        <v>25</v>
      </c>
      <c r="K116" s="21">
        <v>140</v>
      </c>
      <c r="L116" s="21">
        <v>140</v>
      </c>
      <c r="M116" s="10" t="s">
        <v>37</v>
      </c>
      <c r="N116" s="8"/>
      <c r="AA116" s="19" t="s">
        <v>183</v>
      </c>
      <c r="AB116" s="20" t="s">
        <v>586</v>
      </c>
    </row>
    <row r="117" spans="1:28" x14ac:dyDescent="0.25">
      <c r="A117" s="2">
        <v>115</v>
      </c>
      <c r="B117" s="3">
        <v>2019</v>
      </c>
      <c r="C117" s="2" t="s">
        <v>87</v>
      </c>
      <c r="D117" s="2" t="s">
        <v>17</v>
      </c>
      <c r="E117" s="18" t="str">
        <f t="shared" si="1"/>
        <v>Chateau Montlandrie, Castillon-Cotes de Bordeaux - In Bond</v>
      </c>
      <c r="F117" s="8"/>
      <c r="G117" s="3" t="s">
        <v>18</v>
      </c>
      <c r="H117" s="3">
        <v>12</v>
      </c>
      <c r="I117" s="3" t="s">
        <v>63</v>
      </c>
      <c r="J117" s="2" t="s">
        <v>25</v>
      </c>
      <c r="K117" s="21">
        <v>120</v>
      </c>
      <c r="L117" s="21">
        <v>180</v>
      </c>
      <c r="M117" s="10" t="s">
        <v>37</v>
      </c>
      <c r="N117" s="8"/>
      <c r="AA117" s="19" t="s">
        <v>184</v>
      </c>
      <c r="AB117" s="20" t="s">
        <v>587</v>
      </c>
    </row>
    <row r="118" spans="1:28" x14ac:dyDescent="0.25">
      <c r="A118" s="2">
        <v>116</v>
      </c>
      <c r="B118" s="3">
        <v>2020</v>
      </c>
      <c r="C118" s="2" t="s">
        <v>87</v>
      </c>
      <c r="D118" s="2" t="s">
        <v>17</v>
      </c>
      <c r="E118" s="18" t="str">
        <f t="shared" si="1"/>
        <v>Chateau Brane-Cantenac 2eme Cru Classe, Margaux - In Bond</v>
      </c>
      <c r="F118" s="8"/>
      <c r="G118" s="3" t="s">
        <v>18</v>
      </c>
      <c r="H118" s="3">
        <v>6</v>
      </c>
      <c r="I118" s="3" t="s">
        <v>27</v>
      </c>
      <c r="J118" s="2" t="s">
        <v>25</v>
      </c>
      <c r="K118" s="21">
        <v>220</v>
      </c>
      <c r="L118" s="21">
        <v>280</v>
      </c>
      <c r="M118" s="10" t="s">
        <v>37</v>
      </c>
      <c r="N118" s="8"/>
      <c r="AA118" s="19" t="s">
        <v>177</v>
      </c>
      <c r="AB118" s="20" t="s">
        <v>588</v>
      </c>
    </row>
    <row r="119" spans="1:28" x14ac:dyDescent="0.25">
      <c r="A119" s="2">
        <v>117</v>
      </c>
      <c r="B119" s="3">
        <v>2020</v>
      </c>
      <c r="C119" s="2" t="s">
        <v>87</v>
      </c>
      <c r="D119" s="2" t="s">
        <v>17</v>
      </c>
      <c r="E119" s="18" t="str">
        <f t="shared" si="1"/>
        <v>Chateau Leoville Barton 2eme Cru Classe, Saint-Julien - In Bond</v>
      </c>
      <c r="F119" s="8"/>
      <c r="G119" s="3" t="s">
        <v>18</v>
      </c>
      <c r="H119" s="3">
        <v>6</v>
      </c>
      <c r="I119" s="3" t="s">
        <v>27</v>
      </c>
      <c r="J119" s="2" t="s">
        <v>25</v>
      </c>
      <c r="K119" s="21">
        <v>280</v>
      </c>
      <c r="L119" s="21">
        <v>340</v>
      </c>
      <c r="M119" s="10" t="s">
        <v>37</v>
      </c>
      <c r="N119" s="8"/>
      <c r="AA119" s="19" t="s">
        <v>174</v>
      </c>
      <c r="AB119" s="20" t="s">
        <v>589</v>
      </c>
    </row>
    <row r="120" spans="1:28" x14ac:dyDescent="0.25">
      <c r="A120" s="2">
        <v>118</v>
      </c>
      <c r="B120" s="3">
        <v>2020</v>
      </c>
      <c r="C120" s="2" t="s">
        <v>87</v>
      </c>
      <c r="D120" s="2" t="s">
        <v>17</v>
      </c>
      <c r="E120" s="18" t="str">
        <f t="shared" si="1"/>
        <v>Chateau Lynch Bages 5eme Cru Classe, Pauillac - In Bond</v>
      </c>
      <c r="F120" s="8"/>
      <c r="G120" s="3" t="s">
        <v>18</v>
      </c>
      <c r="H120" s="3">
        <v>6</v>
      </c>
      <c r="I120" s="3" t="s">
        <v>27</v>
      </c>
      <c r="J120" s="2" t="s">
        <v>25</v>
      </c>
      <c r="K120" s="21">
        <v>360</v>
      </c>
      <c r="L120" s="21">
        <v>460</v>
      </c>
      <c r="M120" s="10" t="s">
        <v>37</v>
      </c>
      <c r="N120" s="8"/>
      <c r="AA120" s="19" t="s">
        <v>185</v>
      </c>
      <c r="AB120" s="20" t="s">
        <v>590</v>
      </c>
    </row>
    <row r="121" spans="1:28" x14ac:dyDescent="0.25">
      <c r="A121" s="2">
        <v>119</v>
      </c>
      <c r="B121" s="3">
        <v>2020</v>
      </c>
      <c r="C121" s="2" t="s">
        <v>87</v>
      </c>
      <c r="D121" s="2" t="s">
        <v>17</v>
      </c>
      <c r="E121" s="18" t="str">
        <f t="shared" si="1"/>
        <v>La Dame de Montrose, Saint-Estephe (Half Bottles) - In Bond</v>
      </c>
      <c r="F121" s="8" t="s">
        <v>187</v>
      </c>
      <c r="G121" s="3" t="s">
        <v>91</v>
      </c>
      <c r="H121" s="3">
        <v>12</v>
      </c>
      <c r="I121" s="3" t="s">
        <v>27</v>
      </c>
      <c r="J121" s="2" t="s">
        <v>25</v>
      </c>
      <c r="K121" s="21">
        <v>120</v>
      </c>
      <c r="L121" s="21">
        <v>150</v>
      </c>
      <c r="M121" s="10" t="s">
        <v>188</v>
      </c>
      <c r="N121" s="8"/>
      <c r="AA121" s="19" t="s">
        <v>186</v>
      </c>
      <c r="AB121" s="20" t="s">
        <v>591</v>
      </c>
    </row>
    <row r="122" spans="1:28" x14ac:dyDescent="0.25">
      <c r="A122" s="2">
        <v>120</v>
      </c>
      <c r="B122" s="3">
        <v>2020</v>
      </c>
      <c r="C122" s="2" t="s">
        <v>87</v>
      </c>
      <c r="D122" s="2" t="s">
        <v>17</v>
      </c>
      <c r="E122" s="18" t="str">
        <f t="shared" si="1"/>
        <v>Chateau Angludet, Margaux - In Bond</v>
      </c>
      <c r="F122" s="8"/>
      <c r="G122" s="3" t="s">
        <v>18</v>
      </c>
      <c r="H122" s="3">
        <v>18</v>
      </c>
      <c r="I122" s="3" t="s">
        <v>27</v>
      </c>
      <c r="J122" s="2" t="s">
        <v>25</v>
      </c>
      <c r="K122" s="21">
        <v>240</v>
      </c>
      <c r="L122" s="21">
        <v>360</v>
      </c>
      <c r="M122" s="10" t="s">
        <v>190</v>
      </c>
      <c r="N122" s="8"/>
      <c r="AA122" s="19" t="s">
        <v>189</v>
      </c>
      <c r="AB122" s="20" t="s">
        <v>592</v>
      </c>
    </row>
    <row r="123" spans="1:28" x14ac:dyDescent="0.25">
      <c r="A123" s="2">
        <v>121</v>
      </c>
      <c r="B123" s="3">
        <v>2020</v>
      </c>
      <c r="C123" s="2" t="s">
        <v>87</v>
      </c>
      <c r="D123" s="2" t="s">
        <v>17</v>
      </c>
      <c r="E123" s="18" t="str">
        <f t="shared" si="1"/>
        <v>Chateau Grand Mayne Grand Cru Classe, Saint-Emilion Grand Cru (Half Bottles) - In Bond</v>
      </c>
      <c r="F123" s="8"/>
      <c r="G123" s="3" t="s">
        <v>91</v>
      </c>
      <c r="H123" s="3">
        <v>12</v>
      </c>
      <c r="I123" s="3" t="s">
        <v>27</v>
      </c>
      <c r="J123" s="2" t="s">
        <v>25</v>
      </c>
      <c r="K123" s="21">
        <v>120</v>
      </c>
      <c r="L123" s="21">
        <v>150</v>
      </c>
      <c r="M123" s="10" t="s">
        <v>37</v>
      </c>
      <c r="N123" s="8"/>
      <c r="AA123" s="19" t="s">
        <v>191</v>
      </c>
      <c r="AB123" s="20" t="s">
        <v>593</v>
      </c>
    </row>
    <row r="124" spans="1:28" x14ac:dyDescent="0.25">
      <c r="A124" s="2">
        <v>122</v>
      </c>
      <c r="B124" s="4" t="s">
        <v>43</v>
      </c>
      <c r="C124" s="2" t="s">
        <v>87</v>
      </c>
      <c r="D124" s="2" t="s">
        <v>17</v>
      </c>
      <c r="E124" s="18" t="str">
        <f t="shared" si="1"/>
        <v>1962/1970 Chateau Leoville Las Cases 2eme Cru Classe, Saint-Julien</v>
      </c>
      <c r="F124" s="8"/>
      <c r="G124" s="3" t="s">
        <v>18</v>
      </c>
      <c r="H124" s="3">
        <v>4</v>
      </c>
      <c r="I124" s="3" t="s">
        <v>19</v>
      </c>
      <c r="J124" s="2" t="s">
        <v>20</v>
      </c>
      <c r="K124" s="21">
        <v>150</v>
      </c>
      <c r="L124" s="21">
        <v>250</v>
      </c>
      <c r="M124" s="10" t="s">
        <v>193</v>
      </c>
      <c r="N124" s="8"/>
      <c r="AA124" s="19" t="s">
        <v>192</v>
      </c>
      <c r="AB124" s="20" t="s">
        <v>594</v>
      </c>
    </row>
    <row r="125" spans="1:28" x14ac:dyDescent="0.25">
      <c r="A125" s="2">
        <v>123</v>
      </c>
      <c r="B125" s="4" t="s">
        <v>43</v>
      </c>
      <c r="C125" s="2" t="s">
        <v>87</v>
      </c>
      <c r="D125" s="2" t="s">
        <v>17</v>
      </c>
      <c r="E125" s="18" t="str">
        <f t="shared" si="1"/>
        <v>1988/1998/2008 Chateau Leoville Las Cases "08" Collection (Magnums) - In Bond</v>
      </c>
      <c r="F125" s="8"/>
      <c r="G125" s="3" t="s">
        <v>196</v>
      </c>
      <c r="H125" s="3">
        <v>3</v>
      </c>
      <c r="I125" s="3" t="s">
        <v>27</v>
      </c>
      <c r="J125" s="2" t="s">
        <v>25</v>
      </c>
      <c r="K125" s="21">
        <v>600</v>
      </c>
      <c r="L125" s="21">
        <v>750</v>
      </c>
      <c r="M125" s="10" t="s">
        <v>195</v>
      </c>
      <c r="N125" s="8"/>
      <c r="AA125" s="19" t="s">
        <v>194</v>
      </c>
      <c r="AB125" s="20" t="s">
        <v>595</v>
      </c>
    </row>
    <row r="126" spans="1:28" x14ac:dyDescent="0.25">
      <c r="A126" s="2">
        <v>124</v>
      </c>
      <c r="B126" s="4" t="s">
        <v>43</v>
      </c>
      <c r="C126" s="2" t="s">
        <v>87</v>
      </c>
      <c r="D126" s="2" t="s">
        <v>17</v>
      </c>
      <c r="E126" s="18" t="str">
        <f t="shared" si="1"/>
        <v>1988/1998/2008 Chateau Leoville Las Cases "08" Collection (Magnums) - In Bond</v>
      </c>
      <c r="F126" s="8"/>
      <c r="G126" s="3" t="s">
        <v>196</v>
      </c>
      <c r="H126" s="3">
        <v>3</v>
      </c>
      <c r="I126" s="3" t="s">
        <v>27</v>
      </c>
      <c r="J126" s="2" t="s">
        <v>25</v>
      </c>
      <c r="K126" s="21">
        <v>600</v>
      </c>
      <c r="L126" s="21">
        <v>750</v>
      </c>
      <c r="M126" s="10" t="s">
        <v>195</v>
      </c>
      <c r="N126" s="8"/>
      <c r="AA126" s="19" t="s">
        <v>194</v>
      </c>
      <c r="AB126" s="20" t="s">
        <v>596</v>
      </c>
    </row>
    <row r="127" spans="1:28" x14ac:dyDescent="0.25">
      <c r="A127" s="2">
        <v>125</v>
      </c>
      <c r="B127" s="4" t="s">
        <v>43</v>
      </c>
      <c r="C127" s="2" t="s">
        <v>87</v>
      </c>
      <c r="D127" s="2" t="s">
        <v>17</v>
      </c>
      <c r="E127" s="18" t="str">
        <f t="shared" si="1"/>
        <v>1985/2009 Mixed Case of Bordeaux</v>
      </c>
      <c r="F127" s="8"/>
      <c r="G127" s="3" t="s">
        <v>18</v>
      </c>
      <c r="H127" s="3">
        <v>12</v>
      </c>
      <c r="I127" s="3" t="s">
        <v>19</v>
      </c>
      <c r="J127" s="3" t="s">
        <v>20</v>
      </c>
      <c r="K127" s="21">
        <v>100</v>
      </c>
      <c r="L127" s="21">
        <v>150</v>
      </c>
      <c r="M127" s="10" t="s">
        <v>198</v>
      </c>
      <c r="N127" s="8"/>
      <c r="AA127" s="19" t="s">
        <v>197</v>
      </c>
      <c r="AB127" s="20" t="s">
        <v>597</v>
      </c>
    </row>
    <row r="128" spans="1:28" x14ac:dyDescent="0.25">
      <c r="A128" s="2">
        <v>126</v>
      </c>
      <c r="B128" s="4" t="s">
        <v>43</v>
      </c>
      <c r="C128" s="2" t="s">
        <v>87</v>
      </c>
      <c r="D128" s="2" t="s">
        <v>17</v>
      </c>
      <c r="E128" s="18" t="str">
        <f t="shared" si="1"/>
        <v>1996/2017 Fine Mixed Bordeaux</v>
      </c>
      <c r="F128" s="8"/>
      <c r="G128" s="3" t="s">
        <v>18</v>
      </c>
      <c r="H128" s="3">
        <v>9</v>
      </c>
      <c r="I128" s="3" t="s">
        <v>19</v>
      </c>
      <c r="J128" s="3" t="s">
        <v>20</v>
      </c>
      <c r="K128" s="21">
        <v>100</v>
      </c>
      <c r="L128" s="21">
        <v>180</v>
      </c>
      <c r="M128" s="10" t="s">
        <v>200</v>
      </c>
      <c r="N128" s="8"/>
      <c r="AA128" s="19" t="s">
        <v>199</v>
      </c>
      <c r="AB128" s="20" t="s">
        <v>598</v>
      </c>
    </row>
    <row r="129" spans="1:28" x14ac:dyDescent="0.25">
      <c r="A129" s="2">
        <v>127</v>
      </c>
      <c r="B129" s="4" t="s">
        <v>43</v>
      </c>
      <c r="C129" s="2" t="s">
        <v>87</v>
      </c>
      <c r="D129" s="2" t="s">
        <v>17</v>
      </c>
      <c r="E129" s="18" t="str">
        <f t="shared" si="1"/>
        <v>1998/2009 Mixed Bordeaux (Magnums)</v>
      </c>
      <c r="F129" s="8"/>
      <c r="G129" s="3" t="s">
        <v>196</v>
      </c>
      <c r="H129" s="3">
        <v>5</v>
      </c>
      <c r="I129" s="3" t="s">
        <v>19</v>
      </c>
      <c r="J129" s="3" t="s">
        <v>20</v>
      </c>
      <c r="K129" s="21">
        <v>80</v>
      </c>
      <c r="L129" s="21">
        <v>150</v>
      </c>
      <c r="M129" s="10" t="s">
        <v>202</v>
      </c>
      <c r="N129" s="8"/>
      <c r="AA129" s="19" t="s">
        <v>201</v>
      </c>
      <c r="AB129" s="20" t="s">
        <v>599</v>
      </c>
    </row>
    <row r="130" spans="1:28" x14ac:dyDescent="0.25">
      <c r="A130" s="2">
        <v>128</v>
      </c>
      <c r="B130" s="4" t="s">
        <v>43</v>
      </c>
      <c r="C130" s="2" t="s">
        <v>87</v>
      </c>
      <c r="D130" s="2" t="s">
        <v>17</v>
      </c>
      <c r="E130" s="18" t="str">
        <f t="shared" si="1"/>
        <v>2008/2009 Chateau Beaumont, Haut-Medoc</v>
      </c>
      <c r="F130" s="8"/>
      <c r="G130" s="3" t="s">
        <v>18</v>
      </c>
      <c r="H130" s="3">
        <v>10</v>
      </c>
      <c r="I130" s="3" t="s">
        <v>63</v>
      </c>
      <c r="J130" s="2" t="s">
        <v>20</v>
      </c>
      <c r="K130" s="21">
        <v>100</v>
      </c>
      <c r="L130" s="21">
        <v>150</v>
      </c>
      <c r="M130" s="10" t="s">
        <v>204</v>
      </c>
      <c r="N130" s="8"/>
      <c r="AA130" s="19" t="s">
        <v>203</v>
      </c>
      <c r="AB130" s="20" t="s">
        <v>600</v>
      </c>
    </row>
    <row r="131" spans="1:28" x14ac:dyDescent="0.25">
      <c r="A131" s="2">
        <v>129</v>
      </c>
      <c r="B131" s="4" t="s">
        <v>43</v>
      </c>
      <c r="C131" s="2" t="s">
        <v>87</v>
      </c>
      <c r="D131" s="2" t="s">
        <v>17</v>
      </c>
      <c r="E131" s="18" t="str">
        <f t="shared" si="1"/>
        <v>2004/2009 Mixed Left and Right Bank Case</v>
      </c>
      <c r="F131" s="8"/>
      <c r="G131" s="3" t="s">
        <v>18</v>
      </c>
      <c r="H131" s="3">
        <v>12</v>
      </c>
      <c r="I131" s="3" t="s">
        <v>19</v>
      </c>
      <c r="J131" s="3" t="s">
        <v>20</v>
      </c>
      <c r="K131" s="21">
        <v>100</v>
      </c>
      <c r="L131" s="21">
        <v>170</v>
      </c>
      <c r="M131" s="10" t="s">
        <v>206</v>
      </c>
      <c r="N131" s="8"/>
      <c r="AA131" s="19" t="s">
        <v>205</v>
      </c>
      <c r="AB131" s="20" t="s">
        <v>601</v>
      </c>
    </row>
    <row r="132" spans="1:28" x14ac:dyDescent="0.25">
      <c r="A132" s="2">
        <v>130</v>
      </c>
      <c r="B132" s="4" t="s">
        <v>43</v>
      </c>
      <c r="C132" s="2" t="s">
        <v>87</v>
      </c>
      <c r="D132" s="2" t="s">
        <v>17</v>
      </c>
      <c r="E132" s="18" t="str">
        <f t="shared" ref="E132:E195" si="2">HYPERLINK(AB132,AA132)</f>
        <v>2002/2009 A Fine Mixed Bordeaux Case</v>
      </c>
      <c r="F132" s="8"/>
      <c r="G132" s="3" t="s">
        <v>18</v>
      </c>
      <c r="H132" s="3">
        <v>12</v>
      </c>
      <c r="I132" s="3" t="s">
        <v>63</v>
      </c>
      <c r="J132" s="3" t="s">
        <v>20</v>
      </c>
      <c r="K132" s="21">
        <v>100</v>
      </c>
      <c r="L132" s="21">
        <v>200</v>
      </c>
      <c r="M132" s="10" t="s">
        <v>208</v>
      </c>
      <c r="N132" s="8"/>
      <c r="AA132" s="19" t="s">
        <v>207</v>
      </c>
      <c r="AB132" s="20" t="s">
        <v>602</v>
      </c>
    </row>
    <row r="133" spans="1:28" x14ac:dyDescent="0.25">
      <c r="A133" s="2">
        <v>131</v>
      </c>
      <c r="B133" s="4" t="s">
        <v>43</v>
      </c>
      <c r="C133" s="2" t="s">
        <v>87</v>
      </c>
      <c r="D133" s="2" t="s">
        <v>17</v>
      </c>
      <c r="E133" s="18" t="str">
        <f t="shared" si="2"/>
        <v>2000/2014 A Lovely Case of Mixed Bordeaux</v>
      </c>
      <c r="F133" s="8"/>
      <c r="G133" s="3" t="s">
        <v>18</v>
      </c>
      <c r="H133" s="3">
        <v>11</v>
      </c>
      <c r="I133" s="3" t="s">
        <v>19</v>
      </c>
      <c r="J133" s="3" t="s">
        <v>20</v>
      </c>
      <c r="K133" s="21">
        <v>60</v>
      </c>
      <c r="L133" s="21">
        <v>120</v>
      </c>
      <c r="M133" s="10" t="s">
        <v>210</v>
      </c>
      <c r="N133" s="8"/>
      <c r="AA133" s="19" t="s">
        <v>209</v>
      </c>
      <c r="AB133" s="20" t="s">
        <v>603</v>
      </c>
    </row>
    <row r="134" spans="1:28" x14ac:dyDescent="0.25">
      <c r="A134" s="2">
        <v>132</v>
      </c>
      <c r="B134" s="3">
        <v>2009</v>
      </c>
      <c r="C134" s="2" t="s">
        <v>214</v>
      </c>
      <c r="D134" s="2" t="s">
        <v>17</v>
      </c>
      <c r="E134" s="18" t="str">
        <f t="shared" si="2"/>
        <v>Domaine Dujac, Gevrey-Chambertin Premier Cru, Aux Combottes</v>
      </c>
      <c r="F134" s="9" t="s">
        <v>212</v>
      </c>
      <c r="G134" s="3" t="s">
        <v>18</v>
      </c>
      <c r="H134" s="3">
        <v>2</v>
      </c>
      <c r="I134" s="3" t="s">
        <v>19</v>
      </c>
      <c r="J134" s="2" t="s">
        <v>20</v>
      </c>
      <c r="K134" s="21">
        <v>520</v>
      </c>
      <c r="L134" s="21">
        <v>700</v>
      </c>
      <c r="M134" s="10" t="s">
        <v>213</v>
      </c>
      <c r="N134" s="8" t="s">
        <v>66</v>
      </c>
      <c r="AA134" s="19" t="s">
        <v>211</v>
      </c>
      <c r="AB134" s="20" t="s">
        <v>604</v>
      </c>
    </row>
    <row r="135" spans="1:28" x14ac:dyDescent="0.25">
      <c r="A135" s="2">
        <v>133</v>
      </c>
      <c r="B135" s="3">
        <v>2009</v>
      </c>
      <c r="C135" s="2" t="s">
        <v>214</v>
      </c>
      <c r="D135" s="2" t="s">
        <v>17</v>
      </c>
      <c r="E135" s="18" t="str">
        <f t="shared" si="2"/>
        <v>Maison Louis Jadot, Beaune Premier Cru, Rouge</v>
      </c>
      <c r="F135" s="9" t="s">
        <v>216</v>
      </c>
      <c r="G135" s="3" t="s">
        <v>18</v>
      </c>
      <c r="H135" s="3">
        <v>6</v>
      </c>
      <c r="I135" s="3" t="s">
        <v>19</v>
      </c>
      <c r="J135" s="2" t="s">
        <v>20</v>
      </c>
      <c r="K135" s="21">
        <v>120</v>
      </c>
      <c r="L135" s="21">
        <v>170</v>
      </c>
      <c r="M135" s="10" t="s">
        <v>33</v>
      </c>
      <c r="N135" s="8"/>
      <c r="AA135" s="19" t="s">
        <v>215</v>
      </c>
      <c r="AB135" s="20" t="s">
        <v>605</v>
      </c>
    </row>
    <row r="136" spans="1:28" x14ac:dyDescent="0.25">
      <c r="A136" s="2">
        <v>134</v>
      </c>
      <c r="B136" s="3">
        <v>2009</v>
      </c>
      <c r="C136" s="2" t="s">
        <v>214</v>
      </c>
      <c r="D136" s="2" t="s">
        <v>17</v>
      </c>
      <c r="E136" s="18" t="str">
        <f t="shared" si="2"/>
        <v>Domaine Sylvain Cathiard, Vosne-Romanee Premier Cru, Reignots</v>
      </c>
      <c r="F136" s="9" t="s">
        <v>218</v>
      </c>
      <c r="G136" s="3" t="s">
        <v>18</v>
      </c>
      <c r="H136" s="3">
        <v>3</v>
      </c>
      <c r="I136" s="3" t="s">
        <v>19</v>
      </c>
      <c r="J136" s="2" t="s">
        <v>20</v>
      </c>
      <c r="K136" s="21">
        <v>3500</v>
      </c>
      <c r="L136" s="21">
        <v>4500</v>
      </c>
      <c r="M136" s="10" t="s">
        <v>33</v>
      </c>
      <c r="N136" s="9" t="s">
        <v>120</v>
      </c>
      <c r="AA136" s="19" t="s">
        <v>217</v>
      </c>
      <c r="AB136" s="20" t="s">
        <v>606</v>
      </c>
    </row>
    <row r="137" spans="1:28" x14ac:dyDescent="0.25">
      <c r="A137" s="2">
        <v>135</v>
      </c>
      <c r="B137" s="3">
        <v>2009</v>
      </c>
      <c r="C137" s="2" t="s">
        <v>214</v>
      </c>
      <c r="D137" s="2" t="s">
        <v>17</v>
      </c>
      <c r="E137" s="18" t="str">
        <f t="shared" si="2"/>
        <v>Comte Armand, Pommard Premier Cru, Clos des Epeneaux</v>
      </c>
      <c r="F137" s="9" t="s">
        <v>220</v>
      </c>
      <c r="G137" s="3" t="s">
        <v>18</v>
      </c>
      <c r="H137" s="3">
        <v>6</v>
      </c>
      <c r="I137" s="3" t="s">
        <v>63</v>
      </c>
      <c r="J137" s="2" t="s">
        <v>20</v>
      </c>
      <c r="K137" s="21">
        <v>480</v>
      </c>
      <c r="L137" s="21">
        <v>600</v>
      </c>
      <c r="M137" s="10" t="s">
        <v>33</v>
      </c>
      <c r="N137" s="9" t="s">
        <v>221</v>
      </c>
      <c r="AA137" s="19" t="s">
        <v>219</v>
      </c>
      <c r="AB137" s="20" t="s">
        <v>607</v>
      </c>
    </row>
    <row r="138" spans="1:28" x14ac:dyDescent="0.25">
      <c r="A138" s="2">
        <v>136</v>
      </c>
      <c r="B138" s="3">
        <v>2012</v>
      </c>
      <c r="C138" s="2" t="s">
        <v>214</v>
      </c>
      <c r="D138" s="2" t="s">
        <v>17</v>
      </c>
      <c r="E138" s="18" t="str">
        <f t="shared" si="2"/>
        <v>Domaine Armand Rousseau, Gevrey-Chambertin Premier Cru, Lavaut Saint-Jacques</v>
      </c>
      <c r="F138" s="9" t="s">
        <v>223</v>
      </c>
      <c r="G138" s="3" t="s">
        <v>18</v>
      </c>
      <c r="H138" s="3">
        <v>1</v>
      </c>
      <c r="I138" s="3" t="s">
        <v>19</v>
      </c>
      <c r="J138" s="2" t="s">
        <v>20</v>
      </c>
      <c r="K138" s="21">
        <v>460</v>
      </c>
      <c r="L138" s="21">
        <v>600</v>
      </c>
      <c r="M138" s="10" t="s">
        <v>33</v>
      </c>
      <c r="N138" s="9" t="s">
        <v>66</v>
      </c>
      <c r="AA138" s="19" t="s">
        <v>222</v>
      </c>
      <c r="AB138" s="20" t="s">
        <v>608</v>
      </c>
    </row>
    <row r="139" spans="1:28" x14ac:dyDescent="0.25">
      <c r="A139" s="2">
        <v>137</v>
      </c>
      <c r="B139" s="3">
        <v>2012</v>
      </c>
      <c r="C139" s="2" t="s">
        <v>214</v>
      </c>
      <c r="D139" s="2" t="s">
        <v>17</v>
      </c>
      <c r="E139" s="18" t="str">
        <f t="shared" si="2"/>
        <v>Domaine Armand Rousseau, Gevrey-Chambertin Premier Cru, Les Cazetiers</v>
      </c>
      <c r="F139" s="9" t="s">
        <v>223</v>
      </c>
      <c r="G139" s="3" t="s">
        <v>18</v>
      </c>
      <c r="H139" s="3">
        <v>2</v>
      </c>
      <c r="I139" s="3" t="s">
        <v>19</v>
      </c>
      <c r="J139" s="2" t="s">
        <v>20</v>
      </c>
      <c r="K139" s="21">
        <v>900</v>
      </c>
      <c r="L139" s="21">
        <v>1200</v>
      </c>
      <c r="M139" s="10" t="s">
        <v>33</v>
      </c>
      <c r="N139" s="9" t="s">
        <v>66</v>
      </c>
      <c r="AA139" s="19" t="s">
        <v>224</v>
      </c>
      <c r="AB139" s="20" t="s">
        <v>609</v>
      </c>
    </row>
    <row r="140" spans="1:28" x14ac:dyDescent="0.25">
      <c r="A140" s="2">
        <v>138</v>
      </c>
      <c r="B140" s="3">
        <v>2014</v>
      </c>
      <c r="C140" s="2" t="s">
        <v>214</v>
      </c>
      <c r="D140" s="2" t="s">
        <v>17</v>
      </c>
      <c r="E140" s="18" t="str">
        <f t="shared" si="2"/>
        <v>Domaine Michel Lafarge, Volnay Premier Cru, Vendanges Selectionnees - In Bond</v>
      </c>
      <c r="F140" s="9" t="s">
        <v>226</v>
      </c>
      <c r="G140" s="3" t="s">
        <v>18</v>
      </c>
      <c r="H140" s="3">
        <v>6</v>
      </c>
      <c r="I140" s="3" t="s">
        <v>63</v>
      </c>
      <c r="J140" s="2" t="s">
        <v>25</v>
      </c>
      <c r="K140" s="21">
        <v>240</v>
      </c>
      <c r="L140" s="21">
        <v>280</v>
      </c>
      <c r="M140" s="10" t="s">
        <v>37</v>
      </c>
      <c r="N140" s="9"/>
      <c r="AA140" s="19" t="s">
        <v>225</v>
      </c>
      <c r="AB140" s="20" t="s">
        <v>610</v>
      </c>
    </row>
    <row r="141" spans="1:28" x14ac:dyDescent="0.25">
      <c r="A141" s="2">
        <v>139</v>
      </c>
      <c r="B141" s="3">
        <v>2016</v>
      </c>
      <c r="C141" s="2" t="s">
        <v>214</v>
      </c>
      <c r="D141" s="2" t="s">
        <v>17</v>
      </c>
      <c r="E141" s="18" t="str">
        <f t="shared" si="2"/>
        <v>Maison Roche de Bellene, Richebourg Grand Cru - In Bond</v>
      </c>
      <c r="F141" s="9" t="s">
        <v>228</v>
      </c>
      <c r="G141" s="3" t="s">
        <v>18</v>
      </c>
      <c r="H141" s="3">
        <v>6</v>
      </c>
      <c r="I141" s="3" t="s">
        <v>63</v>
      </c>
      <c r="J141" s="2" t="s">
        <v>25</v>
      </c>
      <c r="K141" s="21">
        <v>1000</v>
      </c>
      <c r="L141" s="21">
        <v>1500</v>
      </c>
      <c r="M141" s="10" t="s">
        <v>37</v>
      </c>
      <c r="N141" s="9"/>
      <c r="AA141" s="19" t="s">
        <v>227</v>
      </c>
      <c r="AB141" s="20" t="s">
        <v>611</v>
      </c>
    </row>
    <row r="142" spans="1:28" x14ac:dyDescent="0.25">
      <c r="A142" s="2">
        <v>140</v>
      </c>
      <c r="B142" s="3">
        <v>2016</v>
      </c>
      <c r="C142" s="2" t="s">
        <v>214</v>
      </c>
      <c r="D142" s="2" t="s">
        <v>17</v>
      </c>
      <c r="E142" s="18" t="str">
        <f t="shared" si="2"/>
        <v>Maison Roche de Bellene, Richebourg Grand Cru - In Bond</v>
      </c>
      <c r="F142" s="9" t="s">
        <v>228</v>
      </c>
      <c r="G142" s="3" t="s">
        <v>18</v>
      </c>
      <c r="H142" s="3">
        <v>6</v>
      </c>
      <c r="I142" s="3" t="s">
        <v>63</v>
      </c>
      <c r="J142" s="2" t="s">
        <v>25</v>
      </c>
      <c r="K142" s="21">
        <v>1000</v>
      </c>
      <c r="L142" s="21">
        <v>1500</v>
      </c>
      <c r="M142" s="10" t="s">
        <v>37</v>
      </c>
      <c r="N142" s="9"/>
      <c r="AA142" s="19" t="s">
        <v>227</v>
      </c>
      <c r="AB142" s="20" t="s">
        <v>612</v>
      </c>
    </row>
    <row r="143" spans="1:28" x14ac:dyDescent="0.25">
      <c r="A143" s="2">
        <v>141</v>
      </c>
      <c r="B143" s="3">
        <v>2019</v>
      </c>
      <c r="C143" s="2" t="s">
        <v>214</v>
      </c>
      <c r="D143" s="2" t="s">
        <v>17</v>
      </c>
      <c r="E143" s="18" t="str">
        <f t="shared" si="2"/>
        <v>Domaine Louis Jadot, Gevrey-Chambertin Premier Cru, Combe au Moine - In Bond</v>
      </c>
      <c r="F143" s="9" t="s">
        <v>230</v>
      </c>
      <c r="G143" s="3" t="s">
        <v>18</v>
      </c>
      <c r="H143" s="3">
        <v>6</v>
      </c>
      <c r="I143" s="3" t="s">
        <v>63</v>
      </c>
      <c r="J143" s="2" t="s">
        <v>25</v>
      </c>
      <c r="K143" s="21">
        <v>240</v>
      </c>
      <c r="L143" s="21">
        <v>280</v>
      </c>
      <c r="M143" s="10" t="s">
        <v>37</v>
      </c>
      <c r="N143" s="9"/>
      <c r="AA143" s="19" t="s">
        <v>229</v>
      </c>
      <c r="AB143" s="20" t="s">
        <v>613</v>
      </c>
    </row>
    <row r="144" spans="1:28" x14ac:dyDescent="0.25">
      <c r="A144" s="2">
        <v>142</v>
      </c>
      <c r="B144" s="3">
        <v>2020</v>
      </c>
      <c r="C144" s="2" t="s">
        <v>214</v>
      </c>
      <c r="D144" s="2" t="s">
        <v>17</v>
      </c>
      <c r="E144" s="18" t="str">
        <f t="shared" si="2"/>
        <v>Michele et Patrice Rion, Nuits-Saint-Georges Premier Cru, Clos des Argillieres - In Bond</v>
      </c>
      <c r="F144" s="9" t="s">
        <v>232</v>
      </c>
      <c r="G144" s="3" t="s">
        <v>18</v>
      </c>
      <c r="H144" s="3">
        <v>6</v>
      </c>
      <c r="I144" s="3" t="s">
        <v>63</v>
      </c>
      <c r="J144" s="2" t="s">
        <v>25</v>
      </c>
      <c r="K144" s="21">
        <v>220</v>
      </c>
      <c r="L144" s="21">
        <v>280</v>
      </c>
      <c r="M144" s="10" t="s">
        <v>37</v>
      </c>
      <c r="N144" s="9"/>
      <c r="AA144" s="19" t="s">
        <v>231</v>
      </c>
      <c r="AB144" s="20" t="s">
        <v>614</v>
      </c>
    </row>
    <row r="145" spans="1:28" x14ac:dyDescent="0.25">
      <c r="A145" s="2">
        <v>143</v>
      </c>
      <c r="B145" s="3">
        <v>2020</v>
      </c>
      <c r="C145" s="2" t="s">
        <v>214</v>
      </c>
      <c r="D145" s="2" t="s">
        <v>17</v>
      </c>
      <c r="E145" s="18" t="str">
        <f t="shared" si="2"/>
        <v>Domaine Francois Buffet, Volnay Premier Cru, Clos des Chenes - In Bond</v>
      </c>
      <c r="F145" s="9" t="s">
        <v>234</v>
      </c>
      <c r="G145" s="3" t="s">
        <v>18</v>
      </c>
      <c r="H145" s="3">
        <v>6</v>
      </c>
      <c r="I145" s="3" t="s">
        <v>27</v>
      </c>
      <c r="J145" s="2" t="s">
        <v>25</v>
      </c>
      <c r="K145" s="21">
        <v>220</v>
      </c>
      <c r="L145" s="21">
        <v>280</v>
      </c>
      <c r="M145" s="10" t="s">
        <v>37</v>
      </c>
      <c r="N145" s="9"/>
      <c r="AA145" s="19" t="s">
        <v>233</v>
      </c>
      <c r="AB145" s="20" t="s">
        <v>615</v>
      </c>
    </row>
    <row r="146" spans="1:28" x14ac:dyDescent="0.25">
      <c r="A146" s="2">
        <v>144</v>
      </c>
      <c r="B146" s="4" t="s">
        <v>43</v>
      </c>
      <c r="C146" s="2" t="s">
        <v>214</v>
      </c>
      <c r="D146" s="2" t="s">
        <v>17</v>
      </c>
      <c r="E146" s="18" t="str">
        <f t="shared" si="2"/>
        <v>1978/1999 Mixed Red Burgundy</v>
      </c>
      <c r="F146" s="8"/>
      <c r="G146" s="3" t="s">
        <v>18</v>
      </c>
      <c r="H146" s="3">
        <v>9</v>
      </c>
      <c r="I146" s="3" t="s">
        <v>63</v>
      </c>
      <c r="J146" s="3" t="s">
        <v>20</v>
      </c>
      <c r="K146" s="21">
        <v>150</v>
      </c>
      <c r="L146" s="21">
        <v>250</v>
      </c>
      <c r="M146" s="10" t="s">
        <v>236</v>
      </c>
      <c r="N146" s="8"/>
      <c r="AA146" s="19" t="s">
        <v>235</v>
      </c>
      <c r="AB146" s="20" t="s">
        <v>616</v>
      </c>
    </row>
    <row r="147" spans="1:28" x14ac:dyDescent="0.25">
      <c r="A147" s="2">
        <v>145</v>
      </c>
      <c r="B147" s="4" t="s">
        <v>43</v>
      </c>
      <c r="C147" s="2" t="s">
        <v>214</v>
      </c>
      <c r="D147" s="2" t="s">
        <v>17</v>
      </c>
      <c r="E147" s="18" t="str">
        <f t="shared" si="2"/>
        <v>1995/2011 Mixed Red Burgundy</v>
      </c>
      <c r="F147" s="8"/>
      <c r="G147" s="3" t="s">
        <v>18</v>
      </c>
      <c r="H147" s="3">
        <v>11</v>
      </c>
      <c r="I147" s="3" t="s">
        <v>63</v>
      </c>
      <c r="J147" s="3" t="s">
        <v>20</v>
      </c>
      <c r="K147" s="21">
        <v>150</v>
      </c>
      <c r="L147" s="21">
        <v>300</v>
      </c>
      <c r="M147" s="10" t="s">
        <v>238</v>
      </c>
      <c r="N147" s="8"/>
      <c r="AA147" s="19" t="s">
        <v>237</v>
      </c>
      <c r="AB147" s="20" t="s">
        <v>617</v>
      </c>
    </row>
    <row r="148" spans="1:28" x14ac:dyDescent="0.25">
      <c r="A148" s="2">
        <v>146</v>
      </c>
      <c r="B148" s="3">
        <v>2002</v>
      </c>
      <c r="C148" s="2" t="s">
        <v>214</v>
      </c>
      <c r="D148" s="2" t="s">
        <v>57</v>
      </c>
      <c r="E148" s="18" t="str">
        <f t="shared" si="2"/>
        <v>Etienne Sauzet, Chassagne-Montrachet</v>
      </c>
      <c r="F148" s="9" t="s">
        <v>240</v>
      </c>
      <c r="G148" s="3" t="s">
        <v>18</v>
      </c>
      <c r="H148" s="3">
        <v>9</v>
      </c>
      <c r="I148" s="3" t="s">
        <v>19</v>
      </c>
      <c r="J148" s="2" t="s">
        <v>20</v>
      </c>
      <c r="K148" s="21">
        <v>150</v>
      </c>
      <c r="L148" s="21">
        <v>200</v>
      </c>
      <c r="M148" s="10" t="s">
        <v>241</v>
      </c>
      <c r="N148" s="8" t="s">
        <v>242</v>
      </c>
      <c r="AA148" s="19" t="s">
        <v>239</v>
      </c>
      <c r="AB148" s="20" t="s">
        <v>618</v>
      </c>
    </row>
    <row r="149" spans="1:28" x14ac:dyDescent="0.25">
      <c r="A149" s="2">
        <v>147</v>
      </c>
      <c r="B149" s="3">
        <v>2011</v>
      </c>
      <c r="C149" s="2" t="s">
        <v>214</v>
      </c>
      <c r="D149" s="2" t="s">
        <v>57</v>
      </c>
      <c r="E149" s="18" t="str">
        <f t="shared" si="2"/>
        <v>Hospices de Beaune, Meursault Premier Cru, Charmes Cuvee de Bahezre de Lanlay - In Bond</v>
      </c>
      <c r="F149" s="9" t="s">
        <v>244</v>
      </c>
      <c r="G149" s="3" t="s">
        <v>18</v>
      </c>
      <c r="H149" s="3">
        <v>12</v>
      </c>
      <c r="I149" s="3" t="s">
        <v>63</v>
      </c>
      <c r="J149" s="2" t="s">
        <v>25</v>
      </c>
      <c r="K149" s="21">
        <v>600</v>
      </c>
      <c r="L149" s="21">
        <v>950</v>
      </c>
      <c r="M149" s="10" t="s">
        <v>245</v>
      </c>
      <c r="N149" s="8"/>
      <c r="AA149" s="19" t="s">
        <v>243</v>
      </c>
      <c r="AB149" s="20" t="s">
        <v>619</v>
      </c>
    </row>
    <row r="150" spans="1:28" x14ac:dyDescent="0.25">
      <c r="A150" s="2">
        <v>148</v>
      </c>
      <c r="B150" s="3">
        <v>2017</v>
      </c>
      <c r="C150" s="2" t="s">
        <v>214</v>
      </c>
      <c r="D150" s="2" t="s">
        <v>57</v>
      </c>
      <c r="E150" s="18" t="str">
        <f t="shared" si="2"/>
        <v>Domaine Pinson Freres, Chablis Premier Cru, Mont de Milieu - In Bond</v>
      </c>
      <c r="F150" s="9" t="s">
        <v>247</v>
      </c>
      <c r="G150" s="3" t="s">
        <v>18</v>
      </c>
      <c r="H150" s="3">
        <v>12</v>
      </c>
      <c r="I150" s="3" t="s">
        <v>63</v>
      </c>
      <c r="J150" s="2" t="s">
        <v>25</v>
      </c>
      <c r="K150" s="21">
        <v>220</v>
      </c>
      <c r="L150" s="21">
        <v>280</v>
      </c>
      <c r="M150" s="10" t="s">
        <v>37</v>
      </c>
      <c r="N150" s="8"/>
      <c r="AA150" s="19" t="s">
        <v>246</v>
      </c>
      <c r="AB150" s="20" t="s">
        <v>620</v>
      </c>
    </row>
    <row r="151" spans="1:28" x14ac:dyDescent="0.25">
      <c r="A151" s="2">
        <v>149</v>
      </c>
      <c r="B151" s="3">
        <v>2017</v>
      </c>
      <c r="C151" s="2" t="s">
        <v>214</v>
      </c>
      <c r="D151" s="2" t="s">
        <v>57</v>
      </c>
      <c r="E151" s="18" t="str">
        <f t="shared" si="2"/>
        <v>Jean-Paul &amp; Benoit Droin, Chablis Premier Cru, Montee de Tonnerre - In Bond</v>
      </c>
      <c r="F151" s="9" t="s">
        <v>249</v>
      </c>
      <c r="G151" s="3" t="s">
        <v>18</v>
      </c>
      <c r="H151" s="3">
        <v>6</v>
      </c>
      <c r="I151" s="3" t="s">
        <v>63</v>
      </c>
      <c r="J151" s="2" t="s">
        <v>25</v>
      </c>
      <c r="K151" s="21">
        <v>180</v>
      </c>
      <c r="L151" s="21">
        <v>220</v>
      </c>
      <c r="M151" s="10" t="s">
        <v>37</v>
      </c>
      <c r="N151" s="8"/>
      <c r="AA151" s="19" t="s">
        <v>248</v>
      </c>
      <c r="AB151" s="20" t="s">
        <v>621</v>
      </c>
    </row>
    <row r="152" spans="1:28" x14ac:dyDescent="0.25">
      <c r="A152" s="2">
        <v>150</v>
      </c>
      <c r="B152" s="3">
        <v>2017</v>
      </c>
      <c r="C152" s="2" t="s">
        <v>214</v>
      </c>
      <c r="D152" s="2" t="s">
        <v>57</v>
      </c>
      <c r="E152" s="18" t="str">
        <f t="shared" si="2"/>
        <v>Domaine d'Henri, Chablis Premier Cru, Fourchaume Heritage - In Bond</v>
      </c>
      <c r="F152" s="9" t="s">
        <v>251</v>
      </c>
      <c r="G152" s="3" t="s">
        <v>18</v>
      </c>
      <c r="H152" s="3">
        <v>6</v>
      </c>
      <c r="I152" s="3" t="s">
        <v>63</v>
      </c>
      <c r="J152" s="2" t="s">
        <v>25</v>
      </c>
      <c r="K152" s="21">
        <v>220</v>
      </c>
      <c r="L152" s="21">
        <v>280</v>
      </c>
      <c r="M152" s="10" t="s">
        <v>37</v>
      </c>
      <c r="N152" s="8"/>
      <c r="AA152" s="19" t="s">
        <v>250</v>
      </c>
      <c r="AB152" s="20" t="s">
        <v>622</v>
      </c>
    </row>
    <row r="153" spans="1:28" x14ac:dyDescent="0.25">
      <c r="A153" s="2">
        <v>151</v>
      </c>
      <c r="B153" s="3">
        <v>2018</v>
      </c>
      <c r="C153" s="2" t="s">
        <v>214</v>
      </c>
      <c r="D153" s="2" t="s">
        <v>57</v>
      </c>
      <c r="E153" s="18" t="str">
        <f t="shared" si="2"/>
        <v>Domaine Billaud-Simon, Chablis Premier Cru, Fourchaume - In Bond</v>
      </c>
      <c r="F153" s="9" t="s">
        <v>253</v>
      </c>
      <c r="G153" s="3" t="s">
        <v>18</v>
      </c>
      <c r="H153" s="3">
        <v>12</v>
      </c>
      <c r="I153" s="3" t="s">
        <v>63</v>
      </c>
      <c r="J153" s="2" t="s">
        <v>25</v>
      </c>
      <c r="K153" s="21">
        <v>240</v>
      </c>
      <c r="L153" s="21">
        <v>300</v>
      </c>
      <c r="M153" s="10" t="s">
        <v>37</v>
      </c>
      <c r="N153" s="8"/>
      <c r="AA153" s="19" t="s">
        <v>252</v>
      </c>
      <c r="AB153" s="20" t="s">
        <v>623</v>
      </c>
    </row>
    <row r="154" spans="1:28" x14ac:dyDescent="0.25">
      <c r="A154" s="2">
        <v>152</v>
      </c>
      <c r="B154" s="3">
        <v>2018</v>
      </c>
      <c r="C154" s="2" t="s">
        <v>214</v>
      </c>
      <c r="D154" s="2" t="s">
        <v>57</v>
      </c>
      <c r="E154" s="18" t="str">
        <f t="shared" si="2"/>
        <v>Les Heritiers du Comte Lafon, Saint-Veran - In Bond</v>
      </c>
      <c r="F154" s="9" t="s">
        <v>255</v>
      </c>
      <c r="G154" s="3" t="s">
        <v>18</v>
      </c>
      <c r="H154" s="3">
        <v>12</v>
      </c>
      <c r="I154" s="3" t="s">
        <v>63</v>
      </c>
      <c r="J154" s="2" t="s">
        <v>25</v>
      </c>
      <c r="K154" s="21">
        <v>150</v>
      </c>
      <c r="L154" s="21">
        <v>200</v>
      </c>
      <c r="M154" s="10" t="s">
        <v>37</v>
      </c>
      <c r="N154" s="8"/>
      <c r="AA154" s="19" t="s">
        <v>254</v>
      </c>
      <c r="AB154" s="20" t="s">
        <v>624</v>
      </c>
    </row>
    <row r="155" spans="1:28" x14ac:dyDescent="0.25">
      <c r="A155" s="2">
        <v>153</v>
      </c>
      <c r="B155" s="3">
        <v>2019</v>
      </c>
      <c r="C155" s="2" t="s">
        <v>214</v>
      </c>
      <c r="D155" s="2" t="s">
        <v>57</v>
      </c>
      <c r="E155" s="18" t="str">
        <f t="shared" si="2"/>
        <v>Domaine Louis Jadot, Puligny-Montrachet Premier Cru, Les Folatieres - In Bond</v>
      </c>
      <c r="F155" s="9" t="s">
        <v>230</v>
      </c>
      <c r="G155" s="3" t="s">
        <v>18</v>
      </c>
      <c r="H155" s="3">
        <v>6</v>
      </c>
      <c r="I155" s="3" t="s">
        <v>63</v>
      </c>
      <c r="J155" s="2" t="s">
        <v>25</v>
      </c>
      <c r="K155" s="21">
        <v>320</v>
      </c>
      <c r="L155" s="21">
        <v>380</v>
      </c>
      <c r="M155" s="10" t="s">
        <v>37</v>
      </c>
      <c r="N155" s="8"/>
      <c r="AA155" s="19" t="s">
        <v>256</v>
      </c>
      <c r="AB155" s="20" t="s">
        <v>625</v>
      </c>
    </row>
    <row r="156" spans="1:28" x14ac:dyDescent="0.25">
      <c r="A156" s="2">
        <v>154</v>
      </c>
      <c r="B156" s="3">
        <v>2020</v>
      </c>
      <c r="C156" s="2" t="s">
        <v>214</v>
      </c>
      <c r="D156" s="2" t="s">
        <v>57</v>
      </c>
      <c r="E156" s="18" t="str">
        <f t="shared" si="2"/>
        <v>Benjamin Leroux, Meursault 1er Cru, Blagny La Piece sous le Bois, Cuvee LX (Magnum) - In Bond</v>
      </c>
      <c r="F156" s="9" t="s">
        <v>258</v>
      </c>
      <c r="G156" s="3" t="s">
        <v>196</v>
      </c>
      <c r="H156" s="3">
        <v>1</v>
      </c>
      <c r="I156" s="3" t="s">
        <v>63</v>
      </c>
      <c r="J156" s="2" t="s">
        <v>25</v>
      </c>
      <c r="K156" s="21">
        <v>140</v>
      </c>
      <c r="L156" s="21">
        <v>180</v>
      </c>
      <c r="M156" s="10" t="s">
        <v>37</v>
      </c>
      <c r="N156" s="8"/>
      <c r="AA156" s="19" t="s">
        <v>257</v>
      </c>
      <c r="AB156" s="20" t="s">
        <v>626</v>
      </c>
    </row>
    <row r="157" spans="1:28" x14ac:dyDescent="0.25">
      <c r="A157" s="2">
        <v>155</v>
      </c>
      <c r="B157" s="3">
        <v>2019</v>
      </c>
      <c r="C157" s="2" t="s">
        <v>214</v>
      </c>
      <c r="D157" s="2" t="s">
        <v>57</v>
      </c>
      <c r="E157" s="18" t="str">
        <f t="shared" si="2"/>
        <v>Marc Colin et Fils, Saint-Aubin Premier Cru, Sous Roche Dumay Blanc - In Bond</v>
      </c>
      <c r="F157" s="9" t="s">
        <v>260</v>
      </c>
      <c r="G157" s="3" t="s">
        <v>18</v>
      </c>
      <c r="H157" s="3">
        <v>6</v>
      </c>
      <c r="I157" s="3" t="s">
        <v>63</v>
      </c>
      <c r="J157" s="2" t="s">
        <v>25</v>
      </c>
      <c r="K157" s="21">
        <v>220</v>
      </c>
      <c r="L157" s="21">
        <v>280</v>
      </c>
      <c r="M157" s="10" t="s">
        <v>37</v>
      </c>
      <c r="N157" s="8"/>
      <c r="AA157" s="19" t="s">
        <v>259</v>
      </c>
      <c r="AB157" s="20" t="s">
        <v>627</v>
      </c>
    </row>
    <row r="158" spans="1:28" x14ac:dyDescent="0.25">
      <c r="A158" s="2">
        <v>156</v>
      </c>
      <c r="B158" s="3">
        <v>2020</v>
      </c>
      <c r="C158" s="2" t="s">
        <v>214</v>
      </c>
      <c r="D158" s="2" t="s">
        <v>57</v>
      </c>
      <c r="E158" s="18" t="str">
        <f t="shared" si="2"/>
        <v>Mixed White Burgundy</v>
      </c>
      <c r="F158" s="8"/>
      <c r="G158" s="3" t="s">
        <v>18</v>
      </c>
      <c r="H158" s="3">
        <v>6</v>
      </c>
      <c r="I158" s="3" t="s">
        <v>19</v>
      </c>
      <c r="J158" s="2" t="s">
        <v>20</v>
      </c>
      <c r="K158" s="21">
        <v>120</v>
      </c>
      <c r="L158" s="21">
        <v>160</v>
      </c>
      <c r="M158" s="10" t="s">
        <v>262</v>
      </c>
      <c r="N158" s="8"/>
      <c r="AA158" s="19" t="s">
        <v>261</v>
      </c>
      <c r="AB158" s="20" t="s">
        <v>628</v>
      </c>
    </row>
    <row r="159" spans="1:28" x14ac:dyDescent="0.25">
      <c r="A159" s="2">
        <v>157</v>
      </c>
      <c r="B159" s="4" t="s">
        <v>43</v>
      </c>
      <c r="C159" s="2" t="s">
        <v>214</v>
      </c>
      <c r="D159" s="2" t="s">
        <v>57</v>
      </c>
      <c r="E159" s="18" t="str">
        <f t="shared" si="2"/>
        <v>2014/2015 Pierre-Yves Colin-Morey, Meursault, Les Narvaux</v>
      </c>
      <c r="F159" s="9" t="s">
        <v>264</v>
      </c>
      <c r="G159" s="3" t="s">
        <v>18</v>
      </c>
      <c r="H159" s="3">
        <v>6</v>
      </c>
      <c r="I159" s="3" t="s">
        <v>19</v>
      </c>
      <c r="J159" s="2" t="s">
        <v>20</v>
      </c>
      <c r="K159" s="21">
        <v>700</v>
      </c>
      <c r="L159" s="21">
        <v>900</v>
      </c>
      <c r="M159" s="10" t="s">
        <v>265</v>
      </c>
      <c r="N159" s="8"/>
      <c r="AA159" s="19" t="s">
        <v>263</v>
      </c>
      <c r="AB159" s="20" t="s">
        <v>629</v>
      </c>
    </row>
    <row r="160" spans="1:28" x14ac:dyDescent="0.25">
      <c r="A160" s="2">
        <v>158</v>
      </c>
      <c r="B160" s="4" t="s">
        <v>43</v>
      </c>
      <c r="C160" s="2" t="s">
        <v>214</v>
      </c>
      <c r="D160" s="2" t="s">
        <v>57</v>
      </c>
      <c r="E160" s="18" t="str">
        <f t="shared" si="2"/>
        <v>2019/2020 Mixed Case of Chassagne Montrachet Premier Cru</v>
      </c>
      <c r="F160" s="8"/>
      <c r="G160" s="3" t="s">
        <v>18</v>
      </c>
      <c r="H160" s="3">
        <v>6</v>
      </c>
      <c r="I160" s="3" t="s">
        <v>19</v>
      </c>
      <c r="J160" s="3" t="s">
        <v>20</v>
      </c>
      <c r="K160" s="21">
        <v>150</v>
      </c>
      <c r="L160" s="21">
        <v>200</v>
      </c>
      <c r="M160" s="10" t="s">
        <v>267</v>
      </c>
      <c r="N160" s="8"/>
      <c r="AA160" s="19" t="s">
        <v>266</v>
      </c>
      <c r="AB160" s="20" t="s">
        <v>630</v>
      </c>
    </row>
    <row r="161" spans="1:28" x14ac:dyDescent="0.25">
      <c r="A161" s="2">
        <v>159</v>
      </c>
      <c r="B161" s="4" t="s">
        <v>43</v>
      </c>
      <c r="C161" s="2" t="s">
        <v>214</v>
      </c>
      <c r="D161" s="2" t="s">
        <v>160</v>
      </c>
      <c r="E161" s="18" t="str">
        <f t="shared" si="2"/>
        <v>1988/2010 Exciting Mixed Red and White Burgundy (Mixed Formats)</v>
      </c>
      <c r="F161" s="8"/>
      <c r="G161" s="3" t="s">
        <v>18</v>
      </c>
      <c r="H161" s="3">
        <v>10</v>
      </c>
      <c r="I161" s="3" t="s">
        <v>19</v>
      </c>
      <c r="J161" s="3" t="s">
        <v>20</v>
      </c>
      <c r="K161" s="21">
        <v>120</v>
      </c>
      <c r="L161" s="21">
        <v>220</v>
      </c>
      <c r="M161" s="10" t="s">
        <v>269</v>
      </c>
      <c r="N161" s="8" t="s">
        <v>242</v>
      </c>
      <c r="AA161" s="19" t="s">
        <v>268</v>
      </c>
      <c r="AB161" s="20" t="s">
        <v>631</v>
      </c>
    </row>
    <row r="162" spans="1:28" x14ac:dyDescent="0.25">
      <c r="A162" s="2">
        <v>160</v>
      </c>
      <c r="B162" s="3">
        <v>2005</v>
      </c>
      <c r="C162" s="2" t="s">
        <v>272</v>
      </c>
      <c r="D162" s="2" t="s">
        <v>57</v>
      </c>
      <c r="E162" s="18" t="str">
        <f t="shared" si="2"/>
        <v>Mixed Trimbach &amp; Zind Humbrecht, Gewurztraminer</v>
      </c>
      <c r="F162" s="8"/>
      <c r="G162" s="3" t="s">
        <v>18</v>
      </c>
      <c r="H162" s="3">
        <v>9</v>
      </c>
      <c r="I162" s="3" t="s">
        <v>19</v>
      </c>
      <c r="J162" s="2" t="s">
        <v>20</v>
      </c>
      <c r="K162" s="21">
        <v>100</v>
      </c>
      <c r="L162" s="21">
        <v>200</v>
      </c>
      <c r="M162" s="10" t="s">
        <v>271</v>
      </c>
      <c r="N162" s="8"/>
      <c r="AA162" s="19" t="s">
        <v>270</v>
      </c>
      <c r="AB162" s="20" t="s">
        <v>632</v>
      </c>
    </row>
    <row r="163" spans="1:28" x14ac:dyDescent="0.25">
      <c r="A163" s="2">
        <v>161</v>
      </c>
      <c r="B163" s="3">
        <v>2006</v>
      </c>
      <c r="C163" s="2" t="s">
        <v>272</v>
      </c>
      <c r="D163" s="2" t="s">
        <v>57</v>
      </c>
      <c r="E163" s="18" t="str">
        <f t="shared" si="2"/>
        <v>Marc Kreydenweiss, Clos Val Eleon Riesling Pinot Gris</v>
      </c>
      <c r="F163" s="9" t="s">
        <v>274</v>
      </c>
      <c r="G163" s="3" t="s">
        <v>18</v>
      </c>
      <c r="H163" s="3">
        <v>6</v>
      </c>
      <c r="I163" s="3" t="s">
        <v>19</v>
      </c>
      <c r="J163" s="2" t="s">
        <v>20</v>
      </c>
      <c r="K163" s="21">
        <v>80</v>
      </c>
      <c r="L163" s="21">
        <v>120</v>
      </c>
      <c r="M163" s="10" t="s">
        <v>275</v>
      </c>
      <c r="N163" s="8"/>
      <c r="AA163" s="19" t="s">
        <v>273</v>
      </c>
      <c r="AB163" s="20" t="s">
        <v>633</v>
      </c>
    </row>
    <row r="164" spans="1:28" x14ac:dyDescent="0.25">
      <c r="A164" s="2">
        <v>162</v>
      </c>
      <c r="B164" s="3">
        <v>1995</v>
      </c>
      <c r="C164" s="2" t="s">
        <v>279</v>
      </c>
      <c r="D164" s="2" t="s">
        <v>17</v>
      </c>
      <c r="E164" s="18" t="str">
        <f t="shared" si="2"/>
        <v>Paul Jaboulet Aine, Hermitage, La Chapelle Rouge</v>
      </c>
      <c r="F164" s="9" t="s">
        <v>277</v>
      </c>
      <c r="G164" s="3" t="s">
        <v>18</v>
      </c>
      <c r="H164" s="3">
        <v>4</v>
      </c>
      <c r="I164" s="3" t="s">
        <v>19</v>
      </c>
      <c r="J164" s="2" t="s">
        <v>20</v>
      </c>
      <c r="K164" s="21">
        <v>150</v>
      </c>
      <c r="L164" s="21">
        <v>200</v>
      </c>
      <c r="M164" s="10" t="s">
        <v>278</v>
      </c>
      <c r="N164" s="8"/>
      <c r="AA164" s="19" t="s">
        <v>276</v>
      </c>
      <c r="AB164" s="20" t="s">
        <v>634</v>
      </c>
    </row>
    <row r="165" spans="1:28" x14ac:dyDescent="0.25">
      <c r="A165" s="2">
        <v>163</v>
      </c>
      <c r="B165" s="3">
        <v>1997</v>
      </c>
      <c r="C165" s="2" t="s">
        <v>279</v>
      </c>
      <c r="D165" s="2" t="s">
        <v>17</v>
      </c>
      <c r="E165" s="18" t="str">
        <f t="shared" si="2"/>
        <v>Paul Jaboulet Aine, Hermitage, La Chapelle Rouge</v>
      </c>
      <c r="F165" s="9" t="s">
        <v>277</v>
      </c>
      <c r="G165" s="3" t="s">
        <v>18</v>
      </c>
      <c r="H165" s="3">
        <v>4</v>
      </c>
      <c r="I165" s="3" t="s">
        <v>19</v>
      </c>
      <c r="J165" s="2" t="s">
        <v>20</v>
      </c>
      <c r="K165" s="21">
        <v>200</v>
      </c>
      <c r="L165" s="21">
        <v>300</v>
      </c>
      <c r="M165" s="10" t="s">
        <v>280</v>
      </c>
      <c r="N165" s="8"/>
      <c r="AA165" s="19" t="s">
        <v>276</v>
      </c>
      <c r="AB165" s="20" t="s">
        <v>635</v>
      </c>
    </row>
    <row r="166" spans="1:28" x14ac:dyDescent="0.25">
      <c r="A166" s="2">
        <v>164</v>
      </c>
      <c r="B166" s="3">
        <v>1994</v>
      </c>
      <c r="C166" s="2" t="s">
        <v>279</v>
      </c>
      <c r="D166" s="2" t="s">
        <v>17</v>
      </c>
      <c r="E166" s="18" t="str">
        <f t="shared" si="2"/>
        <v>Chateau de Beaucastel Rouge, Chateauneuf-du-Pape</v>
      </c>
      <c r="F166" s="9" t="s">
        <v>282</v>
      </c>
      <c r="G166" s="3" t="s">
        <v>18</v>
      </c>
      <c r="H166" s="3">
        <v>12</v>
      </c>
      <c r="I166" s="3" t="s">
        <v>19</v>
      </c>
      <c r="J166" s="2" t="s">
        <v>20</v>
      </c>
      <c r="K166" s="21">
        <v>380</v>
      </c>
      <c r="L166" s="21">
        <v>480</v>
      </c>
      <c r="M166" s="10" t="s">
        <v>283</v>
      </c>
      <c r="N166" s="8"/>
      <c r="AA166" s="19" t="s">
        <v>281</v>
      </c>
      <c r="AB166" s="20" t="s">
        <v>636</v>
      </c>
    </row>
    <row r="167" spans="1:28" x14ac:dyDescent="0.25">
      <c r="A167" s="2">
        <v>165</v>
      </c>
      <c r="B167" s="3">
        <v>1994</v>
      </c>
      <c r="C167" s="2" t="s">
        <v>279</v>
      </c>
      <c r="D167" s="2" t="s">
        <v>17</v>
      </c>
      <c r="E167" s="18" t="str">
        <f t="shared" si="2"/>
        <v>Chateau de Beaucastel Rouge, Chateauneuf-du-Pape</v>
      </c>
      <c r="F167" s="9" t="s">
        <v>282</v>
      </c>
      <c r="G167" s="3" t="s">
        <v>18</v>
      </c>
      <c r="H167" s="3">
        <v>12</v>
      </c>
      <c r="I167" s="3" t="s">
        <v>19</v>
      </c>
      <c r="J167" s="2" t="s">
        <v>20</v>
      </c>
      <c r="K167" s="21">
        <v>380</v>
      </c>
      <c r="L167" s="21">
        <v>480</v>
      </c>
      <c r="M167" s="10" t="s">
        <v>283</v>
      </c>
      <c r="N167" s="8"/>
      <c r="AA167" s="19" t="s">
        <v>281</v>
      </c>
      <c r="AB167" s="20" t="s">
        <v>637</v>
      </c>
    </row>
    <row r="168" spans="1:28" x14ac:dyDescent="0.25">
      <c r="A168" s="2">
        <v>166</v>
      </c>
      <c r="B168" s="3">
        <v>2003</v>
      </c>
      <c r="C168" s="2" t="s">
        <v>279</v>
      </c>
      <c r="D168" s="2" t="s">
        <v>17</v>
      </c>
      <c r="E168" s="18" t="str">
        <f t="shared" si="2"/>
        <v>Thierry Allemand, Cornas</v>
      </c>
      <c r="F168" s="9" t="s">
        <v>285</v>
      </c>
      <c r="G168" s="3" t="s">
        <v>18</v>
      </c>
      <c r="H168" s="3">
        <v>12</v>
      </c>
      <c r="I168" s="3" t="s">
        <v>19</v>
      </c>
      <c r="J168" s="2" t="s">
        <v>20</v>
      </c>
      <c r="K168" s="21">
        <v>2800</v>
      </c>
      <c r="L168" s="21">
        <v>3500</v>
      </c>
      <c r="M168" s="10" t="s">
        <v>286</v>
      </c>
      <c r="N168" s="8"/>
      <c r="AA168" s="19" t="s">
        <v>284</v>
      </c>
      <c r="AB168" s="20" t="s">
        <v>638</v>
      </c>
    </row>
    <row r="169" spans="1:28" x14ac:dyDescent="0.25">
      <c r="A169" s="2">
        <v>167</v>
      </c>
      <c r="B169" s="3">
        <v>2008</v>
      </c>
      <c r="C169" s="2" t="s">
        <v>279</v>
      </c>
      <c r="D169" s="2" t="s">
        <v>17</v>
      </c>
      <c r="E169" s="18" t="str">
        <f t="shared" si="2"/>
        <v>le Clos du Caillou, Chateauneuf-du-Pape</v>
      </c>
      <c r="F169" s="9" t="s">
        <v>288</v>
      </c>
      <c r="G169" s="3" t="s">
        <v>18</v>
      </c>
      <c r="H169" s="3">
        <v>6</v>
      </c>
      <c r="I169" s="3" t="s">
        <v>63</v>
      </c>
      <c r="J169" s="2" t="s">
        <v>20</v>
      </c>
      <c r="K169" s="21">
        <v>120</v>
      </c>
      <c r="L169" s="21">
        <v>150</v>
      </c>
      <c r="M169" s="10" t="s">
        <v>33</v>
      </c>
      <c r="N169" s="9" t="s">
        <v>289</v>
      </c>
      <c r="AA169" s="19" t="s">
        <v>287</v>
      </c>
      <c r="AB169" s="20" t="s">
        <v>639</v>
      </c>
    </row>
    <row r="170" spans="1:28" x14ac:dyDescent="0.25">
      <c r="A170" s="2">
        <v>168</v>
      </c>
      <c r="B170" s="3">
        <v>2010</v>
      </c>
      <c r="C170" s="2" t="s">
        <v>279</v>
      </c>
      <c r="D170" s="2" t="s">
        <v>17</v>
      </c>
      <c r="E170" s="18" t="str">
        <f t="shared" si="2"/>
        <v>Mixed Case of Paul Jaboulet Aine, Crozes-Hermitage, Les Jalets &amp; Beaumes de Venise, Le Paradon</v>
      </c>
      <c r="F170" s="9" t="s">
        <v>277</v>
      </c>
      <c r="G170" s="3" t="s">
        <v>18</v>
      </c>
      <c r="H170" s="3">
        <v>6</v>
      </c>
      <c r="I170" s="3" t="s">
        <v>19</v>
      </c>
      <c r="J170" s="2" t="s">
        <v>20</v>
      </c>
      <c r="K170" s="21">
        <v>20</v>
      </c>
      <c r="L170" s="21">
        <v>60</v>
      </c>
      <c r="M170" s="10" t="s">
        <v>291</v>
      </c>
      <c r="N170" s="8"/>
      <c r="P170" s="15"/>
      <c r="AA170" s="19" t="s">
        <v>290</v>
      </c>
      <c r="AB170" s="20" t="s">
        <v>640</v>
      </c>
    </row>
    <row r="171" spans="1:28" x14ac:dyDescent="0.25">
      <c r="A171" s="2">
        <v>169</v>
      </c>
      <c r="B171" s="3">
        <v>2013</v>
      </c>
      <c r="C171" s="2" t="s">
        <v>279</v>
      </c>
      <c r="D171" s="2" t="s">
        <v>17</v>
      </c>
      <c r="E171" s="18" t="str">
        <f t="shared" si="2"/>
        <v>Domaine de la Janasse, Chateauneuf-du-Pape, Vieilles Vignes - In Bond</v>
      </c>
      <c r="F171" s="9" t="s">
        <v>293</v>
      </c>
      <c r="G171" s="3" t="s">
        <v>18</v>
      </c>
      <c r="H171" s="3">
        <v>6</v>
      </c>
      <c r="I171" s="3" t="s">
        <v>63</v>
      </c>
      <c r="J171" s="2" t="s">
        <v>25</v>
      </c>
      <c r="K171" s="21">
        <v>150</v>
      </c>
      <c r="L171" s="21">
        <v>200</v>
      </c>
      <c r="M171" s="10" t="s">
        <v>37</v>
      </c>
      <c r="N171" s="8"/>
      <c r="AA171" s="19" t="s">
        <v>292</v>
      </c>
      <c r="AB171" s="20" t="s">
        <v>641</v>
      </c>
    </row>
    <row r="172" spans="1:28" x14ac:dyDescent="0.25">
      <c r="A172" s="2">
        <v>170</v>
      </c>
      <c r="B172" s="3">
        <v>2015</v>
      </c>
      <c r="C172" s="2" t="s">
        <v>279</v>
      </c>
      <c r="D172" s="2" t="s">
        <v>17</v>
      </c>
      <c r="E172" s="18" t="str">
        <f t="shared" si="2"/>
        <v>Paul Jaboulet Aine, Crozes-Hermitage, Domaine de Thalabert - In Bond</v>
      </c>
      <c r="F172" s="9" t="s">
        <v>277</v>
      </c>
      <c r="G172" s="3" t="s">
        <v>18</v>
      </c>
      <c r="H172" s="3">
        <v>6</v>
      </c>
      <c r="I172" s="3" t="s">
        <v>63</v>
      </c>
      <c r="J172" s="2" t="s">
        <v>25</v>
      </c>
      <c r="K172" s="21">
        <v>70</v>
      </c>
      <c r="L172" s="21">
        <v>100</v>
      </c>
      <c r="M172" s="10" t="s">
        <v>37</v>
      </c>
      <c r="N172" s="8"/>
      <c r="AA172" s="19" t="s">
        <v>294</v>
      </c>
      <c r="AB172" s="20" t="s">
        <v>642</v>
      </c>
    </row>
    <row r="173" spans="1:28" x14ac:dyDescent="0.25">
      <c r="A173" s="2">
        <v>171</v>
      </c>
      <c r="B173" s="3">
        <v>2015</v>
      </c>
      <c r="C173" s="2" t="s">
        <v>279</v>
      </c>
      <c r="D173" s="2" t="s">
        <v>17</v>
      </c>
      <c r="E173" s="18" t="str">
        <f t="shared" si="2"/>
        <v>Domaine de la Janasse, Cotes du Rhone, Villages Terre d'Argile - In Bond</v>
      </c>
      <c r="F173" s="9" t="s">
        <v>293</v>
      </c>
      <c r="G173" s="3" t="s">
        <v>18</v>
      </c>
      <c r="H173" s="3">
        <v>12</v>
      </c>
      <c r="I173" s="3" t="s">
        <v>27</v>
      </c>
      <c r="J173" s="2" t="s">
        <v>25</v>
      </c>
      <c r="K173" s="21">
        <v>100</v>
      </c>
      <c r="L173" s="21">
        <v>150</v>
      </c>
      <c r="M173" s="10" t="s">
        <v>37</v>
      </c>
      <c r="N173" s="8"/>
      <c r="AA173" s="19" t="s">
        <v>295</v>
      </c>
      <c r="AB173" s="20" t="s">
        <v>643</v>
      </c>
    </row>
    <row r="174" spans="1:28" x14ac:dyDescent="0.25">
      <c r="A174" s="2">
        <v>172</v>
      </c>
      <c r="B174" s="3">
        <v>2016</v>
      </c>
      <c r="C174" s="2" t="s">
        <v>279</v>
      </c>
      <c r="D174" s="2" t="s">
        <v>17</v>
      </c>
      <c r="E174" s="18" t="str">
        <f t="shared" si="2"/>
        <v>Domaine de Fondreche, Ventoux, Divergente - In Bond</v>
      </c>
      <c r="F174" s="9" t="s">
        <v>297</v>
      </c>
      <c r="G174" s="3" t="s">
        <v>18</v>
      </c>
      <c r="H174" s="3">
        <v>6</v>
      </c>
      <c r="I174" s="3" t="s">
        <v>63</v>
      </c>
      <c r="J174" s="2" t="s">
        <v>25</v>
      </c>
      <c r="K174" s="21">
        <v>140</v>
      </c>
      <c r="L174" s="21">
        <v>180</v>
      </c>
      <c r="M174" s="10" t="s">
        <v>37</v>
      </c>
      <c r="N174" s="8"/>
      <c r="AA174" s="19" t="s">
        <v>296</v>
      </c>
      <c r="AB174" s="20" t="s">
        <v>644</v>
      </c>
    </row>
    <row r="175" spans="1:28" x14ac:dyDescent="0.25">
      <c r="A175" s="2">
        <v>173</v>
      </c>
      <c r="B175" s="3">
        <v>2018</v>
      </c>
      <c r="C175" s="2" t="s">
        <v>279</v>
      </c>
      <c r="D175" s="2" t="s">
        <v>17</v>
      </c>
      <c r="E175" s="18" t="str">
        <f t="shared" si="2"/>
        <v>Font Courtedune, Chateauneuf-du-Pape - In Bond</v>
      </c>
      <c r="F175" s="9" t="s">
        <v>299</v>
      </c>
      <c r="G175" s="3" t="s">
        <v>18</v>
      </c>
      <c r="H175" s="3">
        <v>6</v>
      </c>
      <c r="I175" s="3" t="s">
        <v>63</v>
      </c>
      <c r="J175" s="2" t="s">
        <v>25</v>
      </c>
      <c r="K175" s="21">
        <v>100</v>
      </c>
      <c r="L175" s="21">
        <v>140</v>
      </c>
      <c r="M175" s="10" t="s">
        <v>37</v>
      </c>
      <c r="N175" s="8"/>
      <c r="AA175" s="19" t="s">
        <v>298</v>
      </c>
      <c r="AB175" s="20" t="s">
        <v>645</v>
      </c>
    </row>
    <row r="176" spans="1:28" x14ac:dyDescent="0.25">
      <c r="A176" s="2">
        <v>174</v>
      </c>
      <c r="B176" s="3">
        <v>2013</v>
      </c>
      <c r="C176" s="2" t="s">
        <v>279</v>
      </c>
      <c r="D176" s="2" t="s">
        <v>57</v>
      </c>
      <c r="E176" s="18" t="str">
        <f t="shared" si="2"/>
        <v>Hermitage Blanc Mixed Lot</v>
      </c>
      <c r="F176" s="8"/>
      <c r="G176" s="3" t="s">
        <v>18</v>
      </c>
      <c r="H176" s="3">
        <v>4</v>
      </c>
      <c r="I176" s="3" t="s">
        <v>19</v>
      </c>
      <c r="J176" s="2" t="s">
        <v>20</v>
      </c>
      <c r="K176" s="21">
        <v>400</v>
      </c>
      <c r="L176" s="21">
        <v>500</v>
      </c>
      <c r="M176" s="10" t="s">
        <v>301</v>
      </c>
      <c r="N176" s="8" t="s">
        <v>66</v>
      </c>
      <c r="AA176" s="19" t="s">
        <v>300</v>
      </c>
      <c r="AB176" s="20" t="s">
        <v>646</v>
      </c>
    </row>
    <row r="177" spans="1:28" x14ac:dyDescent="0.25">
      <c r="A177" s="2">
        <v>175</v>
      </c>
      <c r="B177" s="4" t="s">
        <v>43</v>
      </c>
      <c r="C177" s="2" t="s">
        <v>279</v>
      </c>
      <c r="D177" s="2" t="s">
        <v>17</v>
      </c>
      <c r="E177" s="18" t="str">
        <f t="shared" si="2"/>
        <v>1996/2008 Mixed Case of Chateauneuf-du-Pape</v>
      </c>
      <c r="F177" s="8"/>
      <c r="G177" s="3" t="s">
        <v>18</v>
      </c>
      <c r="H177" s="3">
        <v>9</v>
      </c>
      <c r="I177" s="3" t="s">
        <v>63</v>
      </c>
      <c r="J177" s="3" t="s">
        <v>20</v>
      </c>
      <c r="K177" s="21">
        <v>50</v>
      </c>
      <c r="L177" s="21">
        <v>150</v>
      </c>
      <c r="M177" s="10" t="s">
        <v>303</v>
      </c>
      <c r="N177" s="8"/>
      <c r="P177" s="15"/>
      <c r="AA177" s="19" t="s">
        <v>302</v>
      </c>
      <c r="AB177" s="20" t="s">
        <v>647</v>
      </c>
    </row>
    <row r="178" spans="1:28" x14ac:dyDescent="0.25">
      <c r="A178" s="2">
        <v>176</v>
      </c>
      <c r="B178" s="4" t="s">
        <v>43</v>
      </c>
      <c r="C178" s="2" t="s">
        <v>279</v>
      </c>
      <c r="D178" s="2" t="s">
        <v>17</v>
      </c>
      <c r="E178" s="18" t="str">
        <f t="shared" si="2"/>
        <v>2005/2001 Mixed Case of Chateauneuf du Pape</v>
      </c>
      <c r="F178" s="8"/>
      <c r="G178" s="3" t="s">
        <v>18</v>
      </c>
      <c r="H178" s="3">
        <v>12</v>
      </c>
      <c r="I178" s="3" t="s">
        <v>19</v>
      </c>
      <c r="J178" s="3" t="s">
        <v>20</v>
      </c>
      <c r="K178" s="21">
        <v>300</v>
      </c>
      <c r="L178" s="21">
        <v>400</v>
      </c>
      <c r="M178" s="10" t="s">
        <v>305</v>
      </c>
      <c r="N178" s="8"/>
      <c r="AA178" s="19" t="s">
        <v>304</v>
      </c>
      <c r="AB178" s="20" t="s">
        <v>648</v>
      </c>
    </row>
    <row r="179" spans="1:28" x14ac:dyDescent="0.25">
      <c r="A179" s="2">
        <v>177</v>
      </c>
      <c r="B179" s="4" t="s">
        <v>43</v>
      </c>
      <c r="C179" s="2" t="s">
        <v>279</v>
      </c>
      <c r="D179" s="2" t="s">
        <v>17</v>
      </c>
      <c r="E179" s="18" t="str">
        <f t="shared" si="2"/>
        <v>2006/2010 Chateau Mont-Redon Chateauneuf-du-Pape</v>
      </c>
      <c r="F179" s="9" t="s">
        <v>307</v>
      </c>
      <c r="G179" s="3" t="s">
        <v>18</v>
      </c>
      <c r="H179" s="3">
        <v>9</v>
      </c>
      <c r="I179" s="3" t="s">
        <v>19</v>
      </c>
      <c r="J179" s="2" t="s">
        <v>20</v>
      </c>
      <c r="K179" s="21">
        <v>100</v>
      </c>
      <c r="L179" s="21">
        <v>200</v>
      </c>
      <c r="M179" s="10" t="s">
        <v>308</v>
      </c>
      <c r="N179" s="8"/>
      <c r="AA179" s="19" t="s">
        <v>306</v>
      </c>
      <c r="AB179" s="20" t="s">
        <v>649</v>
      </c>
    </row>
    <row r="180" spans="1:28" x14ac:dyDescent="0.25">
      <c r="A180" s="2">
        <v>178</v>
      </c>
      <c r="B180" s="4" t="s">
        <v>43</v>
      </c>
      <c r="C180" s="2" t="s">
        <v>279</v>
      </c>
      <c r="D180" s="2" t="s">
        <v>17</v>
      </c>
      <c r="E180" s="18" t="str">
        <f t="shared" si="2"/>
        <v>2007/2011 Mixed Case of Rhone</v>
      </c>
      <c r="F180" s="9"/>
      <c r="G180" s="3" t="s">
        <v>18</v>
      </c>
      <c r="H180" s="3">
        <v>12</v>
      </c>
      <c r="I180" s="3" t="s">
        <v>19</v>
      </c>
      <c r="J180" s="3" t="s">
        <v>20</v>
      </c>
      <c r="K180" s="21">
        <v>50</v>
      </c>
      <c r="L180" s="21">
        <v>200</v>
      </c>
      <c r="M180" s="10" t="s">
        <v>310</v>
      </c>
      <c r="N180" s="8"/>
      <c r="P180" s="15"/>
      <c r="AA180" s="19" t="s">
        <v>309</v>
      </c>
      <c r="AB180" s="20" t="s">
        <v>650</v>
      </c>
    </row>
    <row r="181" spans="1:28" x14ac:dyDescent="0.25">
      <c r="A181" s="2">
        <v>179</v>
      </c>
      <c r="B181" s="3">
        <v>1996</v>
      </c>
      <c r="C181" s="2"/>
      <c r="D181" s="2" t="s">
        <v>17</v>
      </c>
      <c r="E181" s="18" t="str">
        <f t="shared" si="2"/>
        <v>Mas de Daumas Gassac, Rouge, Saint-Guilhem-le-Desert IGP (Imperial)</v>
      </c>
      <c r="F181" s="9" t="s">
        <v>312</v>
      </c>
      <c r="G181" s="3" t="s">
        <v>112</v>
      </c>
      <c r="H181" s="3">
        <v>1</v>
      </c>
      <c r="I181" s="3" t="s">
        <v>19</v>
      </c>
      <c r="J181" s="2" t="s">
        <v>20</v>
      </c>
      <c r="K181" s="21">
        <v>400</v>
      </c>
      <c r="L181" s="21">
        <v>600</v>
      </c>
      <c r="M181" s="10" t="s">
        <v>313</v>
      </c>
      <c r="N181" s="8"/>
      <c r="AA181" s="19" t="s">
        <v>311</v>
      </c>
      <c r="AB181" s="20" t="s">
        <v>651</v>
      </c>
    </row>
    <row r="182" spans="1:28" x14ac:dyDescent="0.25">
      <c r="A182" s="2">
        <v>180</v>
      </c>
      <c r="B182" s="4" t="s">
        <v>43</v>
      </c>
      <c r="C182" s="2"/>
      <c r="D182" s="2" t="s">
        <v>160</v>
      </c>
      <c r="E182" s="18" t="str">
        <f t="shared" si="2"/>
        <v>2011/2012 Mas de Daumas Gassac, Mixed Lot of Red and White</v>
      </c>
      <c r="F182" s="9" t="s">
        <v>312</v>
      </c>
      <c r="G182" s="3" t="s">
        <v>18</v>
      </c>
      <c r="H182" s="3">
        <v>11</v>
      </c>
      <c r="I182" s="3" t="s">
        <v>19</v>
      </c>
      <c r="J182" s="3" t="s">
        <v>20</v>
      </c>
      <c r="K182" s="21">
        <v>150</v>
      </c>
      <c r="L182" s="21">
        <v>300</v>
      </c>
      <c r="M182" s="10" t="s">
        <v>315</v>
      </c>
      <c r="N182" s="8"/>
      <c r="AA182" s="19" t="s">
        <v>314</v>
      </c>
      <c r="AB182" s="20" t="s">
        <v>652</v>
      </c>
    </row>
    <row r="183" spans="1:28" x14ac:dyDescent="0.25">
      <c r="A183" s="2">
        <v>181</v>
      </c>
      <c r="B183" s="3">
        <v>1997</v>
      </c>
      <c r="C183" s="2" t="s">
        <v>319</v>
      </c>
      <c r="D183" s="2" t="s">
        <v>17</v>
      </c>
      <c r="E183" s="18" t="str">
        <f t="shared" si="2"/>
        <v>Luigi Pira, Barolo</v>
      </c>
      <c r="F183" s="9" t="s">
        <v>317</v>
      </c>
      <c r="G183" s="3" t="s">
        <v>18</v>
      </c>
      <c r="H183" s="3">
        <v>9</v>
      </c>
      <c r="I183" s="3" t="s">
        <v>19</v>
      </c>
      <c r="J183" s="2" t="s">
        <v>20</v>
      </c>
      <c r="K183" s="21">
        <v>150</v>
      </c>
      <c r="L183" s="21">
        <v>200</v>
      </c>
      <c r="M183" s="10" t="s">
        <v>318</v>
      </c>
      <c r="N183" s="8"/>
      <c r="AA183" s="19" t="s">
        <v>316</v>
      </c>
      <c r="AB183" s="20" t="s">
        <v>653</v>
      </c>
    </row>
    <row r="184" spans="1:28" x14ac:dyDescent="0.25">
      <c r="A184" s="2">
        <v>182</v>
      </c>
      <c r="B184" s="3">
        <v>2005</v>
      </c>
      <c r="C184" s="2" t="s">
        <v>323</v>
      </c>
      <c r="D184" s="2" t="s">
        <v>17</v>
      </c>
      <c r="E184" s="18" t="str">
        <f t="shared" si="2"/>
        <v>Duemani, Cabernet Franc, Toscana IGT - In Bond</v>
      </c>
      <c r="F184" s="9" t="s">
        <v>321</v>
      </c>
      <c r="G184" s="3" t="s">
        <v>18</v>
      </c>
      <c r="H184" s="3">
        <v>5</v>
      </c>
      <c r="I184" s="3" t="s">
        <v>19</v>
      </c>
      <c r="J184" s="2" t="s">
        <v>25</v>
      </c>
      <c r="K184" s="21">
        <v>110</v>
      </c>
      <c r="L184" s="21">
        <v>170</v>
      </c>
      <c r="M184" s="10" t="s">
        <v>322</v>
      </c>
      <c r="N184" s="8"/>
      <c r="AA184" s="19" t="s">
        <v>320</v>
      </c>
      <c r="AB184" s="20" t="s">
        <v>654</v>
      </c>
    </row>
    <row r="185" spans="1:28" x14ac:dyDescent="0.25">
      <c r="A185" s="2">
        <v>183</v>
      </c>
      <c r="B185" s="3">
        <v>2009</v>
      </c>
      <c r="C185" s="2" t="s">
        <v>323</v>
      </c>
      <c r="D185" s="2" t="s">
        <v>17</v>
      </c>
      <c r="E185" s="18" t="str">
        <f t="shared" si="2"/>
        <v>Duemani, Cabernet Franc, Toscana IGT - In Bond</v>
      </c>
      <c r="F185" s="9" t="s">
        <v>321</v>
      </c>
      <c r="G185" s="3" t="s">
        <v>18</v>
      </c>
      <c r="H185" s="3">
        <v>6</v>
      </c>
      <c r="I185" s="3" t="s">
        <v>63</v>
      </c>
      <c r="J185" s="2" t="s">
        <v>25</v>
      </c>
      <c r="K185" s="21">
        <v>200</v>
      </c>
      <c r="L185" s="21">
        <v>280</v>
      </c>
      <c r="M185" s="10" t="s">
        <v>37</v>
      </c>
      <c r="N185" s="8"/>
      <c r="AA185" s="19" t="s">
        <v>320</v>
      </c>
      <c r="AB185" s="20" t="s">
        <v>655</v>
      </c>
    </row>
    <row r="186" spans="1:28" x14ac:dyDescent="0.25">
      <c r="A186" s="2">
        <v>184</v>
      </c>
      <c r="B186" s="3">
        <v>2015</v>
      </c>
      <c r="C186" s="2" t="s">
        <v>319</v>
      </c>
      <c r="D186" s="2" t="s">
        <v>17</v>
      </c>
      <c r="E186" s="18" t="str">
        <f t="shared" si="2"/>
        <v>Marcarini, Barolo, Brunate - In Bond</v>
      </c>
      <c r="F186" s="9" t="s">
        <v>325</v>
      </c>
      <c r="G186" s="3" t="s">
        <v>18</v>
      </c>
      <c r="H186" s="3">
        <v>6</v>
      </c>
      <c r="I186" s="3" t="s">
        <v>63</v>
      </c>
      <c r="J186" s="2" t="s">
        <v>25</v>
      </c>
      <c r="K186" s="21">
        <v>150</v>
      </c>
      <c r="L186" s="21">
        <v>200</v>
      </c>
      <c r="M186" s="10" t="s">
        <v>37</v>
      </c>
      <c r="N186" s="8"/>
      <c r="AA186" s="19" t="s">
        <v>324</v>
      </c>
      <c r="AB186" s="20" t="s">
        <v>656</v>
      </c>
    </row>
    <row r="187" spans="1:28" x14ac:dyDescent="0.25">
      <c r="A187" s="2">
        <v>185</v>
      </c>
      <c r="B187" s="3">
        <v>2015</v>
      </c>
      <c r="C187" s="2" t="s">
        <v>323</v>
      </c>
      <c r="D187" s="2" t="s">
        <v>17</v>
      </c>
      <c r="E187" s="18" t="str">
        <f t="shared" si="2"/>
        <v>Poggio Antico, Brunello di Montalcino - In Bond</v>
      </c>
      <c r="F187" s="9" t="s">
        <v>327</v>
      </c>
      <c r="G187" s="3" t="s">
        <v>18</v>
      </c>
      <c r="H187" s="3">
        <v>6</v>
      </c>
      <c r="I187" s="3" t="s">
        <v>63</v>
      </c>
      <c r="J187" s="2" t="s">
        <v>25</v>
      </c>
      <c r="K187" s="21">
        <v>150</v>
      </c>
      <c r="L187" s="21">
        <v>180</v>
      </c>
      <c r="M187" s="10" t="s">
        <v>37</v>
      </c>
      <c r="N187" s="8"/>
      <c r="AA187" s="19" t="s">
        <v>326</v>
      </c>
      <c r="AB187" s="20" t="s">
        <v>657</v>
      </c>
    </row>
    <row r="188" spans="1:28" x14ac:dyDescent="0.25">
      <c r="A188" s="2">
        <v>186</v>
      </c>
      <c r="B188" s="3">
        <v>2015</v>
      </c>
      <c r="C188" s="2" t="s">
        <v>323</v>
      </c>
      <c r="D188" s="2" t="s">
        <v>17</v>
      </c>
      <c r="E188" s="18" t="str">
        <f t="shared" si="2"/>
        <v>Castello di Ama, Chianti Classico, Gran Selezione San Lorenzo - In Bond</v>
      </c>
      <c r="F188" s="9" t="s">
        <v>329</v>
      </c>
      <c r="G188" s="3" t="s">
        <v>18</v>
      </c>
      <c r="H188" s="3">
        <v>6</v>
      </c>
      <c r="I188" s="3" t="s">
        <v>63</v>
      </c>
      <c r="J188" s="2" t="s">
        <v>25</v>
      </c>
      <c r="K188" s="21">
        <v>220</v>
      </c>
      <c r="L188" s="21">
        <v>280</v>
      </c>
      <c r="M188" s="10" t="s">
        <v>37</v>
      </c>
      <c r="N188" s="8"/>
      <c r="AA188" s="19" t="s">
        <v>328</v>
      </c>
      <c r="AB188" s="20" t="s">
        <v>658</v>
      </c>
    </row>
    <row r="189" spans="1:28" x14ac:dyDescent="0.25">
      <c r="A189" s="2">
        <v>187</v>
      </c>
      <c r="B189" s="3">
        <v>2015</v>
      </c>
      <c r="C189" s="2" t="s">
        <v>323</v>
      </c>
      <c r="D189" s="2" t="s">
        <v>17</v>
      </c>
      <c r="E189" s="18" t="str">
        <f t="shared" si="2"/>
        <v>Bossi, Chianti Classico, Riserva Berardo - In Bond</v>
      </c>
      <c r="F189" s="9" t="s">
        <v>331</v>
      </c>
      <c r="G189" s="3" t="s">
        <v>18</v>
      </c>
      <c r="H189" s="3">
        <v>6</v>
      </c>
      <c r="I189" s="3" t="s">
        <v>63</v>
      </c>
      <c r="J189" s="2" t="s">
        <v>25</v>
      </c>
      <c r="K189" s="21">
        <v>140</v>
      </c>
      <c r="L189" s="21">
        <v>180</v>
      </c>
      <c r="M189" s="10" t="s">
        <v>37</v>
      </c>
      <c r="N189" s="8"/>
      <c r="AA189" s="19" t="s">
        <v>330</v>
      </c>
      <c r="AB189" s="20" t="s">
        <v>659</v>
      </c>
    </row>
    <row r="190" spans="1:28" x14ac:dyDescent="0.25">
      <c r="A190" s="2">
        <v>188</v>
      </c>
      <c r="B190" s="3">
        <v>2016</v>
      </c>
      <c r="C190" s="2" t="s">
        <v>319</v>
      </c>
      <c r="D190" s="2" t="s">
        <v>17</v>
      </c>
      <c r="E190" s="18" t="str">
        <f t="shared" si="2"/>
        <v>G.B. Burlotto, Barolo, Cannubi</v>
      </c>
      <c r="F190" s="9" t="s">
        <v>333</v>
      </c>
      <c r="G190" s="3" t="s">
        <v>18</v>
      </c>
      <c r="H190" s="3">
        <v>3</v>
      </c>
      <c r="I190" s="3" t="s">
        <v>19</v>
      </c>
      <c r="J190" s="2" t="s">
        <v>20</v>
      </c>
      <c r="K190" s="21">
        <v>1050</v>
      </c>
      <c r="L190" s="21">
        <v>1350</v>
      </c>
      <c r="M190" s="10" t="s">
        <v>33</v>
      </c>
      <c r="N190" s="8" t="s">
        <v>66</v>
      </c>
      <c r="AA190" s="19" t="s">
        <v>332</v>
      </c>
      <c r="AB190" s="20" t="s">
        <v>660</v>
      </c>
    </row>
    <row r="191" spans="1:28" x14ac:dyDescent="0.25">
      <c r="A191" s="2">
        <v>189</v>
      </c>
      <c r="B191" s="3">
        <v>2016</v>
      </c>
      <c r="C191" s="2" t="s">
        <v>319</v>
      </c>
      <c r="D191" s="2" t="s">
        <v>17</v>
      </c>
      <c r="E191" s="18" t="str">
        <f t="shared" si="2"/>
        <v>Elio Grasso, Barolo, Ginestra Casa Mate (Magnums) - In Bond</v>
      </c>
      <c r="F191" s="9" t="s">
        <v>335</v>
      </c>
      <c r="G191" s="3" t="s">
        <v>196</v>
      </c>
      <c r="H191" s="3">
        <v>2</v>
      </c>
      <c r="I191" s="3" t="s">
        <v>27</v>
      </c>
      <c r="J191" s="2" t="s">
        <v>25</v>
      </c>
      <c r="K191" s="21">
        <v>100</v>
      </c>
      <c r="L191" s="21">
        <v>160</v>
      </c>
      <c r="M191" s="10" t="s">
        <v>336</v>
      </c>
      <c r="N191" s="8"/>
      <c r="AA191" s="19" t="s">
        <v>334</v>
      </c>
      <c r="AB191" s="20" t="s">
        <v>661</v>
      </c>
    </row>
    <row r="192" spans="1:28" x14ac:dyDescent="0.25">
      <c r="A192" s="2">
        <v>190</v>
      </c>
      <c r="B192" s="3">
        <v>2016</v>
      </c>
      <c r="C192" s="2" t="s">
        <v>319</v>
      </c>
      <c r="D192" s="2" t="s">
        <v>17</v>
      </c>
      <c r="E192" s="18" t="str">
        <f t="shared" si="2"/>
        <v>Giovanni Rosso, Barolo, Cerretta - In Bond</v>
      </c>
      <c r="F192" s="9" t="s">
        <v>338</v>
      </c>
      <c r="G192" s="3" t="s">
        <v>18</v>
      </c>
      <c r="H192" s="3">
        <v>6</v>
      </c>
      <c r="I192" s="3" t="s">
        <v>27</v>
      </c>
      <c r="J192" s="2" t="s">
        <v>25</v>
      </c>
      <c r="K192" s="21">
        <v>250</v>
      </c>
      <c r="L192" s="21">
        <v>300</v>
      </c>
      <c r="M192" s="10" t="s">
        <v>37</v>
      </c>
      <c r="N192" s="8"/>
      <c r="AA192" s="19" t="s">
        <v>337</v>
      </c>
      <c r="AB192" s="20" t="s">
        <v>662</v>
      </c>
    </row>
    <row r="193" spans="1:28" x14ac:dyDescent="0.25">
      <c r="A193" s="2">
        <v>191</v>
      </c>
      <c r="B193" s="3">
        <v>2016</v>
      </c>
      <c r="C193" s="2" t="s">
        <v>323</v>
      </c>
      <c r="D193" s="2" t="s">
        <v>17</v>
      </c>
      <c r="E193" s="18" t="str">
        <f t="shared" si="2"/>
        <v>Felsina, Fontalloro, IGT</v>
      </c>
      <c r="F193" s="9" t="s">
        <v>340</v>
      </c>
      <c r="G193" s="3" t="s">
        <v>18</v>
      </c>
      <c r="H193" s="3">
        <v>4</v>
      </c>
      <c r="I193" s="3" t="s">
        <v>19</v>
      </c>
      <c r="J193" s="2" t="s">
        <v>20</v>
      </c>
      <c r="K193" s="21">
        <v>80</v>
      </c>
      <c r="L193" s="21">
        <v>150</v>
      </c>
      <c r="M193" s="10" t="s">
        <v>33</v>
      </c>
      <c r="N193" s="8"/>
      <c r="AA193" s="19" t="s">
        <v>339</v>
      </c>
      <c r="AB193" s="20" t="s">
        <v>663</v>
      </c>
    </row>
    <row r="194" spans="1:28" x14ac:dyDescent="0.25">
      <c r="A194" s="2">
        <v>192</v>
      </c>
      <c r="B194" s="3">
        <v>2016</v>
      </c>
      <c r="C194" s="2" t="s">
        <v>323</v>
      </c>
      <c r="D194" s="2" t="s">
        <v>17</v>
      </c>
      <c r="E194" s="18" t="str">
        <f t="shared" si="2"/>
        <v>Sette Ponti, Oreno, IGT - In Bond</v>
      </c>
      <c r="F194" s="9" t="s">
        <v>342</v>
      </c>
      <c r="G194" s="3" t="s">
        <v>18</v>
      </c>
      <c r="H194" s="3">
        <v>6</v>
      </c>
      <c r="I194" s="3" t="s">
        <v>27</v>
      </c>
      <c r="J194" s="2" t="s">
        <v>25</v>
      </c>
      <c r="K194" s="21">
        <v>200</v>
      </c>
      <c r="L194" s="21">
        <v>250</v>
      </c>
      <c r="M194" s="10" t="s">
        <v>343</v>
      </c>
      <c r="N194" s="8"/>
      <c r="AA194" s="19" t="s">
        <v>341</v>
      </c>
      <c r="AB194" s="20" t="s">
        <v>664</v>
      </c>
    </row>
    <row r="195" spans="1:28" x14ac:dyDescent="0.25">
      <c r="A195" s="2">
        <v>193</v>
      </c>
      <c r="B195" s="3">
        <v>2016</v>
      </c>
      <c r="C195" s="2" t="s">
        <v>346</v>
      </c>
      <c r="D195" s="2" t="s">
        <v>17</v>
      </c>
      <c r="E195" s="18" t="str">
        <f t="shared" si="2"/>
        <v>Alberelli di Giodo, Nerello Mascalese, Sicilia - In Bond</v>
      </c>
      <c r="F195" s="9" t="s">
        <v>345</v>
      </c>
      <c r="G195" s="3" t="s">
        <v>18</v>
      </c>
      <c r="H195" s="3">
        <v>6</v>
      </c>
      <c r="I195" s="3" t="s">
        <v>63</v>
      </c>
      <c r="J195" s="2" t="s">
        <v>25</v>
      </c>
      <c r="K195" s="21">
        <v>140</v>
      </c>
      <c r="L195" s="21">
        <v>180</v>
      </c>
      <c r="M195" s="10" t="s">
        <v>37</v>
      </c>
      <c r="N195" s="8"/>
      <c r="AA195" s="19" t="s">
        <v>344</v>
      </c>
      <c r="AB195" s="20" t="s">
        <v>665</v>
      </c>
    </row>
    <row r="196" spans="1:28" x14ac:dyDescent="0.25">
      <c r="A196" s="2">
        <v>194</v>
      </c>
      <c r="B196" s="3">
        <v>2017</v>
      </c>
      <c r="C196" s="2" t="s">
        <v>323</v>
      </c>
      <c r="D196" s="2" t="s">
        <v>17</v>
      </c>
      <c r="E196" s="18" t="str">
        <f t="shared" ref="E196:E259" si="3">HYPERLINK(AB196,AA196)</f>
        <v>Azienda Agricola Canalicchio di Sopra, Brunello di Montalcino - In Bond</v>
      </c>
      <c r="F196" s="9" t="s">
        <v>348</v>
      </c>
      <c r="G196" s="3" t="s">
        <v>18</v>
      </c>
      <c r="H196" s="3">
        <v>12</v>
      </c>
      <c r="I196" s="3" t="s">
        <v>63</v>
      </c>
      <c r="J196" s="2" t="s">
        <v>25</v>
      </c>
      <c r="K196" s="21">
        <v>250</v>
      </c>
      <c r="L196" s="21">
        <v>300</v>
      </c>
      <c r="M196" s="10" t="s">
        <v>173</v>
      </c>
      <c r="N196" s="8"/>
      <c r="AA196" s="19" t="s">
        <v>347</v>
      </c>
      <c r="AB196" s="20" t="s">
        <v>666</v>
      </c>
    </row>
    <row r="197" spans="1:28" x14ac:dyDescent="0.25">
      <c r="A197" s="2">
        <v>195</v>
      </c>
      <c r="B197" s="3">
        <v>2017</v>
      </c>
      <c r="C197" s="2" t="s">
        <v>323</v>
      </c>
      <c r="D197" s="2" t="s">
        <v>17</v>
      </c>
      <c r="E197" s="18" t="str">
        <f t="shared" si="3"/>
        <v>Azienda Agricola Canalicchio di Sopra, Brunello di Montalcino - In Bond</v>
      </c>
      <c r="F197" s="9" t="s">
        <v>348</v>
      </c>
      <c r="G197" s="3" t="s">
        <v>18</v>
      </c>
      <c r="H197" s="3">
        <v>12</v>
      </c>
      <c r="I197" s="3" t="s">
        <v>63</v>
      </c>
      <c r="J197" s="2" t="s">
        <v>25</v>
      </c>
      <c r="K197" s="21">
        <v>250</v>
      </c>
      <c r="L197" s="21">
        <v>300</v>
      </c>
      <c r="M197" s="10" t="s">
        <v>173</v>
      </c>
      <c r="N197" s="8"/>
      <c r="AA197" s="19" t="s">
        <v>347</v>
      </c>
      <c r="AB197" s="20" t="s">
        <v>667</v>
      </c>
    </row>
    <row r="198" spans="1:28" x14ac:dyDescent="0.25">
      <c r="A198" s="2">
        <v>196</v>
      </c>
      <c r="B198" s="3">
        <v>2017</v>
      </c>
      <c r="C198" s="2" t="s">
        <v>323</v>
      </c>
      <c r="D198" s="2" t="s">
        <v>17</v>
      </c>
      <c r="E198" s="18" t="str">
        <f t="shared" si="3"/>
        <v>Azienda Agricola Canalicchio di Sopra, Brunello di Montalcino - In Bond</v>
      </c>
      <c r="F198" s="9" t="s">
        <v>348</v>
      </c>
      <c r="G198" s="3" t="s">
        <v>18</v>
      </c>
      <c r="H198" s="3">
        <v>12</v>
      </c>
      <c r="I198" s="3" t="s">
        <v>63</v>
      </c>
      <c r="J198" s="2" t="s">
        <v>25</v>
      </c>
      <c r="K198" s="21">
        <v>250</v>
      </c>
      <c r="L198" s="21">
        <v>300</v>
      </c>
      <c r="M198" s="10" t="s">
        <v>173</v>
      </c>
      <c r="N198" s="8"/>
      <c r="AA198" s="19" t="s">
        <v>347</v>
      </c>
      <c r="AB198" s="20" t="s">
        <v>668</v>
      </c>
    </row>
    <row r="199" spans="1:28" x14ac:dyDescent="0.25">
      <c r="A199" s="2">
        <v>197</v>
      </c>
      <c r="B199" s="3">
        <v>2017</v>
      </c>
      <c r="C199" s="2" t="s">
        <v>319</v>
      </c>
      <c r="D199" s="2" t="s">
        <v>17</v>
      </c>
      <c r="E199" s="18" t="str">
        <f t="shared" si="3"/>
        <v>Marcarini, Barolo, La Serra - In Bond</v>
      </c>
      <c r="F199" s="9" t="s">
        <v>325</v>
      </c>
      <c r="G199" s="3" t="s">
        <v>18</v>
      </c>
      <c r="H199" s="3">
        <v>6</v>
      </c>
      <c r="I199" s="3" t="s">
        <v>63</v>
      </c>
      <c r="J199" s="2" t="s">
        <v>25</v>
      </c>
      <c r="K199" s="21">
        <v>100</v>
      </c>
      <c r="L199" s="21">
        <v>150</v>
      </c>
      <c r="M199" s="10" t="s">
        <v>37</v>
      </c>
      <c r="N199" s="8"/>
      <c r="AA199" s="19" t="s">
        <v>349</v>
      </c>
      <c r="AB199" s="20" t="s">
        <v>669</v>
      </c>
    </row>
    <row r="200" spans="1:28" x14ac:dyDescent="0.25">
      <c r="A200" s="2">
        <v>198</v>
      </c>
      <c r="B200" s="3">
        <v>2018</v>
      </c>
      <c r="C200" s="2" t="s">
        <v>319</v>
      </c>
      <c r="D200" s="2" t="s">
        <v>17</v>
      </c>
      <c r="E200" s="18" t="str">
        <f t="shared" si="3"/>
        <v>Mauro Veglio, Barolo, Gattera - In Bond</v>
      </c>
      <c r="F200" s="9" t="s">
        <v>351</v>
      </c>
      <c r="G200" s="3" t="s">
        <v>18</v>
      </c>
      <c r="H200" s="3">
        <v>12</v>
      </c>
      <c r="I200" s="3" t="s">
        <v>63</v>
      </c>
      <c r="J200" s="2" t="s">
        <v>25</v>
      </c>
      <c r="K200" s="21">
        <v>280</v>
      </c>
      <c r="L200" s="21">
        <v>360</v>
      </c>
      <c r="M200" s="10" t="s">
        <v>173</v>
      </c>
      <c r="N200" s="8"/>
      <c r="AA200" s="19" t="s">
        <v>350</v>
      </c>
      <c r="AB200" s="20" t="s">
        <v>670</v>
      </c>
    </row>
    <row r="201" spans="1:28" x14ac:dyDescent="0.25">
      <c r="A201" s="2">
        <v>199</v>
      </c>
      <c r="B201" s="3">
        <v>2018</v>
      </c>
      <c r="C201" s="2" t="s">
        <v>323</v>
      </c>
      <c r="D201" s="2" t="s">
        <v>17</v>
      </c>
      <c r="E201" s="18" t="str">
        <f t="shared" si="3"/>
        <v>Salicutti, Brunello di Montalcino, Piaggione - In Bond</v>
      </c>
      <c r="F201" s="9" t="s">
        <v>353</v>
      </c>
      <c r="G201" s="3" t="s">
        <v>18</v>
      </c>
      <c r="H201" s="3">
        <v>12</v>
      </c>
      <c r="I201" s="3" t="s">
        <v>63</v>
      </c>
      <c r="J201" s="2" t="s">
        <v>25</v>
      </c>
      <c r="K201" s="21">
        <v>440</v>
      </c>
      <c r="L201" s="21">
        <v>520</v>
      </c>
      <c r="M201" s="10" t="s">
        <v>173</v>
      </c>
      <c r="N201" s="8"/>
      <c r="AA201" s="19" t="s">
        <v>352</v>
      </c>
      <c r="AB201" s="20" t="s">
        <v>671</v>
      </c>
    </row>
    <row r="202" spans="1:28" x14ac:dyDescent="0.25">
      <c r="A202" s="2">
        <v>200</v>
      </c>
      <c r="B202" s="3">
        <v>2018</v>
      </c>
      <c r="C202" s="2" t="s">
        <v>323</v>
      </c>
      <c r="D202" s="2" t="s">
        <v>17</v>
      </c>
      <c r="E202" s="18" t="str">
        <f t="shared" si="3"/>
        <v>Salicutti, Brunello di Montalcino, Piaggione - In Bond</v>
      </c>
      <c r="F202" s="9" t="s">
        <v>353</v>
      </c>
      <c r="G202" s="3" t="s">
        <v>18</v>
      </c>
      <c r="H202" s="3">
        <v>12</v>
      </c>
      <c r="I202" s="3" t="s">
        <v>63</v>
      </c>
      <c r="J202" s="2" t="s">
        <v>25</v>
      </c>
      <c r="K202" s="21">
        <v>440</v>
      </c>
      <c r="L202" s="21">
        <v>520</v>
      </c>
      <c r="M202" s="10" t="s">
        <v>173</v>
      </c>
      <c r="N202" s="8"/>
      <c r="AA202" s="19" t="s">
        <v>352</v>
      </c>
      <c r="AB202" s="20" t="s">
        <v>672</v>
      </c>
    </row>
    <row r="203" spans="1:28" x14ac:dyDescent="0.25">
      <c r="A203" s="2">
        <v>201</v>
      </c>
      <c r="B203" s="4" t="s">
        <v>43</v>
      </c>
      <c r="C203" s="2"/>
      <c r="D203" s="2" t="s">
        <v>17</v>
      </c>
      <c r="E203" s="18" t="str">
        <f t="shared" si="3"/>
        <v>1999/2010 Mixed Case of Italian Wines</v>
      </c>
      <c r="F203" s="9"/>
      <c r="G203" s="3" t="s">
        <v>18</v>
      </c>
      <c r="H203" s="3">
        <v>12</v>
      </c>
      <c r="I203" s="3" t="s">
        <v>19</v>
      </c>
      <c r="J203" s="3" t="s">
        <v>20</v>
      </c>
      <c r="K203" s="21">
        <v>50</v>
      </c>
      <c r="L203" s="21">
        <v>200</v>
      </c>
      <c r="M203" s="10" t="s">
        <v>355</v>
      </c>
      <c r="N203" s="8"/>
      <c r="P203" s="15"/>
      <c r="AA203" s="19" t="s">
        <v>354</v>
      </c>
      <c r="AB203" s="20" t="s">
        <v>673</v>
      </c>
    </row>
    <row r="204" spans="1:28" x14ac:dyDescent="0.25">
      <c r="A204" s="2">
        <v>202</v>
      </c>
      <c r="B204" s="3">
        <v>2011</v>
      </c>
      <c r="C204" s="2" t="s">
        <v>359</v>
      </c>
      <c r="D204" s="2" t="s">
        <v>57</v>
      </c>
      <c r="E204" s="18" t="str">
        <f t="shared" si="3"/>
        <v>Elena Walch, Beyond the Clouds, Alto Adige</v>
      </c>
      <c r="F204" s="9" t="s">
        <v>357</v>
      </c>
      <c r="G204" s="3" t="s">
        <v>18</v>
      </c>
      <c r="H204" s="3">
        <v>12</v>
      </c>
      <c r="I204" s="3" t="s">
        <v>63</v>
      </c>
      <c r="J204" s="2" t="s">
        <v>20</v>
      </c>
      <c r="K204" s="21">
        <v>100</v>
      </c>
      <c r="L204" s="21">
        <v>200</v>
      </c>
      <c r="M204" s="10" t="s">
        <v>358</v>
      </c>
      <c r="N204" s="8" t="s">
        <v>242</v>
      </c>
      <c r="AA204" s="19" t="s">
        <v>356</v>
      </c>
      <c r="AB204" s="20" t="s">
        <v>674</v>
      </c>
    </row>
    <row r="205" spans="1:28" x14ac:dyDescent="0.25">
      <c r="A205" s="2">
        <v>203</v>
      </c>
      <c r="B205" s="3">
        <v>2011</v>
      </c>
      <c r="C205" s="2" t="s">
        <v>359</v>
      </c>
      <c r="D205" s="2" t="s">
        <v>57</v>
      </c>
      <c r="E205" s="18" t="str">
        <f t="shared" si="3"/>
        <v>Elena Walch, Beyond the Clouds, Alto Adige</v>
      </c>
      <c r="F205" s="9" t="s">
        <v>357</v>
      </c>
      <c r="G205" s="3" t="s">
        <v>18</v>
      </c>
      <c r="H205" s="3">
        <v>10</v>
      </c>
      <c r="I205" s="3" t="s">
        <v>19</v>
      </c>
      <c r="J205" s="2" t="s">
        <v>20</v>
      </c>
      <c r="K205" s="21">
        <v>100</v>
      </c>
      <c r="L205" s="21">
        <v>160</v>
      </c>
      <c r="M205" s="10" t="s">
        <v>33</v>
      </c>
      <c r="N205" s="8" t="s">
        <v>242</v>
      </c>
      <c r="AA205" s="19" t="s">
        <v>356</v>
      </c>
      <c r="AB205" s="20" t="s">
        <v>675</v>
      </c>
    </row>
    <row r="206" spans="1:28" x14ac:dyDescent="0.25">
      <c r="A206" s="2">
        <v>204</v>
      </c>
      <c r="B206" s="3">
        <v>2004</v>
      </c>
      <c r="C206" s="2" t="s">
        <v>362</v>
      </c>
      <c r="D206" s="2" t="s">
        <v>17</v>
      </c>
      <c r="E206" s="18" t="str">
        <f t="shared" si="3"/>
        <v>La Rioja Alta, Gran Reserva 904, Rioja - In Bond</v>
      </c>
      <c r="F206" s="9" t="s">
        <v>361</v>
      </c>
      <c r="G206" s="3" t="s">
        <v>18</v>
      </c>
      <c r="H206" s="3">
        <v>6</v>
      </c>
      <c r="I206" s="3" t="s">
        <v>63</v>
      </c>
      <c r="J206" s="2" t="s">
        <v>25</v>
      </c>
      <c r="K206" s="21">
        <v>200</v>
      </c>
      <c r="L206" s="21">
        <v>240</v>
      </c>
      <c r="M206" s="10" t="s">
        <v>37</v>
      </c>
      <c r="N206" s="8"/>
      <c r="AA206" s="19" t="s">
        <v>360</v>
      </c>
      <c r="AB206" s="20" t="s">
        <v>676</v>
      </c>
    </row>
    <row r="207" spans="1:28" x14ac:dyDescent="0.25">
      <c r="A207" s="2">
        <v>205</v>
      </c>
      <c r="B207" s="3">
        <v>2007</v>
      </c>
      <c r="C207" s="2" t="s">
        <v>362</v>
      </c>
      <c r="D207" s="2" t="s">
        <v>17</v>
      </c>
      <c r="E207" s="18" t="str">
        <f t="shared" si="3"/>
        <v>R. Lopez de Heredia, Tondonia Tinto Reserva, Rioja - In Bond</v>
      </c>
      <c r="F207" s="9" t="s">
        <v>364</v>
      </c>
      <c r="G207" s="3" t="s">
        <v>18</v>
      </c>
      <c r="H207" s="3">
        <v>12</v>
      </c>
      <c r="I207" s="3" t="s">
        <v>63</v>
      </c>
      <c r="J207" s="2" t="s">
        <v>25</v>
      </c>
      <c r="K207" s="21">
        <v>180</v>
      </c>
      <c r="L207" s="21">
        <v>260</v>
      </c>
      <c r="M207" s="10" t="s">
        <v>173</v>
      </c>
      <c r="N207" s="8"/>
      <c r="AA207" s="19" t="s">
        <v>363</v>
      </c>
      <c r="AB207" s="20" t="s">
        <v>677</v>
      </c>
    </row>
    <row r="208" spans="1:28" x14ac:dyDescent="0.25">
      <c r="A208" s="2">
        <v>206</v>
      </c>
      <c r="B208" s="3">
        <v>2009</v>
      </c>
      <c r="C208" s="2" t="s">
        <v>362</v>
      </c>
      <c r="D208" s="2" t="s">
        <v>17</v>
      </c>
      <c r="E208" s="18" t="str">
        <f t="shared" si="3"/>
        <v>La Rioja Alta, Gran Reserva 904, Rioja - In Bond</v>
      </c>
      <c r="F208" s="9" t="s">
        <v>361</v>
      </c>
      <c r="G208" s="3" t="s">
        <v>18</v>
      </c>
      <c r="H208" s="3">
        <v>6</v>
      </c>
      <c r="I208" s="3" t="s">
        <v>63</v>
      </c>
      <c r="J208" s="2" t="s">
        <v>25</v>
      </c>
      <c r="K208" s="21">
        <v>180</v>
      </c>
      <c r="L208" s="21">
        <v>220</v>
      </c>
      <c r="M208" s="10" t="s">
        <v>37</v>
      </c>
      <c r="N208" s="8"/>
      <c r="AA208" s="19" t="s">
        <v>360</v>
      </c>
      <c r="AB208" s="20" t="s">
        <v>678</v>
      </c>
    </row>
    <row r="209" spans="1:28" x14ac:dyDescent="0.25">
      <c r="A209" s="2">
        <v>207</v>
      </c>
      <c r="B209" s="3">
        <v>2009</v>
      </c>
      <c r="C209" s="2" t="s">
        <v>362</v>
      </c>
      <c r="D209" s="2" t="s">
        <v>17</v>
      </c>
      <c r="E209" s="18" t="str">
        <f t="shared" si="3"/>
        <v>R. Lopez de Heredia, Bosconia Reserva, Rioja - In Bond</v>
      </c>
      <c r="F209" s="9" t="s">
        <v>364</v>
      </c>
      <c r="G209" s="3" t="s">
        <v>18</v>
      </c>
      <c r="H209" s="3">
        <v>12</v>
      </c>
      <c r="I209" s="3" t="s">
        <v>63</v>
      </c>
      <c r="J209" s="2" t="s">
        <v>25</v>
      </c>
      <c r="K209" s="21">
        <v>160</v>
      </c>
      <c r="L209" s="21">
        <v>200</v>
      </c>
      <c r="M209" s="10" t="s">
        <v>173</v>
      </c>
      <c r="N209" s="8"/>
      <c r="AA209" s="19" t="s">
        <v>365</v>
      </c>
      <c r="AB209" s="20" t="s">
        <v>679</v>
      </c>
    </row>
    <row r="210" spans="1:28" x14ac:dyDescent="0.25">
      <c r="A210" s="2">
        <v>208</v>
      </c>
      <c r="B210" s="3">
        <v>2010</v>
      </c>
      <c r="C210" s="2" t="s">
        <v>362</v>
      </c>
      <c r="D210" s="2" t="s">
        <v>17</v>
      </c>
      <c r="E210" s="18" t="str">
        <f t="shared" si="3"/>
        <v>CVNE (Contino), Gran Reserva, Rioja (Magnum) - In Bond</v>
      </c>
      <c r="F210" s="9" t="s">
        <v>367</v>
      </c>
      <c r="G210" s="3" t="s">
        <v>196</v>
      </c>
      <c r="H210" s="3">
        <v>1</v>
      </c>
      <c r="I210" s="3" t="s">
        <v>27</v>
      </c>
      <c r="J210" s="2" t="s">
        <v>25</v>
      </c>
      <c r="K210" s="21">
        <v>50</v>
      </c>
      <c r="L210" s="21">
        <v>70</v>
      </c>
      <c r="M210" s="10" t="s">
        <v>37</v>
      </c>
      <c r="N210" s="8"/>
      <c r="AA210" s="19" t="s">
        <v>366</v>
      </c>
      <c r="AB210" s="20" t="s">
        <v>680</v>
      </c>
    </row>
    <row r="211" spans="1:28" x14ac:dyDescent="0.25">
      <c r="A211" s="2">
        <v>209</v>
      </c>
      <c r="B211" s="3">
        <v>2010</v>
      </c>
      <c r="C211" s="2" t="s">
        <v>362</v>
      </c>
      <c r="D211" s="2" t="s">
        <v>17</v>
      </c>
      <c r="E211" s="18" t="str">
        <f t="shared" si="3"/>
        <v>CVNE, Reserva Vina Real, Rioja (Magnums) - In Bond</v>
      </c>
      <c r="F211" s="9" t="s">
        <v>367</v>
      </c>
      <c r="G211" s="3" t="s">
        <v>196</v>
      </c>
      <c r="H211" s="3">
        <v>6</v>
      </c>
      <c r="I211" s="3" t="s">
        <v>63</v>
      </c>
      <c r="J211" s="2" t="s">
        <v>25</v>
      </c>
      <c r="K211" s="21">
        <v>180</v>
      </c>
      <c r="L211" s="21">
        <v>260</v>
      </c>
      <c r="M211" s="10" t="s">
        <v>369</v>
      </c>
      <c r="N211" s="8"/>
      <c r="AA211" s="19" t="s">
        <v>368</v>
      </c>
      <c r="AB211" s="20" t="s">
        <v>681</v>
      </c>
    </row>
    <row r="212" spans="1:28" x14ac:dyDescent="0.25">
      <c r="A212" s="2">
        <v>210</v>
      </c>
      <c r="B212" s="3">
        <v>2010</v>
      </c>
      <c r="C212" s="2" t="s">
        <v>362</v>
      </c>
      <c r="D212" s="2" t="s">
        <v>17</v>
      </c>
      <c r="E212" s="18" t="str">
        <f t="shared" si="3"/>
        <v>La Rioja Alta, Gran Reserva 904, Rioja - In Bond</v>
      </c>
      <c r="F212" s="9" t="s">
        <v>361</v>
      </c>
      <c r="G212" s="3" t="s">
        <v>18</v>
      </c>
      <c r="H212" s="3">
        <v>12</v>
      </c>
      <c r="I212" s="3" t="s">
        <v>63</v>
      </c>
      <c r="J212" s="2" t="s">
        <v>25</v>
      </c>
      <c r="K212" s="21">
        <v>340</v>
      </c>
      <c r="L212" s="21">
        <v>440</v>
      </c>
      <c r="M212" s="10" t="s">
        <v>173</v>
      </c>
      <c r="N212" s="8"/>
      <c r="AA212" s="19" t="s">
        <v>360</v>
      </c>
      <c r="AB212" s="20" t="s">
        <v>682</v>
      </c>
    </row>
    <row r="213" spans="1:28" x14ac:dyDescent="0.25">
      <c r="A213" s="2">
        <v>211</v>
      </c>
      <c r="B213" s="3">
        <v>2010</v>
      </c>
      <c r="C213" s="2" t="s">
        <v>362</v>
      </c>
      <c r="D213" s="2" t="s">
        <v>17</v>
      </c>
      <c r="E213" s="18" t="str">
        <f t="shared" si="3"/>
        <v>La Rioja Alta, Ardanza Reserva Especial, Rioja (Half Bottles) - In Bond</v>
      </c>
      <c r="F213" s="9" t="s">
        <v>361</v>
      </c>
      <c r="G213" s="3" t="s">
        <v>91</v>
      </c>
      <c r="H213" s="3">
        <v>12</v>
      </c>
      <c r="I213" s="3" t="s">
        <v>63</v>
      </c>
      <c r="J213" s="2" t="s">
        <v>25</v>
      </c>
      <c r="K213" s="21">
        <v>100</v>
      </c>
      <c r="L213" s="21">
        <v>150</v>
      </c>
      <c r="M213" s="10" t="s">
        <v>37</v>
      </c>
      <c r="N213" s="8"/>
      <c r="AA213" s="19" t="s">
        <v>370</v>
      </c>
      <c r="AB213" s="20" t="s">
        <v>683</v>
      </c>
    </row>
    <row r="214" spans="1:28" x14ac:dyDescent="0.25">
      <c r="A214" s="2">
        <v>212</v>
      </c>
      <c r="B214" s="3">
        <v>2010</v>
      </c>
      <c r="C214" s="2" t="s">
        <v>362</v>
      </c>
      <c r="D214" s="2" t="s">
        <v>17</v>
      </c>
      <c r="E214" s="18" t="str">
        <f t="shared" si="3"/>
        <v>R. Lopez de Heredia, Tondonia Tinto Reserva, Rioja (Half Bottles) - In Bond</v>
      </c>
      <c r="F214" s="9" t="s">
        <v>364</v>
      </c>
      <c r="G214" s="3" t="s">
        <v>91</v>
      </c>
      <c r="H214" s="3">
        <v>12</v>
      </c>
      <c r="I214" s="3" t="s">
        <v>63</v>
      </c>
      <c r="J214" s="2" t="s">
        <v>25</v>
      </c>
      <c r="K214" s="21">
        <v>120</v>
      </c>
      <c r="L214" s="21">
        <v>160</v>
      </c>
      <c r="M214" s="10" t="s">
        <v>37</v>
      </c>
      <c r="N214" s="8"/>
      <c r="AA214" s="19" t="s">
        <v>371</v>
      </c>
      <c r="AB214" s="20" t="s">
        <v>684</v>
      </c>
    </row>
    <row r="215" spans="1:28" x14ac:dyDescent="0.25">
      <c r="A215" s="2">
        <v>213</v>
      </c>
      <c r="B215" s="3">
        <v>2012</v>
      </c>
      <c r="C215" s="2" t="s">
        <v>362</v>
      </c>
      <c r="D215" s="2" t="s">
        <v>17</v>
      </c>
      <c r="E215" s="18" t="str">
        <f t="shared" si="3"/>
        <v>Macan, Rioja - In Bond</v>
      </c>
      <c r="F215" s="8" t="s">
        <v>373</v>
      </c>
      <c r="G215" s="3" t="s">
        <v>18</v>
      </c>
      <c r="H215" s="3">
        <v>6</v>
      </c>
      <c r="I215" s="3" t="s">
        <v>27</v>
      </c>
      <c r="J215" s="2" t="s">
        <v>25</v>
      </c>
      <c r="K215" s="21">
        <v>180</v>
      </c>
      <c r="L215" s="21">
        <v>240</v>
      </c>
      <c r="M215" s="10" t="s">
        <v>37</v>
      </c>
      <c r="N215" s="8"/>
      <c r="AA215" s="19" t="s">
        <v>372</v>
      </c>
      <c r="AB215" s="20" t="s">
        <v>685</v>
      </c>
    </row>
    <row r="216" spans="1:28" x14ac:dyDescent="0.25">
      <c r="A216" s="2">
        <v>214</v>
      </c>
      <c r="B216" s="3">
        <v>2015</v>
      </c>
      <c r="C216" s="2" t="s">
        <v>362</v>
      </c>
      <c r="D216" s="2" t="s">
        <v>17</v>
      </c>
      <c r="E216" s="18" t="str">
        <f t="shared" si="3"/>
        <v>CVNE, Imperial Gran Reserva, Rioja (Magnums) - In Bond</v>
      </c>
      <c r="F216" s="9" t="s">
        <v>367</v>
      </c>
      <c r="G216" s="3" t="s">
        <v>196</v>
      </c>
      <c r="H216" s="3">
        <v>3</v>
      </c>
      <c r="I216" s="3" t="s">
        <v>27</v>
      </c>
      <c r="J216" s="2" t="s">
        <v>25</v>
      </c>
      <c r="K216" s="21">
        <v>140</v>
      </c>
      <c r="L216" s="21">
        <v>180</v>
      </c>
      <c r="M216" s="10" t="s">
        <v>37</v>
      </c>
      <c r="N216" s="8"/>
      <c r="AA216" s="19" t="s">
        <v>374</v>
      </c>
      <c r="AB216" s="20" t="s">
        <v>686</v>
      </c>
    </row>
    <row r="217" spans="1:28" x14ac:dyDescent="0.25">
      <c r="A217" s="2">
        <v>215</v>
      </c>
      <c r="B217" s="3">
        <v>2015</v>
      </c>
      <c r="C217" s="2" t="s">
        <v>362</v>
      </c>
      <c r="D217" s="2" t="s">
        <v>17</v>
      </c>
      <c r="E217" s="18" t="str">
        <f t="shared" si="3"/>
        <v>La Rioja Alta, Rioja Gran Reserva 904 Seleccion Especial - In Bond</v>
      </c>
      <c r="F217" s="9" t="s">
        <v>361</v>
      </c>
      <c r="G217" s="3" t="s">
        <v>18</v>
      </c>
      <c r="H217" s="3">
        <v>6</v>
      </c>
      <c r="I217" s="3" t="s">
        <v>63</v>
      </c>
      <c r="J217" s="2" t="s">
        <v>25</v>
      </c>
      <c r="K217" s="21">
        <v>200</v>
      </c>
      <c r="L217" s="21">
        <v>250</v>
      </c>
      <c r="M217" s="10" t="s">
        <v>37</v>
      </c>
      <c r="N217" s="8"/>
      <c r="AA217" s="19" t="s">
        <v>375</v>
      </c>
      <c r="AB217" s="20" t="s">
        <v>687</v>
      </c>
    </row>
    <row r="218" spans="1:28" x14ac:dyDescent="0.25">
      <c r="A218" s="2">
        <v>216</v>
      </c>
      <c r="B218" s="3">
        <v>2015</v>
      </c>
      <c r="C218" s="2" t="s">
        <v>379</v>
      </c>
      <c r="D218" s="2" t="s">
        <v>17</v>
      </c>
      <c r="E218" s="18" t="str">
        <f t="shared" si="3"/>
        <v>Vega Sicilia, Valbuena, Ribera del Duero DO (signed case) - In Bond</v>
      </c>
      <c r="F218" s="9" t="s">
        <v>377</v>
      </c>
      <c r="G218" s="3" t="s">
        <v>18</v>
      </c>
      <c r="H218" s="3">
        <v>3</v>
      </c>
      <c r="I218" s="3" t="s">
        <v>27</v>
      </c>
      <c r="J218" s="2" t="s">
        <v>25</v>
      </c>
      <c r="K218" s="21">
        <v>240</v>
      </c>
      <c r="L218" s="21">
        <v>280</v>
      </c>
      <c r="M218" s="10" t="s">
        <v>378</v>
      </c>
      <c r="N218" s="8"/>
      <c r="AA218" s="19" t="s">
        <v>376</v>
      </c>
      <c r="AB218" s="20" t="s">
        <v>688</v>
      </c>
    </row>
    <row r="219" spans="1:28" x14ac:dyDescent="0.25">
      <c r="A219" s="2">
        <v>217</v>
      </c>
      <c r="B219" s="3">
        <v>2017</v>
      </c>
      <c r="C219" s="2" t="s">
        <v>379</v>
      </c>
      <c r="D219" s="2" t="s">
        <v>17</v>
      </c>
      <c r="E219" s="18" t="str">
        <f t="shared" si="3"/>
        <v>Vega Sicilia, Valbuena, Ribera del Duero DO - In Bond</v>
      </c>
      <c r="F219" s="9" t="s">
        <v>377</v>
      </c>
      <c r="G219" s="3" t="s">
        <v>18</v>
      </c>
      <c r="H219" s="3">
        <v>3</v>
      </c>
      <c r="I219" s="3" t="s">
        <v>27</v>
      </c>
      <c r="J219" s="2" t="s">
        <v>25</v>
      </c>
      <c r="K219" s="21">
        <v>160</v>
      </c>
      <c r="L219" s="21">
        <v>200</v>
      </c>
      <c r="M219" s="10" t="s">
        <v>37</v>
      </c>
      <c r="N219" s="8"/>
      <c r="AA219" s="19" t="s">
        <v>380</v>
      </c>
      <c r="AB219" s="20" t="s">
        <v>689</v>
      </c>
    </row>
    <row r="220" spans="1:28" x14ac:dyDescent="0.25">
      <c r="A220" s="2">
        <v>218</v>
      </c>
      <c r="B220" s="3">
        <v>2018</v>
      </c>
      <c r="C220" s="2" t="s">
        <v>379</v>
      </c>
      <c r="D220" s="2" t="s">
        <v>17</v>
      </c>
      <c r="E220" s="18" t="str">
        <f t="shared" si="3"/>
        <v>Descendientes de J. Palacios, Bierzo, Villa Corullon - In Bond</v>
      </c>
      <c r="F220" s="9" t="s">
        <v>382</v>
      </c>
      <c r="G220" s="3" t="s">
        <v>18</v>
      </c>
      <c r="H220" s="3">
        <v>6</v>
      </c>
      <c r="I220" s="3" t="s">
        <v>27</v>
      </c>
      <c r="J220" s="2" t="s">
        <v>25</v>
      </c>
      <c r="K220" s="21">
        <v>100</v>
      </c>
      <c r="L220" s="21">
        <v>140</v>
      </c>
      <c r="M220" s="10" t="s">
        <v>37</v>
      </c>
      <c r="N220" s="8"/>
      <c r="AA220" s="19" t="s">
        <v>381</v>
      </c>
      <c r="AB220" s="20" t="s">
        <v>690</v>
      </c>
    </row>
    <row r="221" spans="1:28" x14ac:dyDescent="0.25">
      <c r="A221" s="2">
        <v>219</v>
      </c>
      <c r="B221" s="3">
        <v>2019</v>
      </c>
      <c r="C221" s="2" t="s">
        <v>379</v>
      </c>
      <c r="D221" s="2" t="s">
        <v>17</v>
      </c>
      <c r="E221" s="18" t="str">
        <f t="shared" si="3"/>
        <v>Cillar de Silos, Ribera del Duero, Flor Silos - In Bond</v>
      </c>
      <c r="F221" s="9" t="s">
        <v>384</v>
      </c>
      <c r="G221" s="3" t="s">
        <v>18</v>
      </c>
      <c r="H221" s="3">
        <v>6</v>
      </c>
      <c r="I221" s="3" t="s">
        <v>27</v>
      </c>
      <c r="J221" s="2" t="s">
        <v>25</v>
      </c>
      <c r="K221" s="21">
        <v>100</v>
      </c>
      <c r="L221" s="21">
        <v>130</v>
      </c>
      <c r="M221" s="10" t="s">
        <v>37</v>
      </c>
      <c r="N221" s="8"/>
      <c r="AA221" s="19" t="s">
        <v>383</v>
      </c>
      <c r="AB221" s="20" t="s">
        <v>691</v>
      </c>
    </row>
    <row r="222" spans="1:28" x14ac:dyDescent="0.25">
      <c r="A222" s="2">
        <v>220</v>
      </c>
      <c r="B222" s="3">
        <v>2019</v>
      </c>
      <c r="C222" s="2" t="s">
        <v>379</v>
      </c>
      <c r="D222" s="2" t="s">
        <v>17</v>
      </c>
      <c r="E222" s="18" t="str">
        <f t="shared" si="3"/>
        <v>Dominio de Pingus, Psi, Ribera del Duero DO - In Bond</v>
      </c>
      <c r="F222" s="9" t="s">
        <v>386</v>
      </c>
      <c r="G222" s="3" t="s">
        <v>18</v>
      </c>
      <c r="H222" s="3">
        <v>12</v>
      </c>
      <c r="I222" s="3" t="s">
        <v>63</v>
      </c>
      <c r="J222" s="2" t="s">
        <v>25</v>
      </c>
      <c r="K222" s="21">
        <v>150</v>
      </c>
      <c r="L222" s="21">
        <v>200</v>
      </c>
      <c r="M222" s="10" t="s">
        <v>37</v>
      </c>
      <c r="N222" s="8"/>
      <c r="AA222" s="19" t="s">
        <v>385</v>
      </c>
      <c r="AB222" s="20" t="s">
        <v>692</v>
      </c>
    </row>
    <row r="223" spans="1:28" x14ac:dyDescent="0.25">
      <c r="A223" s="2">
        <v>221</v>
      </c>
      <c r="B223" s="4" t="s">
        <v>43</v>
      </c>
      <c r="C223" s="2" t="s">
        <v>362</v>
      </c>
      <c r="D223" s="2" t="s">
        <v>17</v>
      </c>
      <c r="E223" s="18" t="str">
        <f t="shared" si="3"/>
        <v>2001/2008 A Fine Mixed Case of Rioja</v>
      </c>
      <c r="F223" s="9"/>
      <c r="G223" s="3" t="s">
        <v>18</v>
      </c>
      <c r="H223" s="3">
        <v>12</v>
      </c>
      <c r="I223" s="3" t="s">
        <v>19</v>
      </c>
      <c r="J223" s="3" t="s">
        <v>20</v>
      </c>
      <c r="K223" s="21">
        <v>100</v>
      </c>
      <c r="L223" s="21">
        <v>250</v>
      </c>
      <c r="M223" s="10" t="s">
        <v>388</v>
      </c>
      <c r="N223" s="8"/>
      <c r="AA223" s="19" t="s">
        <v>387</v>
      </c>
      <c r="AB223" s="20" t="s">
        <v>693</v>
      </c>
    </row>
    <row r="224" spans="1:28" x14ac:dyDescent="0.25">
      <c r="A224" s="2">
        <v>222</v>
      </c>
      <c r="B224" s="3">
        <v>2004</v>
      </c>
      <c r="C224" s="2" t="s">
        <v>392</v>
      </c>
      <c r="D224" s="2" t="s">
        <v>17</v>
      </c>
      <c r="E224" s="18" t="str">
        <f t="shared" si="3"/>
        <v>Chateau Musar, Red</v>
      </c>
      <c r="F224" s="9" t="s">
        <v>390</v>
      </c>
      <c r="G224" s="3" t="s">
        <v>18</v>
      </c>
      <c r="H224" s="3">
        <v>3</v>
      </c>
      <c r="I224" s="3" t="s">
        <v>19</v>
      </c>
      <c r="J224" s="2" t="s">
        <v>20</v>
      </c>
      <c r="K224" s="21">
        <v>70</v>
      </c>
      <c r="L224" s="21">
        <v>100</v>
      </c>
      <c r="M224" s="10" t="s">
        <v>391</v>
      </c>
      <c r="N224" s="8"/>
      <c r="AA224" s="19" t="s">
        <v>389</v>
      </c>
      <c r="AB224" s="20" t="s">
        <v>694</v>
      </c>
    </row>
    <row r="225" spans="1:28" x14ac:dyDescent="0.25">
      <c r="A225" s="2">
        <v>223</v>
      </c>
      <c r="B225" s="3">
        <v>1996</v>
      </c>
      <c r="C225" s="2" t="s">
        <v>396</v>
      </c>
      <c r="D225" s="2" t="s">
        <v>17</v>
      </c>
      <c r="E225" s="18" t="str">
        <f t="shared" si="3"/>
        <v>Penfolds, Bin 707 Cabernet Sauvignon, South Australia</v>
      </c>
      <c r="F225" s="9" t="s">
        <v>394</v>
      </c>
      <c r="G225" s="3" t="s">
        <v>18</v>
      </c>
      <c r="H225" s="3">
        <v>6</v>
      </c>
      <c r="I225" s="3" t="s">
        <v>27</v>
      </c>
      <c r="J225" s="2" t="s">
        <v>20</v>
      </c>
      <c r="K225" s="21">
        <v>900</v>
      </c>
      <c r="L225" s="21">
        <v>1200</v>
      </c>
      <c r="M225" s="10" t="s">
        <v>395</v>
      </c>
      <c r="N225" s="8" t="s">
        <v>397</v>
      </c>
      <c r="AA225" s="19" t="s">
        <v>393</v>
      </c>
      <c r="AB225" s="20" t="s">
        <v>695</v>
      </c>
    </row>
    <row r="226" spans="1:28" x14ac:dyDescent="0.25">
      <c r="A226" s="2">
        <v>224</v>
      </c>
      <c r="B226" s="3">
        <v>1998</v>
      </c>
      <c r="C226" s="2" t="s">
        <v>396</v>
      </c>
      <c r="D226" s="2" t="s">
        <v>17</v>
      </c>
      <c r="E226" s="18" t="str">
        <f t="shared" si="3"/>
        <v>Yalumba, Reserve Cabernet Sauvignon/Shiraz, Barossa Valley - In Bond</v>
      </c>
      <c r="F226" s="9" t="s">
        <v>399</v>
      </c>
      <c r="G226" s="3" t="s">
        <v>18</v>
      </c>
      <c r="H226" s="3">
        <v>6</v>
      </c>
      <c r="I226" s="3" t="s">
        <v>63</v>
      </c>
      <c r="J226" s="2" t="s">
        <v>25</v>
      </c>
      <c r="K226" s="21">
        <v>200</v>
      </c>
      <c r="L226" s="21">
        <v>300</v>
      </c>
      <c r="M226" s="10" t="s">
        <v>400</v>
      </c>
      <c r="N226" s="8"/>
      <c r="AA226" s="19" t="s">
        <v>398</v>
      </c>
      <c r="AB226" s="20" t="s">
        <v>696</v>
      </c>
    </row>
    <row r="227" spans="1:28" x14ac:dyDescent="0.25">
      <c r="A227" s="2">
        <v>225</v>
      </c>
      <c r="B227" s="3">
        <v>2004</v>
      </c>
      <c r="C227" s="2" t="s">
        <v>396</v>
      </c>
      <c r="D227" s="2" t="s">
        <v>17</v>
      </c>
      <c r="E227" s="18" t="str">
        <f t="shared" si="3"/>
        <v>Penfolds, Grange, South Australia</v>
      </c>
      <c r="F227" s="9" t="s">
        <v>394</v>
      </c>
      <c r="G227" s="3" t="s">
        <v>18</v>
      </c>
      <c r="H227" s="3">
        <v>2</v>
      </c>
      <c r="I227" s="3" t="s">
        <v>19</v>
      </c>
      <c r="J227" s="2" t="s">
        <v>20</v>
      </c>
      <c r="K227" s="21">
        <v>400</v>
      </c>
      <c r="L227" s="21">
        <v>500</v>
      </c>
      <c r="M227" s="10" t="s">
        <v>33</v>
      </c>
      <c r="N227" s="8" t="s">
        <v>402</v>
      </c>
      <c r="AA227" s="19" t="s">
        <v>401</v>
      </c>
      <c r="AB227" s="20" t="s">
        <v>697</v>
      </c>
    </row>
    <row r="228" spans="1:28" x14ac:dyDescent="0.25">
      <c r="A228" s="2">
        <v>226</v>
      </c>
      <c r="B228" s="3">
        <v>2011</v>
      </c>
      <c r="C228" s="2" t="s">
        <v>396</v>
      </c>
      <c r="D228" s="2" t="s">
        <v>17</v>
      </c>
      <c r="E228" s="18" t="str">
        <f t="shared" si="3"/>
        <v>Penfolds, Bin 389 Cabernet Shiraz, South Australia - In Bond</v>
      </c>
      <c r="F228" s="9" t="s">
        <v>394</v>
      </c>
      <c r="G228" s="3" t="s">
        <v>18</v>
      </c>
      <c r="H228" s="3">
        <v>6</v>
      </c>
      <c r="I228" s="3" t="s">
        <v>63</v>
      </c>
      <c r="J228" s="2" t="s">
        <v>25</v>
      </c>
      <c r="K228" s="21">
        <v>190</v>
      </c>
      <c r="L228" s="21">
        <v>230</v>
      </c>
      <c r="M228" s="10" t="s">
        <v>37</v>
      </c>
      <c r="N228" s="8"/>
      <c r="AA228" s="19" t="s">
        <v>403</v>
      </c>
      <c r="AB228" s="20" t="s">
        <v>698</v>
      </c>
    </row>
    <row r="229" spans="1:28" x14ac:dyDescent="0.25">
      <c r="A229" s="2">
        <v>227</v>
      </c>
      <c r="B229" s="3">
        <v>2015</v>
      </c>
      <c r="C229" s="2" t="s">
        <v>396</v>
      </c>
      <c r="D229" s="2" t="s">
        <v>17</v>
      </c>
      <c r="E229" s="18" t="str">
        <f t="shared" si="3"/>
        <v>Henschke, Cyril Henschke Cabernet Sauvignon, Eden Valley - In Bond</v>
      </c>
      <c r="F229" s="9" t="s">
        <v>405</v>
      </c>
      <c r="G229" s="3" t="s">
        <v>18</v>
      </c>
      <c r="H229" s="3">
        <v>6</v>
      </c>
      <c r="I229" s="3" t="s">
        <v>19</v>
      </c>
      <c r="J229" s="2" t="s">
        <v>25</v>
      </c>
      <c r="K229" s="21">
        <v>480</v>
      </c>
      <c r="L229" s="21">
        <v>600</v>
      </c>
      <c r="M229" s="10" t="s">
        <v>69</v>
      </c>
      <c r="N229" s="8"/>
      <c r="AA229" s="19" t="s">
        <v>404</v>
      </c>
      <c r="AB229" s="20" t="s">
        <v>699</v>
      </c>
    </row>
    <row r="230" spans="1:28" x14ac:dyDescent="0.25">
      <c r="A230" s="2">
        <v>228</v>
      </c>
      <c r="B230" s="3">
        <v>2016</v>
      </c>
      <c r="C230" s="2" t="s">
        <v>396</v>
      </c>
      <c r="D230" s="2" t="s">
        <v>17</v>
      </c>
      <c r="E230" s="18" t="str">
        <f t="shared" si="3"/>
        <v>Penfolds, Bin 150 Marananga Shiraz, Barossa Valley - In Bond</v>
      </c>
      <c r="F230" s="9" t="s">
        <v>394</v>
      </c>
      <c r="G230" s="3" t="s">
        <v>18</v>
      </c>
      <c r="H230" s="3">
        <v>4</v>
      </c>
      <c r="I230" s="3" t="s">
        <v>19</v>
      </c>
      <c r="J230" s="2" t="s">
        <v>25</v>
      </c>
      <c r="K230" s="21">
        <v>80</v>
      </c>
      <c r="L230" s="21">
        <v>100</v>
      </c>
      <c r="M230" s="10" t="s">
        <v>37</v>
      </c>
      <c r="N230" s="8"/>
      <c r="AA230" s="19" t="s">
        <v>406</v>
      </c>
      <c r="AB230" s="20" t="s">
        <v>700</v>
      </c>
    </row>
    <row r="231" spans="1:28" x14ac:dyDescent="0.25">
      <c r="A231" s="2">
        <v>229</v>
      </c>
      <c r="B231" s="3">
        <v>2017</v>
      </c>
      <c r="C231" s="2" t="s">
        <v>396</v>
      </c>
      <c r="D231" s="2" t="s">
        <v>17</v>
      </c>
      <c r="E231" s="18" t="str">
        <f t="shared" si="3"/>
        <v>Henschke, Giles Pinot Noir, Lenswood - In Bond</v>
      </c>
      <c r="F231" s="9" t="s">
        <v>405</v>
      </c>
      <c r="G231" s="3" t="s">
        <v>18</v>
      </c>
      <c r="H231" s="3">
        <v>6</v>
      </c>
      <c r="I231" s="3" t="s">
        <v>63</v>
      </c>
      <c r="J231" s="2" t="s">
        <v>25</v>
      </c>
      <c r="K231" s="21">
        <v>120</v>
      </c>
      <c r="L231" s="21">
        <v>160</v>
      </c>
      <c r="M231" s="10" t="s">
        <v>37</v>
      </c>
      <c r="N231" s="8"/>
      <c r="AA231" s="19" t="s">
        <v>407</v>
      </c>
      <c r="AB231" s="20" t="s">
        <v>701</v>
      </c>
    </row>
    <row r="232" spans="1:28" x14ac:dyDescent="0.25">
      <c r="A232" s="2">
        <v>230</v>
      </c>
      <c r="B232" s="3">
        <v>2021</v>
      </c>
      <c r="C232" s="2" t="s">
        <v>410</v>
      </c>
      <c r="D232" s="2" t="s">
        <v>57</v>
      </c>
      <c r="E232" s="18" t="str">
        <f t="shared" si="3"/>
        <v>Kumeu River, Coddington Chardonnay, Kumeu - In Bond</v>
      </c>
      <c r="F232" s="9" t="s">
        <v>409</v>
      </c>
      <c r="G232" s="3" t="s">
        <v>18</v>
      </c>
      <c r="H232" s="3">
        <v>6</v>
      </c>
      <c r="I232" s="3" t="s">
        <v>27</v>
      </c>
      <c r="J232" s="2" t="s">
        <v>25</v>
      </c>
      <c r="K232" s="21">
        <v>80</v>
      </c>
      <c r="L232" s="21">
        <v>120</v>
      </c>
      <c r="M232" s="10" t="s">
        <v>37</v>
      </c>
      <c r="N232" s="8"/>
      <c r="AA232" s="19" t="s">
        <v>408</v>
      </c>
      <c r="AB232" s="20" t="s">
        <v>702</v>
      </c>
    </row>
    <row r="233" spans="1:28" x14ac:dyDescent="0.25">
      <c r="A233" s="2">
        <v>231</v>
      </c>
      <c r="B233" s="3">
        <v>2019</v>
      </c>
      <c r="C233" s="2" t="s">
        <v>414</v>
      </c>
      <c r="D233" s="2" t="s">
        <v>17</v>
      </c>
      <c r="E233" s="18" t="str">
        <f t="shared" si="3"/>
        <v>Sine Qua Non, Eleven Confessions Syrah &amp; Grenache, Napa Valley</v>
      </c>
      <c r="F233" s="9" t="s">
        <v>412</v>
      </c>
      <c r="G233" s="3" t="s">
        <v>18</v>
      </c>
      <c r="H233" s="3">
        <v>6</v>
      </c>
      <c r="I233" s="3" t="s">
        <v>27</v>
      </c>
      <c r="J233" s="2" t="s">
        <v>20</v>
      </c>
      <c r="K233" s="21">
        <v>1800</v>
      </c>
      <c r="L233" s="21">
        <v>2600</v>
      </c>
      <c r="M233" s="10" t="s">
        <v>413</v>
      </c>
      <c r="N233" s="8"/>
      <c r="AA233" s="19" t="s">
        <v>411</v>
      </c>
      <c r="AB233" s="20" t="s">
        <v>703</v>
      </c>
    </row>
    <row r="234" spans="1:28" x14ac:dyDescent="0.25">
      <c r="A234" s="2">
        <v>232</v>
      </c>
      <c r="B234" s="4" t="s">
        <v>43</v>
      </c>
      <c r="C234" s="2" t="s">
        <v>414</v>
      </c>
      <c r="D234" s="2" t="s">
        <v>17</v>
      </c>
      <c r="E234" s="18" t="str">
        <f t="shared" si="3"/>
        <v>2005/2011 Ridge Mixed Lot of Red and White</v>
      </c>
      <c r="F234" s="8"/>
      <c r="G234" s="3" t="s">
        <v>18</v>
      </c>
      <c r="H234" s="3">
        <v>4</v>
      </c>
      <c r="I234" s="3" t="s">
        <v>19</v>
      </c>
      <c r="J234" s="3" t="s">
        <v>20</v>
      </c>
      <c r="K234" s="21">
        <v>100</v>
      </c>
      <c r="L234" s="21">
        <v>200</v>
      </c>
      <c r="M234" s="10" t="s">
        <v>416</v>
      </c>
      <c r="N234" s="8"/>
      <c r="AA234" s="19" t="s">
        <v>415</v>
      </c>
      <c r="AB234" s="20" t="s">
        <v>704</v>
      </c>
    </row>
    <row r="235" spans="1:28" x14ac:dyDescent="0.25">
      <c r="A235" s="2">
        <v>233</v>
      </c>
      <c r="B235" s="3">
        <v>2007</v>
      </c>
      <c r="C235" s="2" t="s">
        <v>87</v>
      </c>
      <c r="D235" s="2" t="s">
        <v>17</v>
      </c>
      <c r="E235" s="18" t="str">
        <f t="shared" si="3"/>
        <v>Mathilde, Chateau La Fleur Morange, Saint-Emilion - In Bond</v>
      </c>
      <c r="F235" s="8"/>
      <c r="G235" s="3" t="s">
        <v>18</v>
      </c>
      <c r="H235" s="3">
        <v>12</v>
      </c>
      <c r="I235" s="3" t="s">
        <v>63</v>
      </c>
      <c r="J235" s="2" t="s">
        <v>25</v>
      </c>
      <c r="K235" s="21">
        <v>100</v>
      </c>
      <c r="L235" s="21">
        <v>180</v>
      </c>
      <c r="M235" s="10" t="s">
        <v>418</v>
      </c>
      <c r="N235" s="8"/>
      <c r="AA235" s="19" t="s">
        <v>417</v>
      </c>
      <c r="AB235" s="20" t="s">
        <v>705</v>
      </c>
    </row>
    <row r="236" spans="1:28" x14ac:dyDescent="0.25">
      <c r="A236" s="2">
        <v>234</v>
      </c>
      <c r="B236" s="3">
        <v>2007</v>
      </c>
      <c r="C236" s="2" t="s">
        <v>87</v>
      </c>
      <c r="D236" s="2" t="s">
        <v>17</v>
      </c>
      <c r="E236" s="18" t="str">
        <f t="shared" si="3"/>
        <v>Mathilde, Chateau La Fleur Morange, Saint-Emilion - In Bond</v>
      </c>
      <c r="F236" s="8"/>
      <c r="G236" s="3" t="s">
        <v>18</v>
      </c>
      <c r="H236" s="3">
        <v>12</v>
      </c>
      <c r="I236" s="3" t="s">
        <v>63</v>
      </c>
      <c r="J236" s="2" t="s">
        <v>25</v>
      </c>
      <c r="K236" s="21">
        <v>100</v>
      </c>
      <c r="L236" s="21">
        <v>180</v>
      </c>
      <c r="M236" s="10" t="s">
        <v>418</v>
      </c>
      <c r="N236" s="8"/>
      <c r="AA236" s="19" t="s">
        <v>417</v>
      </c>
      <c r="AB236" s="20" t="s">
        <v>706</v>
      </c>
    </row>
    <row r="237" spans="1:28" x14ac:dyDescent="0.25">
      <c r="A237" s="2">
        <v>235</v>
      </c>
      <c r="B237" s="3">
        <v>2007</v>
      </c>
      <c r="C237" s="2" t="s">
        <v>87</v>
      </c>
      <c r="D237" s="2" t="s">
        <v>17</v>
      </c>
      <c r="E237" s="18" t="str">
        <f t="shared" si="3"/>
        <v>Mathilde, Chateau La Fleur Morange, Saint-Emilion - In Bond</v>
      </c>
      <c r="F237" s="8"/>
      <c r="G237" s="3" t="s">
        <v>18</v>
      </c>
      <c r="H237" s="3">
        <v>12</v>
      </c>
      <c r="I237" s="3" t="s">
        <v>63</v>
      </c>
      <c r="J237" s="2" t="s">
        <v>25</v>
      </c>
      <c r="K237" s="21">
        <v>100</v>
      </c>
      <c r="L237" s="21">
        <v>180</v>
      </c>
      <c r="M237" s="10" t="s">
        <v>418</v>
      </c>
      <c r="N237" s="8"/>
      <c r="AA237" s="19" t="s">
        <v>417</v>
      </c>
      <c r="AB237" s="20" t="s">
        <v>707</v>
      </c>
    </row>
    <row r="238" spans="1:28" x14ac:dyDescent="0.25">
      <c r="A238" s="2">
        <v>236</v>
      </c>
      <c r="B238" s="3">
        <v>2011</v>
      </c>
      <c r="C238" s="2" t="s">
        <v>87</v>
      </c>
      <c r="D238" s="2" t="s">
        <v>17</v>
      </c>
      <c r="E238" s="18" t="str">
        <f t="shared" si="3"/>
        <v>Saint-Estephe</v>
      </c>
      <c r="F238" s="8"/>
      <c r="G238" s="3" t="s">
        <v>18</v>
      </c>
      <c r="H238" s="3">
        <v>12</v>
      </c>
      <c r="I238" s="3" t="s">
        <v>19</v>
      </c>
      <c r="J238" s="2" t="s">
        <v>20</v>
      </c>
      <c r="K238" s="21">
        <v>80</v>
      </c>
      <c r="L238" s="21">
        <v>140</v>
      </c>
      <c r="M238" s="10" t="s">
        <v>420</v>
      </c>
      <c r="N238" s="8"/>
      <c r="AA238" s="19" t="s">
        <v>419</v>
      </c>
      <c r="AB238" s="20" t="s">
        <v>708</v>
      </c>
    </row>
    <row r="239" spans="1:28" x14ac:dyDescent="0.25">
      <c r="A239" s="2">
        <v>237</v>
      </c>
      <c r="B239" s="3">
        <v>2011</v>
      </c>
      <c r="C239" s="2" t="s">
        <v>87</v>
      </c>
      <c r="D239" s="2" t="s">
        <v>17</v>
      </c>
      <c r="E239" s="18" t="str">
        <f t="shared" si="3"/>
        <v>Saint-Estephe</v>
      </c>
      <c r="F239" s="8"/>
      <c r="G239" s="3" t="s">
        <v>18</v>
      </c>
      <c r="H239" s="3">
        <v>12</v>
      </c>
      <c r="I239" s="3" t="s">
        <v>19</v>
      </c>
      <c r="J239" s="2" t="s">
        <v>20</v>
      </c>
      <c r="K239" s="21">
        <v>80</v>
      </c>
      <c r="L239" s="21">
        <v>140</v>
      </c>
      <c r="M239" s="10" t="s">
        <v>420</v>
      </c>
      <c r="N239" s="8"/>
      <c r="AA239" s="19" t="s">
        <v>419</v>
      </c>
      <c r="AB239" s="20" t="s">
        <v>709</v>
      </c>
    </row>
    <row r="240" spans="1:28" x14ac:dyDescent="0.25">
      <c r="A240" s="2">
        <v>238</v>
      </c>
      <c r="B240" s="3">
        <v>2014</v>
      </c>
      <c r="C240" s="2" t="s">
        <v>87</v>
      </c>
      <c r="D240" s="2" t="s">
        <v>17</v>
      </c>
      <c r="E240" s="18" t="str">
        <f t="shared" si="3"/>
        <v>Chateau Goubau, Cotes de Bordeaux - In Bond</v>
      </c>
      <c r="F240" s="8"/>
      <c r="G240" s="3" t="s">
        <v>18</v>
      </c>
      <c r="H240" s="3">
        <v>6</v>
      </c>
      <c r="I240" s="3" t="s">
        <v>63</v>
      </c>
      <c r="J240" s="2" t="s">
        <v>25</v>
      </c>
      <c r="K240" s="21">
        <v>30</v>
      </c>
      <c r="L240" s="21">
        <v>50</v>
      </c>
      <c r="M240" s="10" t="s">
        <v>37</v>
      </c>
      <c r="N240" s="8"/>
      <c r="AA240" s="19" t="s">
        <v>421</v>
      </c>
      <c r="AB240" s="20" t="s">
        <v>710</v>
      </c>
    </row>
    <row r="241" spans="1:28" x14ac:dyDescent="0.25">
      <c r="A241" s="2">
        <v>239</v>
      </c>
      <c r="B241" s="3">
        <v>2016</v>
      </c>
      <c r="C241" s="2" t="s">
        <v>87</v>
      </c>
      <c r="D241" s="2" t="s">
        <v>17</v>
      </c>
      <c r="E241" s="18" t="str">
        <f t="shared" si="3"/>
        <v>L'Hetre, Castillon-Cotes de Bordeaux - In Bond</v>
      </c>
      <c r="F241" s="8"/>
      <c r="G241" s="3" t="s">
        <v>18</v>
      </c>
      <c r="H241" s="3">
        <v>6</v>
      </c>
      <c r="I241" s="3" t="s">
        <v>63</v>
      </c>
      <c r="J241" s="2" t="s">
        <v>25</v>
      </c>
      <c r="K241" s="21">
        <v>50</v>
      </c>
      <c r="L241" s="21">
        <v>80</v>
      </c>
      <c r="M241" s="10" t="s">
        <v>37</v>
      </c>
      <c r="N241" s="8"/>
      <c r="AA241" s="19" t="s">
        <v>422</v>
      </c>
      <c r="AB241" s="20" t="s">
        <v>711</v>
      </c>
    </row>
    <row r="242" spans="1:28" x14ac:dyDescent="0.25">
      <c r="A242" s="2">
        <v>240</v>
      </c>
      <c r="B242" s="3">
        <v>2018</v>
      </c>
      <c r="C242" s="2" t="s">
        <v>87</v>
      </c>
      <c r="D242" s="2" t="s">
        <v>17</v>
      </c>
      <c r="E242" s="18" t="str">
        <f t="shared" si="3"/>
        <v>Chateau La Grande Clotte, Lussac-Saint-Emilion - In Bond</v>
      </c>
      <c r="F242" s="8"/>
      <c r="G242" s="3" t="s">
        <v>18</v>
      </c>
      <c r="H242" s="3">
        <v>12</v>
      </c>
      <c r="I242" s="3" t="s">
        <v>63</v>
      </c>
      <c r="J242" s="2" t="s">
        <v>25</v>
      </c>
      <c r="K242" s="21">
        <v>100</v>
      </c>
      <c r="L242" s="21">
        <v>150</v>
      </c>
      <c r="M242" s="10" t="s">
        <v>173</v>
      </c>
      <c r="N242" s="8"/>
      <c r="AA242" s="19" t="s">
        <v>423</v>
      </c>
      <c r="AB242" s="20" t="s">
        <v>712</v>
      </c>
    </row>
    <row r="243" spans="1:28" x14ac:dyDescent="0.25">
      <c r="A243" s="2">
        <v>241</v>
      </c>
      <c r="B243" s="3">
        <v>2018</v>
      </c>
      <c r="C243" s="2" t="s">
        <v>87</v>
      </c>
      <c r="D243" s="2" t="s">
        <v>17</v>
      </c>
      <c r="E243" s="18" t="str">
        <f t="shared" si="3"/>
        <v>Chateau La Grande Clotte, Lussac-Saint-Emilion - In Bond</v>
      </c>
      <c r="F243" s="8"/>
      <c r="G243" s="3" t="s">
        <v>18</v>
      </c>
      <c r="H243" s="3">
        <v>12</v>
      </c>
      <c r="I243" s="3" t="s">
        <v>63</v>
      </c>
      <c r="J243" s="2" t="s">
        <v>25</v>
      </c>
      <c r="K243" s="21">
        <v>100</v>
      </c>
      <c r="L243" s="21">
        <v>150</v>
      </c>
      <c r="M243" s="10" t="s">
        <v>173</v>
      </c>
      <c r="N243" s="8"/>
      <c r="AA243" s="19" t="s">
        <v>423</v>
      </c>
      <c r="AB243" s="20" t="s">
        <v>713</v>
      </c>
    </row>
    <row r="244" spans="1:28" x14ac:dyDescent="0.25">
      <c r="A244" s="2">
        <v>242</v>
      </c>
      <c r="B244" s="3">
        <v>2019</v>
      </c>
      <c r="C244" s="2" t="s">
        <v>87</v>
      </c>
      <c r="D244" s="2" t="s">
        <v>17</v>
      </c>
      <c r="E244" s="18" t="str">
        <f t="shared" si="3"/>
        <v>Chateau Moulin de Bayron, Bordeaux Superieur - In Bond</v>
      </c>
      <c r="F244" s="8"/>
      <c r="G244" s="3" t="s">
        <v>18</v>
      </c>
      <c r="H244" s="3">
        <v>12</v>
      </c>
      <c r="I244" s="3" t="s">
        <v>63</v>
      </c>
      <c r="J244" s="2" t="s">
        <v>25</v>
      </c>
      <c r="K244" s="21">
        <v>70</v>
      </c>
      <c r="L244" s="21">
        <v>120</v>
      </c>
      <c r="M244" s="10" t="s">
        <v>173</v>
      </c>
      <c r="N244" s="8"/>
      <c r="AA244" s="19" t="s">
        <v>424</v>
      </c>
      <c r="AB244" s="20" t="s">
        <v>714</v>
      </c>
    </row>
    <row r="245" spans="1:28" x14ac:dyDescent="0.25">
      <c r="A245" s="2">
        <v>243</v>
      </c>
      <c r="B245" s="3">
        <v>2019</v>
      </c>
      <c r="C245" s="2" t="s">
        <v>87</v>
      </c>
      <c r="D245" s="2" t="s">
        <v>17</v>
      </c>
      <c r="E245" s="18" t="str">
        <f t="shared" si="3"/>
        <v>Chateau Moulin de Bayron, Bordeaux Superieur - In Bond</v>
      </c>
      <c r="F245" s="8"/>
      <c r="G245" s="3" t="s">
        <v>18</v>
      </c>
      <c r="H245" s="3">
        <v>12</v>
      </c>
      <c r="I245" s="3" t="s">
        <v>63</v>
      </c>
      <c r="J245" s="2" t="s">
        <v>25</v>
      </c>
      <c r="K245" s="21">
        <v>70</v>
      </c>
      <c r="L245" s="21">
        <v>120</v>
      </c>
      <c r="M245" s="10" t="s">
        <v>173</v>
      </c>
      <c r="N245" s="8"/>
      <c r="AA245" s="19" t="s">
        <v>424</v>
      </c>
      <c r="AB245" s="20" t="s">
        <v>715</v>
      </c>
    </row>
    <row r="246" spans="1:28" x14ac:dyDescent="0.25">
      <c r="A246" s="2">
        <v>244</v>
      </c>
      <c r="B246" s="3">
        <v>2019</v>
      </c>
      <c r="C246" s="2" t="s">
        <v>87</v>
      </c>
      <c r="D246" s="2" t="s">
        <v>17</v>
      </c>
      <c r="E246" s="18" t="str">
        <f t="shared" si="3"/>
        <v>Chateau Moulin de Bayron, Bordeaux Superieur - In Bond</v>
      </c>
      <c r="F246" s="8"/>
      <c r="G246" s="3" t="s">
        <v>18</v>
      </c>
      <c r="H246" s="3">
        <v>12</v>
      </c>
      <c r="I246" s="3" t="s">
        <v>63</v>
      </c>
      <c r="J246" s="2" t="s">
        <v>25</v>
      </c>
      <c r="K246" s="21">
        <v>70</v>
      </c>
      <c r="L246" s="21">
        <v>120</v>
      </c>
      <c r="M246" s="10" t="s">
        <v>173</v>
      </c>
      <c r="N246" s="8"/>
      <c r="AA246" s="19" t="s">
        <v>424</v>
      </c>
      <c r="AB246" s="20" t="s">
        <v>716</v>
      </c>
    </row>
    <row r="247" spans="1:28" x14ac:dyDescent="0.25">
      <c r="A247" s="2">
        <v>245</v>
      </c>
      <c r="B247" s="3">
        <v>2019</v>
      </c>
      <c r="C247" s="2" t="s">
        <v>87</v>
      </c>
      <c r="D247" s="2" t="s">
        <v>17</v>
      </c>
      <c r="E247" s="18" t="str">
        <f t="shared" si="3"/>
        <v>Chateau Moulin de Bayron, Bordeaux Superieur - In Bond</v>
      </c>
      <c r="F247" s="8"/>
      <c r="G247" s="3" t="s">
        <v>18</v>
      </c>
      <c r="H247" s="3">
        <v>12</v>
      </c>
      <c r="I247" s="3" t="s">
        <v>63</v>
      </c>
      <c r="J247" s="2" t="s">
        <v>25</v>
      </c>
      <c r="K247" s="21">
        <v>70</v>
      </c>
      <c r="L247" s="21">
        <v>120</v>
      </c>
      <c r="M247" s="10" t="s">
        <v>173</v>
      </c>
      <c r="N247" s="8"/>
      <c r="AA247" s="19" t="s">
        <v>424</v>
      </c>
      <c r="AB247" s="20" t="s">
        <v>717</v>
      </c>
    </row>
    <row r="248" spans="1:28" x14ac:dyDescent="0.25">
      <c r="A248" s="2">
        <v>246</v>
      </c>
      <c r="B248" s="3">
        <v>2019</v>
      </c>
      <c r="C248" s="2" t="s">
        <v>87</v>
      </c>
      <c r="D248" s="2" t="s">
        <v>17</v>
      </c>
      <c r="E248" s="18" t="str">
        <f t="shared" si="3"/>
        <v>Chateau Moulin de Bayron, Bordeaux Superieur - In Bond</v>
      </c>
      <c r="F248" s="8"/>
      <c r="G248" s="3" t="s">
        <v>18</v>
      </c>
      <c r="H248" s="3">
        <v>12</v>
      </c>
      <c r="I248" s="3" t="s">
        <v>63</v>
      </c>
      <c r="J248" s="2" t="s">
        <v>25</v>
      </c>
      <c r="K248" s="21">
        <v>70</v>
      </c>
      <c r="L248" s="21">
        <v>120</v>
      </c>
      <c r="M248" s="10" t="s">
        <v>173</v>
      </c>
      <c r="N248" s="8"/>
      <c r="AA248" s="19" t="s">
        <v>424</v>
      </c>
      <c r="AB248" s="20" t="s">
        <v>718</v>
      </c>
    </row>
    <row r="249" spans="1:28" x14ac:dyDescent="0.25">
      <c r="A249" s="2">
        <v>247</v>
      </c>
      <c r="B249" s="3">
        <v>2018</v>
      </c>
      <c r="C249" s="2" t="s">
        <v>87</v>
      </c>
      <c r="D249" s="2" t="s">
        <v>57</v>
      </c>
      <c r="E249" s="18" t="str">
        <f t="shared" si="3"/>
        <v>Chateau La Grande Clotte, Blanc, Bordeaux - In Bond</v>
      </c>
      <c r="F249" s="8"/>
      <c r="G249" s="3" t="s">
        <v>18</v>
      </c>
      <c r="H249" s="3">
        <v>12</v>
      </c>
      <c r="I249" s="3" t="s">
        <v>63</v>
      </c>
      <c r="J249" s="2" t="s">
        <v>25</v>
      </c>
      <c r="K249" s="21">
        <v>100</v>
      </c>
      <c r="L249" s="21">
        <v>150</v>
      </c>
      <c r="M249" s="10" t="s">
        <v>173</v>
      </c>
      <c r="N249" s="8"/>
      <c r="AA249" s="19" t="s">
        <v>425</v>
      </c>
      <c r="AB249" s="20" t="s">
        <v>719</v>
      </c>
    </row>
    <row r="250" spans="1:28" x14ac:dyDescent="0.25">
      <c r="A250" s="2">
        <v>248</v>
      </c>
      <c r="B250" s="3">
        <v>2018</v>
      </c>
      <c r="C250" s="2" t="s">
        <v>87</v>
      </c>
      <c r="D250" s="2" t="s">
        <v>57</v>
      </c>
      <c r="E250" s="18" t="str">
        <f t="shared" si="3"/>
        <v>Chateau La Grande Clotte, Blanc, Bordeaux - In Bond</v>
      </c>
      <c r="F250" s="8"/>
      <c r="G250" s="3" t="s">
        <v>18</v>
      </c>
      <c r="H250" s="3">
        <v>12</v>
      </c>
      <c r="I250" s="3" t="s">
        <v>63</v>
      </c>
      <c r="J250" s="2" t="s">
        <v>25</v>
      </c>
      <c r="K250" s="21">
        <v>100</v>
      </c>
      <c r="L250" s="21">
        <v>150</v>
      </c>
      <c r="M250" s="10" t="s">
        <v>173</v>
      </c>
      <c r="N250" s="8"/>
      <c r="AA250" s="19" t="s">
        <v>425</v>
      </c>
      <c r="AB250" s="20" t="s">
        <v>720</v>
      </c>
    </row>
    <row r="251" spans="1:28" x14ac:dyDescent="0.25">
      <c r="A251" s="2">
        <v>249</v>
      </c>
      <c r="B251" s="3">
        <v>2018</v>
      </c>
      <c r="C251" s="2" t="s">
        <v>214</v>
      </c>
      <c r="D251" s="2" t="s">
        <v>17</v>
      </c>
      <c r="E251" s="18" t="str">
        <f t="shared" si="3"/>
        <v>Chateau de Chamirey, Mercurey, Rouge</v>
      </c>
      <c r="F251" s="9" t="s">
        <v>427</v>
      </c>
      <c r="G251" s="3" t="s">
        <v>18</v>
      </c>
      <c r="H251" s="3">
        <v>5</v>
      </c>
      <c r="I251" s="3" t="s">
        <v>19</v>
      </c>
      <c r="J251" s="2" t="s">
        <v>20</v>
      </c>
      <c r="K251" s="21">
        <v>50</v>
      </c>
      <c r="L251" s="21">
        <v>100</v>
      </c>
      <c r="M251" s="10" t="s">
        <v>428</v>
      </c>
      <c r="N251" s="8"/>
      <c r="AA251" s="19" t="s">
        <v>426</v>
      </c>
      <c r="AB251" s="20" t="s">
        <v>721</v>
      </c>
    </row>
    <row r="252" spans="1:28" x14ac:dyDescent="0.25">
      <c r="A252" s="2">
        <v>250</v>
      </c>
      <c r="B252" s="3">
        <v>2020</v>
      </c>
      <c r="C252" s="2" t="s">
        <v>214</v>
      </c>
      <c r="D252" s="2" t="s">
        <v>17</v>
      </c>
      <c r="E252" s="18" t="str">
        <f t="shared" si="3"/>
        <v>Domaine de Bellene, Bourgogne, Maison Dieu Vieilles Vignes - In Bond</v>
      </c>
      <c r="F252" s="8" t="s">
        <v>430</v>
      </c>
      <c r="G252" s="3" t="s">
        <v>18</v>
      </c>
      <c r="H252" s="3">
        <v>12</v>
      </c>
      <c r="I252" s="3" t="s">
        <v>63</v>
      </c>
      <c r="J252" s="2" t="s">
        <v>25</v>
      </c>
      <c r="K252" s="21">
        <v>100</v>
      </c>
      <c r="L252" s="21">
        <v>130</v>
      </c>
      <c r="M252" s="10" t="s">
        <v>431</v>
      </c>
      <c r="N252" s="8"/>
      <c r="AA252" s="19" t="s">
        <v>429</v>
      </c>
      <c r="AB252" s="20" t="s">
        <v>722</v>
      </c>
    </row>
    <row r="253" spans="1:28" x14ac:dyDescent="0.25">
      <c r="A253" s="2">
        <v>251</v>
      </c>
      <c r="B253" s="3">
        <v>2020</v>
      </c>
      <c r="C253" s="2" t="s">
        <v>214</v>
      </c>
      <c r="D253" s="2" t="s">
        <v>17</v>
      </c>
      <c r="E253" s="18" t="str">
        <f t="shared" si="3"/>
        <v>Domaine de Bellene, Bourgogne, Maison Dieu Vieilles Vignes - In Bond</v>
      </c>
      <c r="F253" s="8" t="s">
        <v>430</v>
      </c>
      <c r="G253" s="3" t="s">
        <v>18</v>
      </c>
      <c r="H253" s="3">
        <v>12</v>
      </c>
      <c r="I253" s="3" t="s">
        <v>63</v>
      </c>
      <c r="J253" s="2" t="s">
        <v>25</v>
      </c>
      <c r="K253" s="21">
        <v>100</v>
      </c>
      <c r="L253" s="21">
        <v>130</v>
      </c>
      <c r="M253" s="10" t="s">
        <v>431</v>
      </c>
      <c r="N253" s="8"/>
      <c r="AA253" s="19" t="s">
        <v>429</v>
      </c>
      <c r="AB253" s="20" t="s">
        <v>723</v>
      </c>
    </row>
    <row r="254" spans="1:28" x14ac:dyDescent="0.25">
      <c r="A254" s="2">
        <v>252</v>
      </c>
      <c r="B254" s="3">
        <v>2020</v>
      </c>
      <c r="C254" s="2" t="s">
        <v>214</v>
      </c>
      <c r="D254" s="2" t="s">
        <v>17</v>
      </c>
      <c r="E254" s="18" t="str">
        <f t="shared" si="3"/>
        <v>Domaine de Bellene, Bourgogne, Maison Dieu Vieilles Vignes - In Bond</v>
      </c>
      <c r="F254" s="8" t="s">
        <v>430</v>
      </c>
      <c r="G254" s="3" t="s">
        <v>18</v>
      </c>
      <c r="H254" s="3">
        <v>12</v>
      </c>
      <c r="I254" s="3" t="s">
        <v>63</v>
      </c>
      <c r="J254" s="2" t="s">
        <v>25</v>
      </c>
      <c r="K254" s="21">
        <v>100</v>
      </c>
      <c r="L254" s="21">
        <v>130</v>
      </c>
      <c r="M254" s="10" t="s">
        <v>431</v>
      </c>
      <c r="N254" s="8"/>
      <c r="AA254" s="19" t="s">
        <v>429</v>
      </c>
      <c r="AB254" s="20" t="s">
        <v>724</v>
      </c>
    </row>
    <row r="255" spans="1:28" x14ac:dyDescent="0.25">
      <c r="A255" s="2">
        <v>253</v>
      </c>
      <c r="B255" s="3">
        <v>2022</v>
      </c>
      <c r="C255" s="2" t="s">
        <v>214</v>
      </c>
      <c r="D255" s="2" t="s">
        <v>57</v>
      </c>
      <c r="E255" s="18" t="str">
        <f t="shared" si="3"/>
        <v>Herve Azo, Chablis - In Bond</v>
      </c>
      <c r="F255" s="8" t="s">
        <v>433</v>
      </c>
      <c r="G255" s="3" t="s">
        <v>18</v>
      </c>
      <c r="H255" s="3">
        <v>12</v>
      </c>
      <c r="I255" s="3" t="s">
        <v>63</v>
      </c>
      <c r="J255" s="2" t="s">
        <v>25</v>
      </c>
      <c r="K255" s="21">
        <v>120</v>
      </c>
      <c r="L255" s="21">
        <v>180</v>
      </c>
      <c r="M255" s="10" t="s">
        <v>173</v>
      </c>
      <c r="N255" s="8"/>
      <c r="AA255" s="19" t="s">
        <v>432</v>
      </c>
      <c r="AB255" s="20" t="s">
        <v>725</v>
      </c>
    </row>
    <row r="256" spans="1:28" x14ac:dyDescent="0.25">
      <c r="A256" s="2">
        <v>254</v>
      </c>
      <c r="B256" s="3">
        <v>2022</v>
      </c>
      <c r="C256" s="2" t="s">
        <v>214</v>
      </c>
      <c r="D256" s="2" t="s">
        <v>57</v>
      </c>
      <c r="E256" s="18" t="str">
        <f t="shared" si="3"/>
        <v>Herve Azo, Chablis - In Bond</v>
      </c>
      <c r="F256" s="8" t="s">
        <v>433</v>
      </c>
      <c r="G256" s="3" t="s">
        <v>18</v>
      </c>
      <c r="H256" s="3">
        <v>12</v>
      </c>
      <c r="I256" s="3" t="s">
        <v>63</v>
      </c>
      <c r="J256" s="2" t="s">
        <v>25</v>
      </c>
      <c r="K256" s="21">
        <v>120</v>
      </c>
      <c r="L256" s="21">
        <v>180</v>
      </c>
      <c r="M256" s="10" t="s">
        <v>173</v>
      </c>
      <c r="N256" s="8"/>
      <c r="AA256" s="19" t="s">
        <v>432</v>
      </c>
      <c r="AB256" s="20" t="s">
        <v>726</v>
      </c>
    </row>
    <row r="257" spans="1:28" x14ac:dyDescent="0.25">
      <c r="A257" s="2">
        <v>255</v>
      </c>
      <c r="B257" s="3">
        <v>2022</v>
      </c>
      <c r="C257" s="2" t="s">
        <v>214</v>
      </c>
      <c r="D257" s="2" t="s">
        <v>57</v>
      </c>
      <c r="E257" s="18" t="str">
        <f t="shared" si="3"/>
        <v>Herve Azo, Chablis - In Bond</v>
      </c>
      <c r="F257" s="8" t="s">
        <v>433</v>
      </c>
      <c r="G257" s="3" t="s">
        <v>18</v>
      </c>
      <c r="H257" s="3">
        <v>12</v>
      </c>
      <c r="I257" s="3" t="s">
        <v>63</v>
      </c>
      <c r="J257" s="2" t="s">
        <v>25</v>
      </c>
      <c r="K257" s="21">
        <v>120</v>
      </c>
      <c r="L257" s="21">
        <v>180</v>
      </c>
      <c r="M257" s="10" t="s">
        <v>173</v>
      </c>
      <c r="N257" s="8"/>
      <c r="AA257" s="19" t="s">
        <v>432</v>
      </c>
      <c r="AB257" s="20" t="s">
        <v>727</v>
      </c>
    </row>
    <row r="258" spans="1:28" x14ac:dyDescent="0.25">
      <c r="A258" s="2">
        <v>256</v>
      </c>
      <c r="B258" s="3">
        <v>2018</v>
      </c>
      <c r="C258" s="2" t="s">
        <v>436</v>
      </c>
      <c r="D258" s="2" t="s">
        <v>17</v>
      </c>
      <c r="E258" s="18" t="str">
        <f t="shared" si="3"/>
        <v>Les Secrets, Saint-Chinian - In Bond</v>
      </c>
      <c r="F258" s="9" t="s">
        <v>435</v>
      </c>
      <c r="G258" s="3" t="s">
        <v>18</v>
      </c>
      <c r="H258" s="3">
        <v>12</v>
      </c>
      <c r="I258" s="3" t="s">
        <v>63</v>
      </c>
      <c r="J258" s="2" t="s">
        <v>25</v>
      </c>
      <c r="K258" s="21">
        <v>50</v>
      </c>
      <c r="L258" s="21">
        <v>80</v>
      </c>
      <c r="M258" s="10" t="s">
        <v>173</v>
      </c>
      <c r="N258" s="8"/>
      <c r="AA258" s="19" t="s">
        <v>434</v>
      </c>
      <c r="AB258" s="20" t="s">
        <v>728</v>
      </c>
    </row>
    <row r="259" spans="1:28" x14ac:dyDescent="0.25">
      <c r="A259" s="2">
        <v>257</v>
      </c>
      <c r="B259" s="3">
        <v>2018</v>
      </c>
      <c r="C259" s="2" t="s">
        <v>436</v>
      </c>
      <c r="D259" s="2" t="s">
        <v>17</v>
      </c>
      <c r="E259" s="18" t="str">
        <f t="shared" si="3"/>
        <v>Les Secrets, Saint-Chinian - In Bond</v>
      </c>
      <c r="F259" s="9" t="s">
        <v>435</v>
      </c>
      <c r="G259" s="3" t="s">
        <v>18</v>
      </c>
      <c r="H259" s="3">
        <v>12</v>
      </c>
      <c r="I259" s="3" t="s">
        <v>63</v>
      </c>
      <c r="J259" s="2" t="s">
        <v>25</v>
      </c>
      <c r="K259" s="21">
        <v>50</v>
      </c>
      <c r="L259" s="21">
        <v>80</v>
      </c>
      <c r="M259" s="10" t="s">
        <v>173</v>
      </c>
      <c r="N259" s="8"/>
      <c r="AA259" s="19" t="s">
        <v>434</v>
      </c>
      <c r="AB259" s="20" t="s">
        <v>729</v>
      </c>
    </row>
    <row r="260" spans="1:28" x14ac:dyDescent="0.25">
      <c r="A260" s="2">
        <v>258</v>
      </c>
      <c r="B260" s="3">
        <v>2018</v>
      </c>
      <c r="C260" s="2" t="s">
        <v>436</v>
      </c>
      <c r="D260" s="2" t="s">
        <v>17</v>
      </c>
      <c r="E260" s="18" t="str">
        <f t="shared" ref="E260:E290" si="4">HYPERLINK(AB260,AA260)</f>
        <v>Les Secrets, Saint-Chinian - In Bond</v>
      </c>
      <c r="F260" s="9" t="s">
        <v>435</v>
      </c>
      <c r="G260" s="3" t="s">
        <v>18</v>
      </c>
      <c r="H260" s="3">
        <v>12</v>
      </c>
      <c r="I260" s="3" t="s">
        <v>63</v>
      </c>
      <c r="J260" s="2" t="s">
        <v>25</v>
      </c>
      <c r="K260" s="21">
        <v>50</v>
      </c>
      <c r="L260" s="21">
        <v>80</v>
      </c>
      <c r="M260" s="10" t="s">
        <v>173</v>
      </c>
      <c r="N260" s="8"/>
      <c r="AA260" s="19" t="s">
        <v>434</v>
      </c>
      <c r="AB260" s="20" t="s">
        <v>730</v>
      </c>
    </row>
    <row r="261" spans="1:28" x14ac:dyDescent="0.25">
      <c r="A261" s="2">
        <v>259</v>
      </c>
      <c r="B261" s="3">
        <v>2018</v>
      </c>
      <c r="C261" s="2" t="s">
        <v>279</v>
      </c>
      <c r="D261" s="2" t="s">
        <v>17</v>
      </c>
      <c r="E261" s="18" t="str">
        <f t="shared" si="4"/>
        <v>Domaine Font de Couredune, Cotes du Rhone</v>
      </c>
      <c r="F261" s="9" t="s">
        <v>438</v>
      </c>
      <c r="G261" s="3" t="s">
        <v>18</v>
      </c>
      <c r="H261" s="3">
        <v>6</v>
      </c>
      <c r="I261" s="3" t="s">
        <v>19</v>
      </c>
      <c r="J261" s="2" t="s">
        <v>20</v>
      </c>
      <c r="K261" s="21">
        <v>60</v>
      </c>
      <c r="L261" s="21">
        <v>120</v>
      </c>
      <c r="M261" s="10" t="s">
        <v>33</v>
      </c>
      <c r="N261" s="8"/>
      <c r="AA261" s="19" t="s">
        <v>437</v>
      </c>
      <c r="AB261" s="20" t="s">
        <v>731</v>
      </c>
    </row>
    <row r="262" spans="1:28" x14ac:dyDescent="0.25">
      <c r="A262" s="2">
        <v>260</v>
      </c>
      <c r="B262" s="3">
        <v>2019</v>
      </c>
      <c r="C262" s="2" t="s">
        <v>279</v>
      </c>
      <c r="D262" s="2" t="s">
        <v>17</v>
      </c>
      <c r="E262" s="18" t="str">
        <f t="shared" si="4"/>
        <v>Vignobles et Compagnie, Cotes du Rhone Les Larcins - In Bond</v>
      </c>
      <c r="F262" s="9" t="s">
        <v>440</v>
      </c>
      <c r="G262" s="3" t="s">
        <v>18</v>
      </c>
      <c r="H262" s="3">
        <v>12</v>
      </c>
      <c r="I262" s="3" t="s">
        <v>63</v>
      </c>
      <c r="J262" s="2" t="s">
        <v>25</v>
      </c>
      <c r="K262" s="21">
        <v>50</v>
      </c>
      <c r="L262" s="21">
        <v>80</v>
      </c>
      <c r="M262" s="10" t="s">
        <v>173</v>
      </c>
      <c r="N262" s="8"/>
      <c r="AA262" s="19" t="s">
        <v>439</v>
      </c>
      <c r="AB262" s="20" t="s">
        <v>732</v>
      </c>
    </row>
    <row r="263" spans="1:28" x14ac:dyDescent="0.25">
      <c r="A263" s="2">
        <v>261</v>
      </c>
      <c r="B263" s="3">
        <v>2019</v>
      </c>
      <c r="C263" s="2" t="s">
        <v>279</v>
      </c>
      <c r="D263" s="2" t="s">
        <v>17</v>
      </c>
      <c r="E263" s="18" t="str">
        <f t="shared" si="4"/>
        <v>Vignobles et Compagnie, Cotes du Rhone Les Larcins - In Bond</v>
      </c>
      <c r="F263" s="9" t="s">
        <v>440</v>
      </c>
      <c r="G263" s="3" t="s">
        <v>18</v>
      </c>
      <c r="H263" s="3">
        <v>12</v>
      </c>
      <c r="I263" s="3" t="s">
        <v>63</v>
      </c>
      <c r="J263" s="2" t="s">
        <v>25</v>
      </c>
      <c r="K263" s="21">
        <v>50</v>
      </c>
      <c r="L263" s="21">
        <v>80</v>
      </c>
      <c r="M263" s="10" t="s">
        <v>173</v>
      </c>
      <c r="N263" s="8"/>
      <c r="AA263" s="19" t="s">
        <v>439</v>
      </c>
      <c r="AB263" s="20" t="s">
        <v>733</v>
      </c>
    </row>
    <row r="264" spans="1:28" x14ac:dyDescent="0.25">
      <c r="A264" s="2">
        <v>262</v>
      </c>
      <c r="B264" s="3">
        <v>2019</v>
      </c>
      <c r="C264" s="2" t="s">
        <v>279</v>
      </c>
      <c r="D264" s="2" t="s">
        <v>17</v>
      </c>
      <c r="E264" s="18" t="str">
        <f t="shared" si="4"/>
        <v>Vignobles et Compagnie, Cotes du Rhone Les Larcins - In Bond</v>
      </c>
      <c r="F264" s="9" t="s">
        <v>440</v>
      </c>
      <c r="G264" s="3" t="s">
        <v>18</v>
      </c>
      <c r="H264" s="3">
        <v>12</v>
      </c>
      <c r="I264" s="3" t="s">
        <v>63</v>
      </c>
      <c r="J264" s="2" t="s">
        <v>25</v>
      </c>
      <c r="K264" s="21">
        <v>50</v>
      </c>
      <c r="L264" s="21">
        <v>80</v>
      </c>
      <c r="M264" s="10" t="s">
        <v>173</v>
      </c>
      <c r="N264" s="8"/>
      <c r="AA264" s="19" t="s">
        <v>439</v>
      </c>
      <c r="AB264" s="20" t="s">
        <v>734</v>
      </c>
    </row>
    <row r="265" spans="1:28" x14ac:dyDescent="0.25">
      <c r="A265" s="2">
        <v>263</v>
      </c>
      <c r="B265" s="3">
        <v>2016</v>
      </c>
      <c r="C265" s="2" t="s">
        <v>436</v>
      </c>
      <c r="D265" s="2" t="s">
        <v>17</v>
      </c>
      <c r="E265" s="18" t="str">
        <f t="shared" si="4"/>
        <v>Chateau Saint-Roch, Kerbuccio, Maury Sec - In Bond</v>
      </c>
      <c r="F265" s="9" t="s">
        <v>442</v>
      </c>
      <c r="G265" s="3" t="s">
        <v>18</v>
      </c>
      <c r="H265" s="3">
        <v>6</v>
      </c>
      <c r="I265" s="3" t="s">
        <v>63</v>
      </c>
      <c r="J265" s="2" t="s">
        <v>25</v>
      </c>
      <c r="K265" s="21">
        <v>60</v>
      </c>
      <c r="L265" s="21">
        <v>80</v>
      </c>
      <c r="M265" s="10" t="s">
        <v>37</v>
      </c>
      <c r="N265" s="8"/>
      <c r="AA265" s="19" t="s">
        <v>441</v>
      </c>
      <c r="AB265" s="20" t="s">
        <v>735</v>
      </c>
    </row>
    <row r="266" spans="1:28" x14ac:dyDescent="0.25">
      <c r="A266" s="2">
        <v>264</v>
      </c>
      <c r="B266" s="3">
        <v>2017</v>
      </c>
      <c r="C266" s="2" t="s">
        <v>436</v>
      </c>
      <c r="D266" s="2" t="s">
        <v>17</v>
      </c>
      <c r="E266" s="18" t="str">
        <f t="shared" si="4"/>
        <v>Chateau Saint-Roch, Kerbuccio, Maury Sec - In Bond</v>
      </c>
      <c r="F266" s="9" t="s">
        <v>442</v>
      </c>
      <c r="G266" s="3" t="s">
        <v>18</v>
      </c>
      <c r="H266" s="3">
        <v>6</v>
      </c>
      <c r="I266" s="3" t="s">
        <v>63</v>
      </c>
      <c r="J266" s="2" t="s">
        <v>25</v>
      </c>
      <c r="K266" s="21">
        <v>60</v>
      </c>
      <c r="L266" s="21">
        <v>80</v>
      </c>
      <c r="M266" s="10" t="s">
        <v>37</v>
      </c>
      <c r="N266" s="8"/>
      <c r="AA266" s="19" t="s">
        <v>441</v>
      </c>
      <c r="AB266" s="20" t="s">
        <v>736</v>
      </c>
    </row>
    <row r="267" spans="1:28" x14ac:dyDescent="0.25">
      <c r="A267" s="2">
        <v>265</v>
      </c>
      <c r="B267" s="3">
        <v>2020</v>
      </c>
      <c r="C267" s="2" t="s">
        <v>279</v>
      </c>
      <c r="D267" s="2" t="s">
        <v>57</v>
      </c>
      <c r="E267" s="18" t="str">
        <f t="shared" si="4"/>
        <v>Louis Latour, Chardonnay, Ardeche - In Bond</v>
      </c>
      <c r="F267" s="9" t="s">
        <v>444</v>
      </c>
      <c r="G267" s="3" t="s">
        <v>18</v>
      </c>
      <c r="H267" s="3">
        <v>12</v>
      </c>
      <c r="I267" s="3" t="s">
        <v>63</v>
      </c>
      <c r="J267" s="2" t="s">
        <v>25</v>
      </c>
      <c r="K267" s="21">
        <v>80</v>
      </c>
      <c r="L267" s="21">
        <v>120</v>
      </c>
      <c r="M267" s="10" t="s">
        <v>173</v>
      </c>
      <c r="N267" s="8"/>
      <c r="AA267" s="19" t="s">
        <v>443</v>
      </c>
      <c r="AB267" s="20" t="s">
        <v>737</v>
      </c>
    </row>
    <row r="268" spans="1:28" x14ac:dyDescent="0.25">
      <c r="A268" s="2">
        <v>266</v>
      </c>
      <c r="B268" s="3">
        <v>2020</v>
      </c>
      <c r="C268" s="2" t="s">
        <v>279</v>
      </c>
      <c r="D268" s="2" t="s">
        <v>57</v>
      </c>
      <c r="E268" s="18" t="str">
        <f t="shared" si="4"/>
        <v>Louis Latour, Chardonnay, Ardeche - In Bond</v>
      </c>
      <c r="F268" s="9" t="s">
        <v>444</v>
      </c>
      <c r="G268" s="3" t="s">
        <v>18</v>
      </c>
      <c r="H268" s="3">
        <v>12</v>
      </c>
      <c r="I268" s="3" t="s">
        <v>63</v>
      </c>
      <c r="J268" s="2" t="s">
        <v>25</v>
      </c>
      <c r="K268" s="21">
        <v>80</v>
      </c>
      <c r="L268" s="21">
        <v>120</v>
      </c>
      <c r="M268" s="10" t="s">
        <v>173</v>
      </c>
      <c r="N268" s="8"/>
      <c r="AA268" s="19" t="s">
        <v>443</v>
      </c>
      <c r="AB268" s="20" t="s">
        <v>738</v>
      </c>
    </row>
    <row r="269" spans="1:28" x14ac:dyDescent="0.25">
      <c r="A269" s="2">
        <v>267</v>
      </c>
      <c r="B269" s="3">
        <v>2020</v>
      </c>
      <c r="C269" s="2" t="s">
        <v>279</v>
      </c>
      <c r="D269" s="2" t="s">
        <v>57</v>
      </c>
      <c r="E269" s="18" t="str">
        <f t="shared" si="4"/>
        <v>Louis Latour, Chardonnay, Ardeche - In Bond</v>
      </c>
      <c r="F269" s="9" t="s">
        <v>444</v>
      </c>
      <c r="G269" s="3" t="s">
        <v>18</v>
      </c>
      <c r="H269" s="3">
        <v>12</v>
      </c>
      <c r="I269" s="3" t="s">
        <v>63</v>
      </c>
      <c r="J269" s="2" t="s">
        <v>25</v>
      </c>
      <c r="K269" s="21">
        <v>80</v>
      </c>
      <c r="L269" s="21">
        <v>120</v>
      </c>
      <c r="M269" s="10" t="s">
        <v>173</v>
      </c>
      <c r="N269" s="8"/>
      <c r="AA269" s="19" t="s">
        <v>443</v>
      </c>
      <c r="AB269" s="20" t="s">
        <v>739</v>
      </c>
    </row>
    <row r="270" spans="1:28" x14ac:dyDescent="0.25">
      <c r="A270" s="2">
        <v>268</v>
      </c>
      <c r="B270" s="3">
        <v>2020</v>
      </c>
      <c r="C270" s="2" t="s">
        <v>279</v>
      </c>
      <c r="D270" s="2" t="s">
        <v>57</v>
      </c>
      <c r="E270" s="18" t="str">
        <f t="shared" si="4"/>
        <v>Louis Latour, Chardonnay, Ardeche - In Bond</v>
      </c>
      <c r="F270" s="9" t="s">
        <v>444</v>
      </c>
      <c r="G270" s="3" t="s">
        <v>18</v>
      </c>
      <c r="H270" s="3">
        <v>12</v>
      </c>
      <c r="I270" s="3" t="s">
        <v>63</v>
      </c>
      <c r="J270" s="2" t="s">
        <v>25</v>
      </c>
      <c r="K270" s="21">
        <v>80</v>
      </c>
      <c r="L270" s="21">
        <v>120</v>
      </c>
      <c r="M270" s="10" t="s">
        <v>173</v>
      </c>
      <c r="N270" s="8"/>
      <c r="AA270" s="19" t="s">
        <v>443</v>
      </c>
      <c r="AB270" s="20" t="s">
        <v>740</v>
      </c>
    </row>
    <row r="271" spans="1:28" x14ac:dyDescent="0.25">
      <c r="A271" s="2">
        <v>269</v>
      </c>
      <c r="B271" s="3">
        <v>2020</v>
      </c>
      <c r="C271" s="2" t="s">
        <v>279</v>
      </c>
      <c r="D271" s="2" t="s">
        <v>57</v>
      </c>
      <c r="E271" s="18" t="str">
        <f t="shared" si="4"/>
        <v>Louis Latour, Chardonnay, Ardeche - In Bond</v>
      </c>
      <c r="F271" s="9" t="s">
        <v>444</v>
      </c>
      <c r="G271" s="3" t="s">
        <v>18</v>
      </c>
      <c r="H271" s="3">
        <v>12</v>
      </c>
      <c r="I271" s="3" t="s">
        <v>63</v>
      </c>
      <c r="J271" s="2" t="s">
        <v>25</v>
      </c>
      <c r="K271" s="21">
        <v>80</v>
      </c>
      <c r="L271" s="21">
        <v>120</v>
      </c>
      <c r="M271" s="10" t="s">
        <v>173</v>
      </c>
      <c r="N271" s="8"/>
      <c r="AA271" s="19" t="s">
        <v>443</v>
      </c>
      <c r="AB271" s="20" t="s">
        <v>741</v>
      </c>
    </row>
    <row r="272" spans="1:28" x14ac:dyDescent="0.25">
      <c r="A272" s="2">
        <v>270</v>
      </c>
      <c r="B272" s="3">
        <v>2020</v>
      </c>
      <c r="C272" s="2" t="s">
        <v>447</v>
      </c>
      <c r="D272" s="2" t="s">
        <v>57</v>
      </c>
      <c r="E272" s="18" t="str">
        <f t="shared" si="4"/>
        <v>En Segur, Sauvignon Blanc, Cotes du Tarn IGP - In Bond</v>
      </c>
      <c r="F272" s="9" t="s">
        <v>446</v>
      </c>
      <c r="G272" s="3" t="s">
        <v>18</v>
      </c>
      <c r="H272" s="3">
        <v>12</v>
      </c>
      <c r="I272" s="3" t="s">
        <v>63</v>
      </c>
      <c r="J272" s="2" t="s">
        <v>25</v>
      </c>
      <c r="K272" s="21">
        <v>50</v>
      </c>
      <c r="L272" s="21">
        <v>80</v>
      </c>
      <c r="M272" s="10" t="s">
        <v>173</v>
      </c>
      <c r="N272" s="8"/>
      <c r="AA272" s="19" t="s">
        <v>445</v>
      </c>
      <c r="AB272" s="20" t="s">
        <v>742</v>
      </c>
    </row>
    <row r="273" spans="1:28" x14ac:dyDescent="0.25">
      <c r="A273" s="2">
        <v>271</v>
      </c>
      <c r="B273" s="3">
        <v>2020</v>
      </c>
      <c r="C273" s="2" t="s">
        <v>447</v>
      </c>
      <c r="D273" s="2" t="s">
        <v>57</v>
      </c>
      <c r="E273" s="18" t="str">
        <f t="shared" si="4"/>
        <v>En Segur, Sauvignon Blanc, Cotes du Tarn IGP - In Bond</v>
      </c>
      <c r="F273" s="9" t="s">
        <v>446</v>
      </c>
      <c r="G273" s="3" t="s">
        <v>18</v>
      </c>
      <c r="H273" s="3">
        <v>12</v>
      </c>
      <c r="I273" s="3" t="s">
        <v>63</v>
      </c>
      <c r="J273" s="2" t="s">
        <v>25</v>
      </c>
      <c r="K273" s="21">
        <v>50</v>
      </c>
      <c r="L273" s="21">
        <v>80</v>
      </c>
      <c r="M273" s="10" t="s">
        <v>173</v>
      </c>
      <c r="N273" s="8"/>
      <c r="AA273" s="19" t="s">
        <v>445</v>
      </c>
      <c r="AB273" s="20" t="s">
        <v>743</v>
      </c>
    </row>
    <row r="274" spans="1:28" x14ac:dyDescent="0.25">
      <c r="A274" s="2">
        <v>272</v>
      </c>
      <c r="B274" s="5">
        <v>2020</v>
      </c>
      <c r="C274" s="2" t="s">
        <v>447</v>
      </c>
      <c r="D274" s="2" t="s">
        <v>57</v>
      </c>
      <c r="E274" s="18" t="str">
        <f t="shared" si="4"/>
        <v>En Segur, Sauvignon Blanc, Cotes du Tarn IGP - In Bond</v>
      </c>
      <c r="F274" s="9" t="s">
        <v>446</v>
      </c>
      <c r="G274" s="3" t="s">
        <v>18</v>
      </c>
      <c r="H274" s="3">
        <v>12</v>
      </c>
      <c r="I274" s="3" t="s">
        <v>63</v>
      </c>
      <c r="J274" s="2" t="s">
        <v>25</v>
      </c>
      <c r="K274" s="21">
        <v>50</v>
      </c>
      <c r="L274" s="21">
        <v>80</v>
      </c>
      <c r="M274" s="10" t="s">
        <v>173</v>
      </c>
      <c r="N274" s="8"/>
      <c r="AA274" s="19" t="s">
        <v>445</v>
      </c>
      <c r="AB274" s="20" t="s">
        <v>744</v>
      </c>
    </row>
    <row r="275" spans="1:28" x14ac:dyDescent="0.25">
      <c r="A275" s="2">
        <v>273</v>
      </c>
      <c r="B275" s="3">
        <v>2020</v>
      </c>
      <c r="C275" s="2" t="s">
        <v>447</v>
      </c>
      <c r="D275" s="2" t="s">
        <v>57</v>
      </c>
      <c r="E275" s="18" t="str">
        <f t="shared" si="4"/>
        <v>En Segur, Sauvignon Blanc, Cotes du Tarn IGP - In Bond</v>
      </c>
      <c r="F275" s="9" t="s">
        <v>446</v>
      </c>
      <c r="G275" s="3" t="s">
        <v>18</v>
      </c>
      <c r="H275" s="3">
        <v>12</v>
      </c>
      <c r="I275" s="3" t="s">
        <v>63</v>
      </c>
      <c r="J275" s="2" t="s">
        <v>25</v>
      </c>
      <c r="K275" s="21">
        <v>50</v>
      </c>
      <c r="L275" s="21">
        <v>80</v>
      </c>
      <c r="M275" s="10" t="s">
        <v>173</v>
      </c>
      <c r="N275" s="8"/>
      <c r="AA275" s="19" t="s">
        <v>445</v>
      </c>
      <c r="AB275" s="20" t="s">
        <v>745</v>
      </c>
    </row>
    <row r="276" spans="1:28" x14ac:dyDescent="0.25">
      <c r="A276" s="2">
        <v>274</v>
      </c>
      <c r="B276" s="3">
        <v>2005</v>
      </c>
      <c r="C276" s="2" t="s">
        <v>362</v>
      </c>
      <c r="D276" s="2" t="s">
        <v>17</v>
      </c>
      <c r="E276" s="18" t="str">
        <f t="shared" si="4"/>
        <v>Navajas, Reserva, Rioja</v>
      </c>
      <c r="F276" s="9" t="s">
        <v>449</v>
      </c>
      <c r="G276" s="3" t="s">
        <v>18</v>
      </c>
      <c r="H276" s="3">
        <v>7</v>
      </c>
      <c r="I276" s="3" t="s">
        <v>19</v>
      </c>
      <c r="J276" s="2" t="s">
        <v>20</v>
      </c>
      <c r="K276" s="21">
        <v>50</v>
      </c>
      <c r="L276" s="21">
        <v>100</v>
      </c>
      <c r="M276" s="10" t="s">
        <v>450</v>
      </c>
      <c r="N276" s="8"/>
      <c r="AA276" s="19" t="s">
        <v>448</v>
      </c>
      <c r="AB276" s="20" t="s">
        <v>746</v>
      </c>
    </row>
    <row r="277" spans="1:28" x14ac:dyDescent="0.25">
      <c r="A277" s="2">
        <v>275</v>
      </c>
      <c r="B277" s="3">
        <v>2016</v>
      </c>
      <c r="C277" s="2" t="s">
        <v>362</v>
      </c>
      <c r="D277" s="2" t="s">
        <v>17</v>
      </c>
      <c r="E277" s="18" t="str">
        <f t="shared" si="4"/>
        <v>Carlos Serres, Crianza, Rioja - In Bond</v>
      </c>
      <c r="F277" s="9" t="s">
        <v>452</v>
      </c>
      <c r="G277" s="3" t="s">
        <v>18</v>
      </c>
      <c r="H277" s="3">
        <v>12</v>
      </c>
      <c r="I277" s="3" t="s">
        <v>63</v>
      </c>
      <c r="J277" s="2" t="s">
        <v>25</v>
      </c>
      <c r="K277" s="21">
        <v>80</v>
      </c>
      <c r="L277" s="21">
        <v>100</v>
      </c>
      <c r="M277" s="10" t="s">
        <v>173</v>
      </c>
      <c r="N277" s="8"/>
      <c r="AA277" s="19" t="s">
        <v>451</v>
      </c>
      <c r="AB277" s="20" t="s">
        <v>747</v>
      </c>
    </row>
    <row r="278" spans="1:28" x14ac:dyDescent="0.25">
      <c r="A278" s="2">
        <v>276</v>
      </c>
      <c r="B278" s="3">
        <v>2016</v>
      </c>
      <c r="C278" s="2" t="s">
        <v>362</v>
      </c>
      <c r="D278" s="2" t="s">
        <v>17</v>
      </c>
      <c r="E278" s="18" t="str">
        <f t="shared" si="4"/>
        <v>Carlos Serres, Crianza, Rioja - In Bond</v>
      </c>
      <c r="F278" s="9" t="s">
        <v>452</v>
      </c>
      <c r="G278" s="3" t="s">
        <v>18</v>
      </c>
      <c r="H278" s="3">
        <v>12</v>
      </c>
      <c r="I278" s="3" t="s">
        <v>63</v>
      </c>
      <c r="J278" s="2" t="s">
        <v>25</v>
      </c>
      <c r="K278" s="21">
        <v>80</v>
      </c>
      <c r="L278" s="21">
        <v>100</v>
      </c>
      <c r="M278" s="10" t="s">
        <v>453</v>
      </c>
      <c r="N278" s="8"/>
      <c r="AA278" s="19" t="s">
        <v>451</v>
      </c>
      <c r="AB278" s="20" t="s">
        <v>748</v>
      </c>
    </row>
    <row r="279" spans="1:28" x14ac:dyDescent="0.25">
      <c r="A279" s="2">
        <v>277</v>
      </c>
      <c r="B279" s="3">
        <v>2016</v>
      </c>
      <c r="C279" s="2" t="s">
        <v>362</v>
      </c>
      <c r="D279" s="2" t="s">
        <v>17</v>
      </c>
      <c r="E279" s="18" t="str">
        <f t="shared" si="4"/>
        <v>Carlos Serres, Crianza, Rioja - In Bond</v>
      </c>
      <c r="F279" s="9" t="s">
        <v>452</v>
      </c>
      <c r="G279" s="3" t="s">
        <v>18</v>
      </c>
      <c r="H279" s="3">
        <v>12</v>
      </c>
      <c r="I279" s="3" t="s">
        <v>63</v>
      </c>
      <c r="J279" s="2" t="s">
        <v>25</v>
      </c>
      <c r="K279" s="21">
        <v>80</v>
      </c>
      <c r="L279" s="21">
        <v>100</v>
      </c>
      <c r="M279" s="10" t="s">
        <v>453</v>
      </c>
      <c r="N279" s="8"/>
      <c r="AA279" s="19" t="s">
        <v>451</v>
      </c>
      <c r="AB279" s="20" t="s">
        <v>749</v>
      </c>
    </row>
    <row r="280" spans="1:28" x14ac:dyDescent="0.25">
      <c r="A280" s="2">
        <v>278</v>
      </c>
      <c r="B280" s="3">
        <v>2016</v>
      </c>
      <c r="C280" s="2" t="s">
        <v>362</v>
      </c>
      <c r="D280" s="2" t="s">
        <v>17</v>
      </c>
      <c r="E280" s="18" t="str">
        <f t="shared" si="4"/>
        <v>Carlos Serres, Crianza, Rioja - In Bond</v>
      </c>
      <c r="F280" s="9" t="s">
        <v>452</v>
      </c>
      <c r="G280" s="3" t="s">
        <v>18</v>
      </c>
      <c r="H280" s="3">
        <v>12</v>
      </c>
      <c r="I280" s="3" t="s">
        <v>63</v>
      </c>
      <c r="J280" s="2" t="s">
        <v>25</v>
      </c>
      <c r="K280" s="21">
        <v>80</v>
      </c>
      <c r="L280" s="21">
        <v>100</v>
      </c>
      <c r="M280" s="10" t="s">
        <v>453</v>
      </c>
      <c r="N280" s="8"/>
      <c r="AA280" s="19" t="s">
        <v>451</v>
      </c>
      <c r="AB280" s="20" t="s">
        <v>750</v>
      </c>
    </row>
    <row r="281" spans="1:28" x14ac:dyDescent="0.25">
      <c r="A281" s="2">
        <v>279</v>
      </c>
      <c r="B281" s="3">
        <v>2020</v>
      </c>
      <c r="C281" s="2" t="s">
        <v>456</v>
      </c>
      <c r="D281" s="2" t="s">
        <v>57</v>
      </c>
      <c r="E281" s="18" t="str">
        <f t="shared" si="4"/>
        <v>Gladstone Vineyard, Sauvignon Blanc, Gladstone - In Bond</v>
      </c>
      <c r="F281" s="9" t="s">
        <v>455</v>
      </c>
      <c r="G281" s="3" t="s">
        <v>18</v>
      </c>
      <c r="H281" s="3">
        <v>12</v>
      </c>
      <c r="I281" s="3" t="s">
        <v>63</v>
      </c>
      <c r="J281" s="2" t="s">
        <v>25</v>
      </c>
      <c r="K281" s="21">
        <v>80</v>
      </c>
      <c r="L281" s="21">
        <v>120</v>
      </c>
      <c r="M281" s="10" t="s">
        <v>173</v>
      </c>
      <c r="N281" s="8"/>
      <c r="AA281" s="19" t="s">
        <v>454</v>
      </c>
      <c r="AB281" s="20" t="s">
        <v>751</v>
      </c>
    </row>
    <row r="282" spans="1:28" x14ac:dyDescent="0.25">
      <c r="A282" s="2">
        <v>280</v>
      </c>
      <c r="B282" s="3">
        <v>2020</v>
      </c>
      <c r="C282" s="2" t="s">
        <v>456</v>
      </c>
      <c r="D282" s="2" t="s">
        <v>57</v>
      </c>
      <c r="E282" s="18" t="str">
        <f t="shared" si="4"/>
        <v>Gladstone Vineyard, Sauvignon Blanc, Gladstone - In Bond</v>
      </c>
      <c r="F282" s="9" t="s">
        <v>455</v>
      </c>
      <c r="G282" s="3" t="s">
        <v>18</v>
      </c>
      <c r="H282" s="3">
        <v>12</v>
      </c>
      <c r="I282" s="3" t="s">
        <v>63</v>
      </c>
      <c r="J282" s="2" t="s">
        <v>25</v>
      </c>
      <c r="K282" s="21">
        <v>80</v>
      </c>
      <c r="L282" s="21">
        <v>120</v>
      </c>
      <c r="M282" s="10" t="s">
        <v>453</v>
      </c>
      <c r="N282" s="8"/>
      <c r="AA282" s="19" t="s">
        <v>454</v>
      </c>
      <c r="AB282" s="20" t="s">
        <v>752</v>
      </c>
    </row>
    <row r="283" spans="1:28" x14ac:dyDescent="0.25">
      <c r="A283" s="2">
        <v>281</v>
      </c>
      <c r="B283" s="3">
        <v>2020</v>
      </c>
      <c r="C283" s="2" t="s">
        <v>456</v>
      </c>
      <c r="D283" s="2" t="s">
        <v>57</v>
      </c>
      <c r="E283" s="18" t="str">
        <f t="shared" si="4"/>
        <v>Gladstone Vineyard, Sauvignon Blanc, Gladstone - In Bond</v>
      </c>
      <c r="F283" s="9" t="s">
        <v>455</v>
      </c>
      <c r="G283" s="3" t="s">
        <v>18</v>
      </c>
      <c r="H283" s="3">
        <v>12</v>
      </c>
      <c r="I283" s="3" t="s">
        <v>63</v>
      </c>
      <c r="J283" s="2" t="s">
        <v>25</v>
      </c>
      <c r="K283" s="21">
        <v>80</v>
      </c>
      <c r="L283" s="21">
        <v>120</v>
      </c>
      <c r="M283" s="10" t="s">
        <v>173</v>
      </c>
      <c r="N283" s="8"/>
      <c r="AA283" s="19" t="s">
        <v>454</v>
      </c>
      <c r="AB283" s="20" t="s">
        <v>753</v>
      </c>
    </row>
    <row r="284" spans="1:28" x14ac:dyDescent="0.25">
      <c r="A284" s="2">
        <v>282</v>
      </c>
      <c r="B284" s="4" t="s">
        <v>43</v>
      </c>
      <c r="C284" s="2"/>
      <c r="D284" s="2" t="s">
        <v>17</v>
      </c>
      <c r="E284" s="18" t="str">
        <f t="shared" si="4"/>
        <v>An Interesting and Eclectic Case from the New World</v>
      </c>
      <c r="F284" s="8"/>
      <c r="G284" s="3" t="s">
        <v>18</v>
      </c>
      <c r="H284" s="3">
        <v>12</v>
      </c>
      <c r="I284" s="3" t="s">
        <v>19</v>
      </c>
      <c r="J284" s="2" t="s">
        <v>20</v>
      </c>
      <c r="K284" s="21">
        <v>100</v>
      </c>
      <c r="L284" s="21">
        <v>250</v>
      </c>
      <c r="M284" s="10" t="s">
        <v>458</v>
      </c>
      <c r="N284" s="8"/>
      <c r="AA284" s="19" t="s">
        <v>457</v>
      </c>
      <c r="AB284" s="20" t="s">
        <v>754</v>
      </c>
    </row>
    <row r="285" spans="1:28" x14ac:dyDescent="0.25">
      <c r="A285" s="2">
        <v>283</v>
      </c>
      <c r="B285" s="4" t="s">
        <v>43</v>
      </c>
      <c r="C285" s="2"/>
      <c r="D285" s="2" t="s">
        <v>17</v>
      </c>
      <c r="E285" s="18" t="str">
        <f t="shared" si="4"/>
        <v>1997/2005 Mixed Large Format Case</v>
      </c>
      <c r="F285" s="8"/>
      <c r="G285" s="3" t="s">
        <v>196</v>
      </c>
      <c r="H285" s="3">
        <v>2</v>
      </c>
      <c r="I285" s="3" t="s">
        <v>27</v>
      </c>
      <c r="J285" s="3" t="s">
        <v>20</v>
      </c>
      <c r="K285" s="21">
        <v>150</v>
      </c>
      <c r="L285" s="21">
        <v>200</v>
      </c>
      <c r="M285" s="10" t="s">
        <v>460</v>
      </c>
      <c r="N285" s="8"/>
      <c r="AA285" s="19" t="s">
        <v>459</v>
      </c>
      <c r="AB285" s="20" t="s">
        <v>755</v>
      </c>
    </row>
    <row r="286" spans="1:28" x14ac:dyDescent="0.25">
      <c r="A286" s="2">
        <v>284</v>
      </c>
      <c r="B286" s="4" t="s">
        <v>43</v>
      </c>
      <c r="C286" s="2"/>
      <c r="D286" s="2" t="s">
        <v>160</v>
      </c>
      <c r="E286" s="18" t="str">
        <f t="shared" si="4"/>
        <v>1998/2009 Mixed Case of French Wines</v>
      </c>
      <c r="F286" s="8"/>
      <c r="G286" s="3" t="s">
        <v>18</v>
      </c>
      <c r="H286" s="3">
        <v>12</v>
      </c>
      <c r="I286" s="3" t="s">
        <v>19</v>
      </c>
      <c r="J286" s="3" t="s">
        <v>20</v>
      </c>
      <c r="K286" s="21">
        <v>70</v>
      </c>
      <c r="L286" s="21">
        <v>100</v>
      </c>
      <c r="M286" s="10" t="s">
        <v>462</v>
      </c>
      <c r="N286" s="8"/>
      <c r="AA286" s="19" t="s">
        <v>461</v>
      </c>
      <c r="AB286" s="20" t="s">
        <v>756</v>
      </c>
    </row>
    <row r="287" spans="1:28" x14ac:dyDescent="0.25">
      <c r="A287" s="2">
        <v>285</v>
      </c>
      <c r="B287" s="4" t="s">
        <v>43</v>
      </c>
      <c r="C287" s="2"/>
      <c r="D287" s="2" t="s">
        <v>57</v>
      </c>
      <c r="E287" s="18" t="str">
        <f t="shared" si="4"/>
        <v>2007/2011 Mixed Case of White Burgundy &amp; Rhone</v>
      </c>
      <c r="F287" s="8"/>
      <c r="G287" s="3" t="s">
        <v>18</v>
      </c>
      <c r="H287" s="3">
        <v>4</v>
      </c>
      <c r="I287" s="3" t="s">
        <v>19</v>
      </c>
      <c r="J287" s="3" t="s">
        <v>20</v>
      </c>
      <c r="K287" s="21">
        <v>190</v>
      </c>
      <c r="L287" s="21">
        <v>300</v>
      </c>
      <c r="M287" s="10" t="s">
        <v>464</v>
      </c>
      <c r="N287" s="8"/>
      <c r="AA287" s="19" t="s">
        <v>463</v>
      </c>
      <c r="AB287" s="20" t="s">
        <v>757</v>
      </c>
    </row>
    <row r="288" spans="1:28" x14ac:dyDescent="0.25">
      <c r="A288" s="2">
        <v>286</v>
      </c>
      <c r="B288" s="4" t="s">
        <v>43</v>
      </c>
      <c r="C288" s="2"/>
      <c r="D288" s="2" t="s">
        <v>160</v>
      </c>
      <c r="E288" s="18" t="str">
        <f t="shared" si="4"/>
        <v>2010/2019 Mixed Lot of Egon Muller and Pio Cesare</v>
      </c>
      <c r="F288" s="8"/>
      <c r="G288" s="3" t="s">
        <v>18</v>
      </c>
      <c r="H288" s="3">
        <v>4</v>
      </c>
      <c r="I288" s="3" t="s">
        <v>19</v>
      </c>
      <c r="J288" s="3" t="s">
        <v>20</v>
      </c>
      <c r="K288" s="21">
        <v>180</v>
      </c>
      <c r="L288" s="21">
        <v>220</v>
      </c>
      <c r="M288" s="10" t="s">
        <v>466</v>
      </c>
      <c r="N288" s="8" t="s">
        <v>66</v>
      </c>
      <c r="AA288" s="19" t="s">
        <v>465</v>
      </c>
      <c r="AB288" s="20" t="s">
        <v>758</v>
      </c>
    </row>
    <row r="289" spans="1:28" x14ac:dyDescent="0.25">
      <c r="A289" s="2">
        <v>287</v>
      </c>
      <c r="B289" s="4" t="s">
        <v>43</v>
      </c>
      <c r="C289" s="2"/>
      <c r="D289" s="2" t="s">
        <v>57</v>
      </c>
      <c r="E289" s="18" t="str">
        <f t="shared" si="4"/>
        <v>A Fascinating Mixed White Case, Dry/Demi Sec &amp; Sweet</v>
      </c>
      <c r="F289" s="8"/>
      <c r="G289" s="3" t="s">
        <v>18</v>
      </c>
      <c r="H289" s="3">
        <v>12</v>
      </c>
      <c r="I289" s="3" t="s">
        <v>19</v>
      </c>
      <c r="J289" s="3" t="s">
        <v>20</v>
      </c>
      <c r="K289" s="21">
        <v>100</v>
      </c>
      <c r="L289" s="21">
        <v>250</v>
      </c>
      <c r="M289" s="10" t="s">
        <v>468</v>
      </c>
      <c r="N289" s="8"/>
      <c r="AA289" s="19" t="s">
        <v>467</v>
      </c>
      <c r="AB289" s="20" t="s">
        <v>759</v>
      </c>
    </row>
    <row r="290" spans="1:28" x14ac:dyDescent="0.25">
      <c r="A290" s="2">
        <v>288</v>
      </c>
      <c r="B290" s="4" t="s">
        <v>43</v>
      </c>
      <c r="C290" s="2"/>
      <c r="D290" s="2" t="s">
        <v>160</v>
      </c>
      <c r="E290" s="18" t="str">
        <f t="shared" si="4"/>
        <v>A Wonderful Mixed Christmas Case</v>
      </c>
      <c r="F290" s="8"/>
      <c r="G290" s="3" t="s">
        <v>18</v>
      </c>
      <c r="H290" s="3">
        <v>9</v>
      </c>
      <c r="I290" s="3" t="s">
        <v>19</v>
      </c>
      <c r="J290" s="2" t="s">
        <v>20</v>
      </c>
      <c r="K290" s="21">
        <v>180</v>
      </c>
      <c r="L290" s="21">
        <v>300</v>
      </c>
      <c r="M290" s="10" t="s">
        <v>470</v>
      </c>
      <c r="N290" s="8"/>
      <c r="AA290" s="19" t="s">
        <v>469</v>
      </c>
      <c r="AB290" s="20" t="s">
        <v>760</v>
      </c>
    </row>
  </sheetData>
  <autoFilter ref="A2:O290" xr:uid="{8590AB17-7BDB-40FB-84C8-4554548CE549}"/>
  <mergeCells count="1">
    <mergeCell ref="A1:N1"/>
  </mergeCells>
  <pageMargins left="0.39370078740157483" right="0.39370078740157483" top="0.59055118110236227" bottom="0.59055118110236227" header="0.31496062992125984" footer="0.31496062992125984"/>
  <pageSetup paperSize="9" scale="37" fitToHeight="14"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Concise Lot Listing</vt:lpstr>
      <vt:lpstr>Detailed Lot Listing</vt:lpstr>
      <vt:lpstr>'Concise Lot Listing'!Print_Area</vt:lpstr>
      <vt:lpstr>'Detailed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2023-11-30T10:44:15Z</cp:lastPrinted>
  <dcterms:created xsi:type="dcterms:W3CDTF">2023-11-28T17:12:59Z</dcterms:created>
  <dcterms:modified xsi:type="dcterms:W3CDTF">2023-11-30T11:02:30Z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