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M:\2023\Auctions\231122 - Fine Wine 14608\"/>
    </mc:Choice>
  </mc:AlternateContent>
  <xr:revisionPtr revIDLastSave="0" documentId="13_ncr:1_{FB3AFF43-2726-4F56-A974-18FF86D7B94F}" xr6:coauthVersionLast="47" xr6:coauthVersionMax="47" xr10:uidLastSave="{00000000-0000-0000-0000-000000000000}"/>
  <bookViews>
    <workbookView xWindow="-28920" yWindow="-120" windowWidth="29040" windowHeight="15840" activeTab="1" xr2:uid="{C849324A-EFC0-4933-B3D2-D604D8B623AC}"/>
  </bookViews>
  <sheets>
    <sheet name="Concise Lot Listing" sheetId="2" r:id="rId1"/>
    <sheet name="Detailed Lot Listing" sheetId="1" r:id="rId2"/>
  </sheets>
  <definedNames>
    <definedName name="_xlnm._FilterDatabase" localSheetId="0" hidden="1">'Concise Lot Listing'!$A$2:$E$490</definedName>
    <definedName name="_xlnm._FilterDatabase" localSheetId="1" hidden="1">'Detailed Lot Listing'!$A$2:$N$490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90" i="2" l="1"/>
  <c r="C489" i="2"/>
  <c r="C488" i="2"/>
  <c r="C487" i="2"/>
  <c r="C486" i="2"/>
  <c r="C485" i="2"/>
  <c r="C484" i="2"/>
  <c r="C483" i="2"/>
  <c r="C482" i="2"/>
  <c r="C481" i="2"/>
  <c r="C480" i="2"/>
  <c r="C479" i="2"/>
  <c r="C478" i="2"/>
  <c r="C477" i="2"/>
  <c r="C476" i="2"/>
  <c r="C475" i="2"/>
  <c r="C474" i="2"/>
  <c r="C473" i="2"/>
  <c r="C472" i="2"/>
  <c r="C471" i="2"/>
  <c r="C470" i="2"/>
  <c r="C469" i="2"/>
  <c r="C468" i="2"/>
  <c r="C467" i="2"/>
  <c r="C466" i="2"/>
  <c r="C465" i="2"/>
  <c r="C464" i="2"/>
  <c r="C463" i="2"/>
  <c r="C462" i="2"/>
  <c r="C461" i="2"/>
  <c r="C460" i="2"/>
  <c r="C459" i="2"/>
  <c r="C458" i="2"/>
  <c r="C457" i="2"/>
  <c r="C456" i="2"/>
  <c r="C455" i="2"/>
  <c r="C454" i="2"/>
  <c r="C453" i="2"/>
  <c r="C452" i="2"/>
  <c r="C451" i="2"/>
  <c r="C450" i="2"/>
  <c r="C449" i="2"/>
  <c r="C448" i="2"/>
  <c r="C446" i="2"/>
  <c r="C445" i="2"/>
  <c r="C444" i="2"/>
  <c r="C443" i="2"/>
  <c r="C442" i="2"/>
  <c r="C441" i="2"/>
  <c r="C440" i="2"/>
  <c r="C439" i="2"/>
  <c r="C438" i="2"/>
  <c r="C437" i="2"/>
  <c r="C436" i="2"/>
  <c r="C435" i="2"/>
  <c r="C434" i="2"/>
  <c r="C433" i="2"/>
  <c r="C432" i="2"/>
  <c r="C431" i="2"/>
  <c r="C430" i="2"/>
  <c r="C429" i="2"/>
  <c r="C428" i="2"/>
  <c r="C427" i="2"/>
  <c r="C426" i="2"/>
  <c r="C425" i="2"/>
  <c r="C424" i="2"/>
  <c r="C423" i="2"/>
  <c r="C422" i="2"/>
  <c r="C421" i="2"/>
  <c r="C420" i="2"/>
  <c r="C419" i="2"/>
  <c r="C418" i="2"/>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E3"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7" i="1"/>
  <c r="E156" i="1"/>
  <c r="E155" i="1"/>
  <c r="E154" i="1"/>
  <c r="E153" i="1"/>
  <c r="E152"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4" i="1"/>
  <c r="E123" i="1"/>
  <c r="E122" i="1"/>
  <c r="E121" i="1"/>
  <c r="E120" i="1"/>
  <c r="E119" i="1"/>
  <c r="E118" i="1"/>
  <c r="E117" i="1"/>
  <c r="E116" i="1"/>
  <c r="E115" i="1"/>
  <c r="E114" i="1"/>
  <c r="E113" i="1"/>
  <c r="E112" i="1"/>
  <c r="E111" i="1"/>
  <c r="E110" i="1"/>
  <c r="E109" i="1"/>
  <c r="E108" i="1"/>
  <c r="E107" i="1"/>
  <c r="E106" i="1"/>
  <c r="E105" i="1"/>
  <c r="E104" i="1"/>
  <c r="E103" i="1"/>
  <c r="E102" i="1"/>
  <c r="E101" i="1"/>
  <c r="E100" i="1"/>
  <c r="E99" i="1"/>
  <c r="E98" i="1"/>
  <c r="E97" i="1"/>
  <c r="E96" i="1"/>
  <c r="E95" i="1"/>
  <c r="E94" i="1"/>
  <c r="E93" i="1"/>
  <c r="E92" i="1"/>
  <c r="E91" i="1"/>
  <c r="E90" i="1"/>
  <c r="E89" i="1"/>
  <c r="E88" i="1"/>
  <c r="E87" i="1"/>
  <c r="E86" i="1"/>
  <c r="E85" i="1"/>
  <c r="E84" i="1"/>
  <c r="E83" i="1"/>
  <c r="E82" i="1"/>
  <c r="E81" i="1"/>
  <c r="E80" i="1"/>
  <c r="E79" i="1"/>
  <c r="E78" i="1"/>
  <c r="E77"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alcChain>
</file>

<file path=xl/sharedStrings.xml><?xml version="1.0" encoding="utf-8"?>
<sst xmlns="http://schemas.openxmlformats.org/spreadsheetml/2006/main" count="5270" uniqueCount="1275">
  <si>
    <t>Lot Number</t>
  </si>
  <si>
    <t>Vintage</t>
  </si>
  <si>
    <t>Name</t>
  </si>
  <si>
    <t>Producer</t>
  </si>
  <si>
    <t>Description</t>
  </si>
  <si>
    <t>Low Estimate</t>
  </si>
  <si>
    <t>Region</t>
  </si>
  <si>
    <t>Colour</t>
  </si>
  <si>
    <t>Volume Label</t>
  </si>
  <si>
    <t>Packaging</t>
  </si>
  <si>
    <t>Quantity in Bottles</t>
  </si>
  <si>
    <t>Provenance</t>
  </si>
  <si>
    <t>In Bond</t>
  </si>
  <si>
    <t>Sandeman, Vintage Port</t>
  </si>
  <si>
    <t>Sandeman</t>
  </si>
  <si>
    <t>Glass too dark to see level but weight suggests fill level is high, damaged label and capsule</t>
  </si>
  <si>
    <t>Port</t>
  </si>
  <si>
    <t>Red</t>
  </si>
  <si>
    <t>75cl</t>
  </si>
  <si>
    <t>N</t>
  </si>
  <si>
    <t>Cockburn's, Vintage Port</t>
  </si>
  <si>
    <t>Cockburn's</t>
  </si>
  <si>
    <t xml:space="preserve">Damaged capsule  </t>
  </si>
  <si>
    <t>Previously stored in a fine Berkshire cellar.</t>
  </si>
  <si>
    <t>Warre's, Vintage Port</t>
  </si>
  <si>
    <t>Warre's</t>
  </si>
  <si>
    <t xml:space="preserve">Levels 3 TS, 2 LS, 3 with signs of slight seepage (not uncommon for Port this age), missing labels, damaged capsules. </t>
  </si>
  <si>
    <t xml:space="preserve">Levels 2 MS, rest BN or better, 3 with signs of slight seepage (not uncommon for Port this age), missing labels. </t>
  </si>
  <si>
    <t>Mixed Case of 1963 Vintage Port</t>
  </si>
  <si>
    <t>1963 Warre's, Vintage Port
Damaged capsule 
1x75cl 
1963 Taylor's, Vintage Port 
Level MS 
1x75cl  
Total 2x75cl  
Both with damaged labels</t>
  </si>
  <si>
    <t>Graham's, Vintage Port</t>
  </si>
  <si>
    <t>Graham's</t>
  </si>
  <si>
    <t>Previously owned by a member of the Symington family and stored at EHD, Fonthill, before transfer to LCB Eton Park.</t>
  </si>
  <si>
    <t>Graham's, Vintage Port - In Bond</t>
  </si>
  <si>
    <t>IN BOND</t>
  </si>
  <si>
    <t>Y</t>
  </si>
  <si>
    <t xml:space="preserve">Missing labels  </t>
  </si>
  <si>
    <t>Dow's, Vintage Port</t>
  </si>
  <si>
    <t>Dow's</t>
  </si>
  <si>
    <t>OWC</t>
  </si>
  <si>
    <t>Stained labels, OWC lid replaced with cardboard</t>
  </si>
  <si>
    <t>Ramos Pinto, Vintage Port</t>
  </si>
  <si>
    <t>Ramos Pinto</t>
  </si>
  <si>
    <t>Damaged labels, signs of slight old seepage</t>
  </si>
  <si>
    <t>Taylor's, Vintage Port</t>
  </si>
  <si>
    <t>Taylor's</t>
  </si>
  <si>
    <t>Damaged labels</t>
  </si>
  <si>
    <t xml:space="preserve">Labels soiled and stained, capsules corroded, several with signs of seepage, repacked from OWC into plain carton.   </t>
  </si>
  <si>
    <t>Primarily sourced through Berry Bros. &amp; Rudd, all the wines in this private collection were kept in a temperature-controlled, purpose-built wine room.</t>
  </si>
  <si>
    <t>Fonseca, Vintage Port</t>
  </si>
  <si>
    <t>Fonseca</t>
  </si>
  <si>
    <t>1 label torn and mostly missing</t>
  </si>
  <si>
    <t>From a private Northamptonshire cellar.</t>
  </si>
  <si>
    <t xml:space="preserve">Labels soiled and stained, 2 damaged, repacked from OWC into plain carton.   </t>
  </si>
  <si>
    <t xml:space="preserve">Damaged labels   </t>
  </si>
  <si>
    <t>Damaged labels, OWC lid damaged</t>
  </si>
  <si>
    <t>Stained labels and signs of old seepage from several bottles</t>
  </si>
  <si>
    <t>OWC lid  replaced with cardboard</t>
  </si>
  <si>
    <t>Churchill's, Quinta da Aqua Alta Vintage Port</t>
  </si>
  <si>
    <t>Churchill's</t>
  </si>
  <si>
    <t>Churchill's, Quinta da Agua Alta Vintage Port</t>
  </si>
  <si>
    <t>One bottle showing signs of old seepage</t>
  </si>
  <si>
    <t>Purchased through and stored at The Wine Society until transfer for this sale.</t>
  </si>
  <si>
    <t>Delaforce, Vintage Port (Magnums) - In Bond</t>
  </si>
  <si>
    <t>Delaforce</t>
  </si>
  <si>
    <t>150cl</t>
  </si>
  <si>
    <t>Fonseca, Vintage Port - In Bond</t>
  </si>
  <si>
    <t>Purchased through The Wine Society and subsequently stored in a cellar in Surrey.</t>
  </si>
  <si>
    <t>NV</t>
  </si>
  <si>
    <t>1963/1977 Mixed Lot of Vintage Port</t>
  </si>
  <si>
    <t xml:space="preserve">1963 Croft, Vintage Port 
3x75cl 
1970 Graham's, Vintage Port
1x75cl 
1970 Warre's, Vintage Port 
1x75cl  
1977 Fonseca, Vintage Port 
1x75cl 
Total 6x75cl  </t>
  </si>
  <si>
    <t>1963/1984 Mixed Lot of Vintage Port</t>
  </si>
  <si>
    <t>1963 Warre's, Vintage Port
2x75cl 
1963 Cockburn's, Vintage Port 
1x75cl 
1977 Skeffington, Vintage Port 
1x75cl 
1977 Graham's, Vintage Port 
1x75cl 
1984 Fonseca, Guimaraens Vintage Port 
1x75cl  
Total 6x75cl</t>
  </si>
  <si>
    <t>Toro Albala, Don PX Convento Seleccion, Montilla-Moriles - In Bond</t>
  </si>
  <si>
    <t>Toro Albala</t>
  </si>
  <si>
    <t>IN BOND
Wax capsules, 1 damaged, 1 OWC damaged.
Packed in individual OWCs</t>
  </si>
  <si>
    <t>Andalucia</t>
  </si>
  <si>
    <t>Mixed Case of 1962 Cognac and Armagnac</t>
  </si>
  <si>
    <t xml:space="preserve">1962 Hine Vintage Cognac
Landed in 1964, bottling date not visible due to the badly damaged label 
Bottled for Avery's of Bristol 
1x70cl 
1962 Marquis de Sauval, Armagnac X.O. 
Slight label damage 
1x70cl  
Total 2x70cl  </t>
  </si>
  <si>
    <t>70cl</t>
  </si>
  <si>
    <t>The Macallan, Special Collection</t>
  </si>
  <si>
    <t>Macallan</t>
  </si>
  <si>
    <t>1964 The Macallan, Special Collection 
Presentation box 
1x75cl  
Presented in original gift box which is slightly damaged</t>
  </si>
  <si>
    <t>Presentation box</t>
  </si>
  <si>
    <t>Staggering Stuff Malt Whisky, 20 Years, Distilled at the Macallan Distillery</t>
  </si>
  <si>
    <t xml:space="preserve">43% Vol   
26th January 1989.    
Distilled by Macallan at their Craigellachie Distillery.                                         
Despatched for storage to Ben Nevis Distillery                                         
Oak Sherry Hogshead No 1223  28th March 2009.      
Moved under bond to Gordon MacPhail, Elgin  17th July 2009.           
Bottled By Gordon Macphail, Elgin  13th August 2009.     
Excise Duty paid  
Distilled on 26th January 1989 at the Macallan distillery, from a cask purchased by the vendor in 1996.   Matured in a single oak hogshead for 20 years.  Cask provenance and label authenticity approved by Fraser Morrison from Macallan distillery. Special label of a stag relaxing by the fire with a glass of whisky, designed by the Owner. </t>
  </si>
  <si>
    <t>Dom Perignon, Oenotheque</t>
  </si>
  <si>
    <t>Dom Perignon</t>
  </si>
  <si>
    <t>Packed in presentation box</t>
  </si>
  <si>
    <t>Champagne</t>
  </si>
  <si>
    <t>White</t>
  </si>
  <si>
    <t>Purchased from Café Royal, London in 2009 and stored in a private cellar since purchase.</t>
  </si>
  <si>
    <t>Veuve Clicquot, Royal Celebration Cuvee</t>
  </si>
  <si>
    <t>Veuve Cliquot</t>
  </si>
  <si>
    <t xml:space="preserve">Slight label damage  
This cuvee was selected to honour the marriage of HRH Prince of Wales with Lady Diana Spencer  </t>
  </si>
  <si>
    <t>Veuve Clicquot, Ponsardin Vintage Brut Rose</t>
  </si>
  <si>
    <t>Damaged/detached labels</t>
  </si>
  <si>
    <t>Laurent Perrier, Grand Siecle Lumiere du Millenaire</t>
  </si>
  <si>
    <t>Laurent Perrier</t>
  </si>
  <si>
    <t>Presented in original gift boxes</t>
  </si>
  <si>
    <t>Philipponnat, Clos des Goisses Brut LV - In Bond</t>
  </si>
  <si>
    <t>Philipponnat</t>
  </si>
  <si>
    <t>IN BOND
Disgorged 10/2020</t>
  </si>
  <si>
    <t>Perrier Jouet, Belle Epoque</t>
  </si>
  <si>
    <t>Perrier Jouet</t>
  </si>
  <si>
    <t>Slight label damage</t>
  </si>
  <si>
    <t>Krug, Vintage Brut - In Bond</t>
  </si>
  <si>
    <t>Krug</t>
  </si>
  <si>
    <t>Diebolt Vallois, Blanc de Blancs - In Bond</t>
  </si>
  <si>
    <t>Diebolt Vallois</t>
  </si>
  <si>
    <t>OCC</t>
  </si>
  <si>
    <t>Guy Charlemagne, Mesnillesime Grand Cru, Vieilles Vignes - In Bond</t>
  </si>
  <si>
    <t>Guy Charlemagne</t>
  </si>
  <si>
    <t>Paul Bara, Grand Millesime Grand Cru - In Bond</t>
  </si>
  <si>
    <t>Paul Bara</t>
  </si>
  <si>
    <t>Alfred Gratien, Brut Millesime</t>
  </si>
  <si>
    <t>Alfred Gratien</t>
  </si>
  <si>
    <t>Alfred Gratien, Brut Millesime (Magnums)</t>
  </si>
  <si>
    <t>Louis Roederer, Vintage Brut (Magnums) - In Bond</t>
  </si>
  <si>
    <t>Louis Roederer</t>
  </si>
  <si>
    <t>IN BOND
Presented in original presentation cases</t>
  </si>
  <si>
    <t>Aubry, Nombre d'Or Campanae Veteres Vites Brut - In Bond</t>
  </si>
  <si>
    <t>Aubry</t>
  </si>
  <si>
    <t>Laurent Perrier, Grand Siecle La Cuvee</t>
  </si>
  <si>
    <t>Presented in original gift boxes.</t>
  </si>
  <si>
    <t>Pol Roger, Brut Reserve</t>
  </si>
  <si>
    <t>Pol Roger</t>
  </si>
  <si>
    <t>Veuve Clicquot Yellow Label (Double Magnum)</t>
  </si>
  <si>
    <t>300cl</t>
  </si>
  <si>
    <t>Laurent Perrier &amp; Pommery (Mixed Formats)</t>
  </si>
  <si>
    <t>NV Laurent Perrier 
10x37.5cl 
NV Pommery 
1x150cl  
Total 10x37.5cl and 1x150cl</t>
  </si>
  <si>
    <t>37.5cl</t>
  </si>
  <si>
    <t>Fine Mixed Champagne (Mixed Formats)</t>
  </si>
  <si>
    <t xml:space="preserve">NV Veuve Clicquot, Yellow Label  
1x150cl 
NV Bollinger, Special Cuvee  
OWC 
1x150cl 
NV Pol Roger, Brut Reserve 
2x75cl  
Total 2x75cl and 2x150cl  </t>
  </si>
  <si>
    <t>Chateau Guiraud Premier Cru Classe, Sauternes</t>
  </si>
  <si>
    <t>Chateau Guiraud</t>
  </si>
  <si>
    <t>Bordeaux</t>
  </si>
  <si>
    <t>Chateau d'Yquem Premier Cru Superieur, Sauternes (Half Bottles) - In Bond</t>
  </si>
  <si>
    <t>Chateau d'Yquem</t>
  </si>
  <si>
    <t>IN BOND
OWC damaged</t>
  </si>
  <si>
    <t>Chateau Lafaurie-Peyraguey Premier Cru Classe, Sauternes</t>
  </si>
  <si>
    <t>Chateau Lafaurie-Peyraguey</t>
  </si>
  <si>
    <t>Chateau Rieussec Premier Cru Classe, Sauternes (Half Bottles)</t>
  </si>
  <si>
    <t>Chateau Rieussec</t>
  </si>
  <si>
    <t>Previously stored in a private Oxfordshire cellar.</t>
  </si>
  <si>
    <t>Chateau Filhot 2eme Cru Classe, Sauternes</t>
  </si>
  <si>
    <t>Chateau Filhot</t>
  </si>
  <si>
    <t>Chateau d'Yquem Premier Cru Superieur, Sauternes (Half Bottle) - In Bond</t>
  </si>
  <si>
    <t>1982/1989 Chateau d'Yquem Assortment Case - In Bond</t>
  </si>
  <si>
    <t xml:space="preserve">IN BOND
1982 Chateau d'Yquem Premier Cru Superieur, Sauternes 
1x75cl  
1983 Chateau d'Yquem Premier Cru Superieur, Sauternes 
Signs of seepage
1x75cl  
1985 Chateau d'Yquem Premier Cru Superieur, Sauternes 
1x75cl  
1986 Chateau d'Yquem Premier Cru Superieur, Sauternes 
1x75cl  
1988 Chateau d'Yquem Premier Cru Superieur, Sauternes 
1x75cl  
1989 Chateau d'Yquem Premier Cru Superieur, Sauternes 
1x75cl  
Total 6x75cl   </t>
  </si>
  <si>
    <t xml:space="preserve">IN BOND
1982 Chateau d'Yquem Premier Cru Superieur, Sauternes 
1x75cl  
1983 Chateau d'Yquem Premier Cru Superieur, Sauternes 
1x75cl  
1984 Chateau d'Yquem Premier Cru Superieur, Sauternes 
1x75cl  
1986 Chateau d'Yquem Premier Cru Superieur, Sauternes 
1x75cl  
1988 Chateau d'Yquem Premier Cru Superieur, Sauternes 
1x75cl  
1989 Chateau d'Yquem Premier Cru Superieur, Sauternes 
1x75cl   
Total 6x75cl  
The 1983 and 1984 capsules showing shows signs of corrosion, OWC damaged.  </t>
  </si>
  <si>
    <t>2005/2010 Chateau d'Yquem Assortment Case - In Bond</t>
  </si>
  <si>
    <t xml:space="preserve">IN BOND
2005 Chateau d'Yquem Premier Cru Superieur, Sauternes 
1x75cl 
2006 Chateau d'Yquem Premier Cru Superieur, Sauternes 
1x75cl 
2007 Chateau d'Yquem Premier Cru Superieur, Sauternes
1x75cl 
2008 Chateau d'Yquem Premier Cru Superieur, Sauternes 
1x75cl 
2009 Chateau d'Yquem Premier Cru Superieur, Sauternes 
1x75cl 
2010 Chateau d'Yquem Premier Cru Superieur, Sauternes 
1x75cl 
Total 6x75cl  
Packed in a Chateau d'Yquem Assortment wooden case (illustrated). </t>
  </si>
  <si>
    <t xml:space="preserve">IN BOND
2005 Chateau d'Yquem Premier Cru Superieur, Sauternes 
1x75cl 
2006 Chateau d'Yquem Premier Cru Superieur, Sauternes 
1x75cl 
2007 Chateau d'Yquem Premier Cru Superieur, Sauternes 
1x75cl 
2008 Chateau d'Yquem Premier Cru Superieur, Sauternes 
1x75cl 
2009 Chateau d'Yquem Premier Cru Superieur, Sauternes 
1x75cl 
2010 Chateau d'Yquem Premier Cru Superieur, Sauternes 
1x75cl  
Total 6x75cl  
Packed in a Chateau d'Yquem Assortment wooden case (illustrated). </t>
  </si>
  <si>
    <t>1988 Chateau Lafaurie-Peyraguey/1994 Chateau De Fargues</t>
  </si>
  <si>
    <t xml:space="preserve">1988 Chateau Lafaurie-Peyraguey, Premier Cru Classe, Sauternes 
5x75cl 
1994 Chateau De Fargues, Sauternes 
5x75cl 
Total 10x75cl </t>
  </si>
  <si>
    <t>1989/1996 Mixed Case of Sauternes (Mixed Formats)</t>
  </si>
  <si>
    <t xml:space="preserve">1989 Chateau Coutet Premier Cru Classe, Barsac 
1x75cl 
1989 Chateau Filhot 2eme Cru Classe, Sauternes
Slightly raised capsule 
1x75cl 
1990 Chateau La Tour Blanche Premier Cru Classe, Sauternes 
1x75cl 
1990 Baronne Mathilde, Baron Philippe de Rothschild, Sauternes
1x75cl 
1992 Cru Barrejats, Sauternes 
1x150cl  
Total 5x75 and 1x150cl   </t>
  </si>
  <si>
    <t>Chateau Petrus, Pomerol</t>
  </si>
  <si>
    <t>Chateau Petrus</t>
  </si>
  <si>
    <t>1 bottle - no label /top shoulder and foil cut. 
1 bottle - label detached and damaged, with no top capsule 
Although the body work is not great, we are confident that the condition it has been stored in gives the buyer a wonderful opportunity to drink mature Petrus as it should be.</t>
  </si>
  <si>
    <t xml:space="preserve">This wine has been stored in an Important Kent house. </t>
  </si>
  <si>
    <t>Chateau Cheval Blanc Premier Grand Cru Classe A, Saint-Emilion Grand Cru</t>
  </si>
  <si>
    <t>Chateau Cheval Blanc</t>
  </si>
  <si>
    <t>Chateau Ducru Beaucaillou 2eme Cru Classe, Saint-Julien</t>
  </si>
  <si>
    <t>Chateau Ducru Beaucaillou</t>
  </si>
  <si>
    <t>Levels 1 BN, 1 VTS, 1 T/HS</t>
  </si>
  <si>
    <t>Chateau Calon Segur 3eme Cru Classe, Saint-Estephe</t>
  </si>
  <si>
    <t>Chateau Calon Segur</t>
  </si>
  <si>
    <t>Stored in an Important Kent House since first release.</t>
  </si>
  <si>
    <t>Chateau Leoville Barton 2eme Cru Classe, Saint-Julien</t>
  </si>
  <si>
    <t>Chateau Leoville Barton</t>
  </si>
  <si>
    <t xml:space="preserve">Labels slightly scuffed at bottom edge, several capsules creased at base.    </t>
  </si>
  <si>
    <t>Property of a private collector and kept in a Berkshire cellar.</t>
  </si>
  <si>
    <t>Chateau Beychevelle 4eme Cru Classe, Saint-Julien</t>
  </si>
  <si>
    <t>Chateau Beychevelle</t>
  </si>
  <si>
    <t xml:space="preserve">OWC badly damaged </t>
  </si>
  <si>
    <t>Chateau Mouton Rothschild Premier Cru Classe, Pauillac</t>
  </si>
  <si>
    <t>Chateau Mouton Rothschild</t>
  </si>
  <si>
    <t xml:space="preserve">Labels slightly damp stained </t>
  </si>
  <si>
    <t>Purchased on release and stored in a Guernsey cellar ever since.</t>
  </si>
  <si>
    <t>Chateau Leoville Poyferre 2eme Cru Classe, Saint-Julien</t>
  </si>
  <si>
    <t>Chateau Leoville Poyferre</t>
  </si>
  <si>
    <t>Chateau Bouscaut Grand Cru Classe, Pessac-Leognan</t>
  </si>
  <si>
    <t>Chateau Bouscaut</t>
  </si>
  <si>
    <t>Some damaged labels</t>
  </si>
  <si>
    <t>Chateau Palmer 3eme Cru Classe, Margaux</t>
  </si>
  <si>
    <t>Chateau Palmer</t>
  </si>
  <si>
    <t>Labels slightly damaged</t>
  </si>
  <si>
    <t>Stored in a fine country house cellar since first purchased</t>
  </si>
  <si>
    <t>Chateau Lafite Rothschild Premier Cru Classe, Pauillac (Magnums)</t>
  </si>
  <si>
    <t>Chateau Lafite Rothschild</t>
  </si>
  <si>
    <t xml:space="preserve">Damaged labels, repacked in plain carton from OWC due woodworm.       </t>
  </si>
  <si>
    <t>Chateau Pichon Longueville Comtesse de Lalande 2eme Cru Classe, Pauillac</t>
  </si>
  <si>
    <t>Chateau Pichon Longueville</t>
  </si>
  <si>
    <t xml:space="preserve">Labels slightly worn along bottom edge by case dividers, 1 capsule nicked at base.   </t>
  </si>
  <si>
    <t>Chateau La Mission Haut-Brion Cru Classe, Pessac-Leognan</t>
  </si>
  <si>
    <t>Chateau La Mission Haut Brion</t>
  </si>
  <si>
    <t>Levels 4 TS</t>
  </si>
  <si>
    <t xml:space="preserve">Slight label damage  </t>
  </si>
  <si>
    <t>Cos d'Estournel 2eme Cru Classe, Saint-Estephe</t>
  </si>
  <si>
    <t>Cos d'Estournel</t>
  </si>
  <si>
    <t>Chateau Lascombes 2eme Cru Classe, Margaux</t>
  </si>
  <si>
    <t>Chateau Lascombes</t>
  </si>
  <si>
    <t>Chateau Desmirail 3eme Cru Classe, Margaux</t>
  </si>
  <si>
    <t>Chateau Desmirail</t>
  </si>
  <si>
    <t>Chateau Giscours 3eme Cru Classe, Margaux</t>
  </si>
  <si>
    <t>Chateau Giscours</t>
  </si>
  <si>
    <t xml:space="preserve">Slight staining to labels  </t>
  </si>
  <si>
    <t xml:space="preserve">Levels 1 MS, rest TS or better, capsule slightly damaged, labels slightly soiled </t>
  </si>
  <si>
    <t>Chateau Chasse-Spleen, Moulis en Medoc</t>
  </si>
  <si>
    <t>Chateau Chasse-Spleen</t>
  </si>
  <si>
    <t>Damage to some capsules</t>
  </si>
  <si>
    <t xml:space="preserve">Slight label damage </t>
  </si>
  <si>
    <t>Chateau Lafite Rothschild Premier Cru Classe, Pauillac</t>
  </si>
  <si>
    <t>Chateau Latour Premier Cru Classe, Pauillac</t>
  </si>
  <si>
    <t>Chateau Latour</t>
  </si>
  <si>
    <t>Chateau Talbot 4eme Cru Classe, Saint-Julien</t>
  </si>
  <si>
    <t>Chateau Talbot</t>
  </si>
  <si>
    <t>Chateau Talbot 4eme Cru Classe, Saint-Julien (Magnums)</t>
  </si>
  <si>
    <t>Berry Bros. &amp; Rudd slip labels</t>
  </si>
  <si>
    <t>Chateau de Fieuzal Cru Classe, Pessac-Leognan</t>
  </si>
  <si>
    <t>Chateau de Fieuzal</t>
  </si>
  <si>
    <t>OWC lid damaged</t>
  </si>
  <si>
    <t>Chateau Poujeaux, Moulis en Medoc</t>
  </si>
  <si>
    <t>Chateau Poujeaux</t>
  </si>
  <si>
    <t>Carruades de Lafite, Pauillac</t>
  </si>
  <si>
    <t>Carruades de Lafite</t>
  </si>
  <si>
    <t>Pavillon Rouge du Chateau Margaux, Margaux</t>
  </si>
  <si>
    <t>Chateau Margaux</t>
  </si>
  <si>
    <t>1 capsule body damaged</t>
  </si>
  <si>
    <t>Stored in an Important Hampshire house since first release.</t>
  </si>
  <si>
    <t>Chateau Meyney, Saint-Estephe</t>
  </si>
  <si>
    <t>Chateau Meyney</t>
  </si>
  <si>
    <t>OWC damaged</t>
  </si>
  <si>
    <t>Chateau Ausone Premier Grand Cru Classe A, Saint-Emilion Grand Cru</t>
  </si>
  <si>
    <t>Chateau Ausone</t>
  </si>
  <si>
    <t xml:space="preserve">Stained labels  </t>
  </si>
  <si>
    <t>Chateau Margaux Premier Cru Classe, Margaux</t>
  </si>
  <si>
    <t>Duclot Assortment Case including Petrus and Ausone (9x75cl) - In Bond</t>
  </si>
  <si>
    <t xml:space="preserve">IN BOND
1999 Chateau Lafite Rothschild Premier Cru Classe, Pauillac 
1x75cl  
1999 Chateau Latour Premier Cru Classe, Pauillac 
1x75cl 
1999 Chateau Mouton Rothschild Premier Cru Classe, Pauillac 
1x75cl  
1999 Chateau Margaux Premier Cru Classe, Margaux 
1x75cl  
1999 Chateau Haut-Brion Premier Cru Classe, Pessac-Leognan 
1x75cl  
1999 Chateau La Mission Haut-Brion Cru Classe, Pessac-Leognan 
1x75cl 
1999 Chateau Ausone Premier Grand Cru Classe A, Saint-Emilion Grand Cru 
1x75cl 
1999 Chateau Cheval Blanc Premier Grand Cru Classe A, Saint-Emilion Grand Cru 
1x75cl 
1999 Petrus, Pomerol 
1x75cl   
Total 9x75cl  
Packed in individual presentation boxes within presentation wooden case (illustrated).  </t>
  </si>
  <si>
    <t>Chateau Gruaud Larose 2eme Cru Classe, Saint-Julien</t>
  </si>
  <si>
    <t>Chateau Gruaud Larose</t>
  </si>
  <si>
    <t xml:space="preserve">  Originally purchased from a private cellar via Sotheby's and stored in an important Kent house ever since.</t>
  </si>
  <si>
    <t>Originally purchased from a private cellar via Sotheby's and stored in an important Kent house ever since.</t>
  </si>
  <si>
    <t>Chateau Latour, Premier Cru Classe, Pauillac</t>
  </si>
  <si>
    <t>Originally purchased  from a private cellar via Sotheby's and stored  in an important Kent house ever since.</t>
  </si>
  <si>
    <t>Chateau Margaux, Premier Cru Classe, Margaux - In Bond</t>
  </si>
  <si>
    <t>IN BOND
Packed in 2x6 OWC</t>
  </si>
  <si>
    <t xml:space="preserve">Purchased en primeur and stored at Berry Bros. &amp; Rudd until removal for this sale.   </t>
  </si>
  <si>
    <t>Chateau Haut-Brion Premier Cru Classe, Pessac-Leognan</t>
  </si>
  <si>
    <t>Chateau Haut Brion</t>
  </si>
  <si>
    <t>Label slightly soiled</t>
  </si>
  <si>
    <t>Bordeaux First Growth Collectors' Case (6x75cl) - In Bond</t>
  </si>
  <si>
    <t>IN BOND
2000 Chateau Lafite Rothschild Premier Cru Classe, Pauillac 
1x75cl 
2000 Chateau Latour Premier Cru Classe, Pauillac 
1x75cl 
2000 Chateau Mouton Rothschild Premier Cru Classe, Pauillac 
1x75cl  
2000 Chateau Margaux Premier Cru Classe, Margaux 
1x75cl 
2000 Chateau Haut-Brion Premier Cru Classe, Pessac-Leognan 
1x75cl  
2000 Chateau Cheval Blanc Premier Grand Cru Classe A, Saint-Emilion Grand Cru
1x75cl  
Total 6x75cl</t>
  </si>
  <si>
    <t>IN BOND
2000 Chateau Lafite Rothschild Premier Cru Classe, Pauillac 
1x75cl 
2000 Chateau Latour Premier Cru Classe, Pauillac 
1x75cl 
2000 Chateau Mouton Rothschild Premier Cru Classe, Pauillac 
1x75cl  
2000 Chateau Margaux Premier Cru Classe, Margaux 
1x75cl 
2000 Chateau Haut-Brion Premier Cru Classe, Pessac-Leognan 
1x75cl  
2000 Chateau Cheval Blanc Premier Grand Cru Classe A, Saint-Emilion Grand Cru 
1x75cl  
Total 6x75cl  
Latour and Margaux capsules slightly damaged.</t>
  </si>
  <si>
    <t>Chateau Brane-Cantenac 2eme Cru Classe, Margaux</t>
  </si>
  <si>
    <t>Chateau Brane-Cantenac</t>
  </si>
  <si>
    <t>Chateau Leoville Las Cases 2eme Cru Classe, Saint-Julien</t>
  </si>
  <si>
    <t>Chateau Leoville Las Cases</t>
  </si>
  <si>
    <t xml:space="preserve">   </t>
  </si>
  <si>
    <t>Acquired through renowned UK merchants and subsequently stored in a private, temperature-controlled cellar.</t>
  </si>
  <si>
    <t>Chateau Batailley 5eme Cru Classe, Pauillac</t>
  </si>
  <si>
    <t>Chateau Batailley</t>
  </si>
  <si>
    <t>Chateau Haut-Batailley 5eme Cru Classe, Pauillac</t>
  </si>
  <si>
    <t>Chateau Haut-Batailley</t>
  </si>
  <si>
    <t xml:space="preserve">       </t>
  </si>
  <si>
    <t>Clos Fourtet Premier Grand Cru Classe B, Saint-Emilion Grand Cru</t>
  </si>
  <si>
    <t>Clos Fourtet</t>
  </si>
  <si>
    <t xml:space="preserve"> 1 label damaged  </t>
  </si>
  <si>
    <t>Millesima Les Premiers Crus Classes Case (12x75cl) - In Bond</t>
  </si>
  <si>
    <t>IN BOND
2001 Chateau Lafite Rothschild Premier Cru Classe, Pauillac 
2x75cl 
2001 Chateau Latour Premier Cru Classe, Pauillac 
2x75cl 
2001 Chateau Mouton Rothschild Premier Cru Classe, Pauillac 
2x75cl  
2001 Chateau Margaux Premier Cru Classe, Margaux 
2x75cl 
2001 Chateau Haut-Brion Premier Cru Classe, Pessac-Leognan 
2x75cl 
2001 Chateau Cheval Blanc Premier Grand Cru Classe A, Saint-Emilion Grand Cru 
2x75cl 
Total 12x75cl</t>
  </si>
  <si>
    <t xml:space="preserve">IN BOND
2001 Chateau Lafite Rothschild Premier Cru Classe, Pauillac 
1x75cl  
2001 Chateau Latour Premier Cru Classe, Pauillac 
1x75cl 
2001 Chateau Mouton Rothschild Premier Cru Classe, Pauillac 
1x75cl  
2001 Chateau Margaux Premier Cru Classe, Margaux 
1x75cl  
2001 Chateau Haut-Brion Premier Cru Classe, Pessac-Leognan 
1x75cl  
2001 Chateau La Mission Haut-Brion Cru Classe, Pessac-Leognan 
1x75cl 
2001 Chateau Ausone Premier Grand Cru Classe A, Saint-Emilion Grand Cru 
1x75cl 
2001 Chateau Cheval Blanc Premier Grand Cru Classe A, Saint-Emilion Grand Cru 
1x75cl 
2001 Petrus, Pomerol 
1x75cl   
Total 9x75cl  
Packed in individual presentation boxes (Mouton box missing) within presentation wooden case (illustrated).  </t>
  </si>
  <si>
    <t>Chateau Montrose 2eme Cru Classe, Saint-Estephe</t>
  </si>
  <si>
    <t>Chateau Montrose</t>
  </si>
  <si>
    <t>Purchased through and previously stored at The Wine Society.</t>
  </si>
  <si>
    <t>Chateau du Glana, Saint-Julien</t>
  </si>
  <si>
    <t>Chateau du Glana</t>
  </si>
  <si>
    <t xml:space="preserve">      </t>
  </si>
  <si>
    <t>Chateau Laforge, Saint-Emilion (Double Magnum)</t>
  </si>
  <si>
    <t>Chateau Laforge</t>
  </si>
  <si>
    <t>Damaged wax capsule. Cork raised, but entirely in keeping in how large formats can be bottled and sealed</t>
  </si>
  <si>
    <t xml:space="preserve">1 label scuffed.   </t>
  </si>
  <si>
    <t>Chateau Lynch Bages 5eme Cru Classe, Pauillac</t>
  </si>
  <si>
    <t>Chateau Lynch Bages</t>
  </si>
  <si>
    <t>Chateau Smith Haut Lafitte Cru Classe, Pessac-Leognan</t>
  </si>
  <si>
    <t>Chateau Smith Haut Lafitte</t>
  </si>
  <si>
    <t>Originally acquired through The Wine Society before delivery to a private cellar in Berkshire.</t>
  </si>
  <si>
    <t xml:space="preserve">Labels wrinkled  </t>
  </si>
  <si>
    <t>Some faint pen marking on labels</t>
  </si>
  <si>
    <t>Bordeaux Primeurs Case including Petrus (6x75cl) - In Bond</t>
  </si>
  <si>
    <t xml:space="preserve">IN BOND
2003 Chateau Lafite Rothschild Premier Cru Classe, Pauillac 
1x75cl 
2003 Chateau Latour Premier Cru Classe, Pauillac 
1x75cl 
2003 Chateau Mouton Rothschild Premier Cru Classe, Pauillac 
1x75cl  
2003 Chateau Margaux Premier Cru Classe, Margaux 
1x75cl 
2003 Chateau Haut-Brion Premier Cru Classe, Pessac-Leognan 
1x75cl  
2003 Petrus, Pomerol 
1x75cl  
Total 6x75cl </t>
  </si>
  <si>
    <t>Les Forts de Latour, Pauillac</t>
  </si>
  <si>
    <t>Les Forts de Latour</t>
  </si>
  <si>
    <t>Chateau Mouton Rothschild Premier Cru Classe, Pauillac - In Bond</t>
  </si>
  <si>
    <t>Bordeaux Primeurs Case including Petrus (12x75cl) - In Bond</t>
  </si>
  <si>
    <t>IN BOND
2004 Chateau Lafite Rothschild Premier Cru Classe, Pauillac 
2x75cl 
2004 Chateau Latour Premier Cru Classe, Pauillac 
2x75cl 
2004 Chateau Mouton Rothschild Premier Cru Classe, Pauillac 
2x75cl  
2004 Chateau Margaux Premier Cru Classe, Margaux 
2x75cl 
2004 Chateau Cheval Blanc Premier Grand Cru Classe A, Saint-Emilion Grand Cru 
2x75cl 
2004 Petrus, Pomerol 
2x75cl  
Total 12x75cl</t>
  </si>
  <si>
    <t>Chateau Pichon Baron 2eme Cru Classe, Pauillac</t>
  </si>
  <si>
    <t>Chateau Pichon Baron</t>
  </si>
  <si>
    <t xml:space="preserve"> </t>
  </si>
  <si>
    <t>Chateau Ducru-Beaucaillou 2eme Cru Classe, Saint-Julien</t>
  </si>
  <si>
    <t>Chateau Lafon-Rochet 4eme Cru Classe, Saint-Estephe - In Bond</t>
  </si>
  <si>
    <t>Chateau Lafon Rochet</t>
  </si>
  <si>
    <t>Chateau Haut-Batailley 5eme Cru Classe, Pauillac (Magnums)</t>
  </si>
  <si>
    <t>IN BOND
2005 Chateau Lafite Rothschild Premier Cru Classe, Pauillac 
1x75cl  
2005 Chateau Latour Premier Cru Classe, Pauillac 
1x75cl 
2005 Chateau Mouton Rothschild Premier Cru Classe, Pauillac 
1x75cl  
2005 Chateau Margaux Premier Cru Classe, Margaux 
1x75cl  
2005 Chateau Haut-Brion Premier Cru Classe, Pessac-Leognan 
1x75cl  
2005 Chateau La Mission Haut-Brion Cru Classe, Pessac-Leognan 
1x75cl   
Total 6x75cl</t>
  </si>
  <si>
    <t>IN BOND
2005 Chateau Lafite Rothschild Premier Cru Classe, Pauillac  
1x75cl   
2005 Chateau Latour Premier Cru Classe, Pauillac  
1x75cl  
2005 Chateau Mouton Rothschild Premier Cru Classe, Pauillac 
1x75cl 
2005 Chateau Margaux Premier Cru Classe, Margaux  
1x75cl   
2005 Chateau Haut-Brion Premier Cru Classe, Pessac-Leognan 
1x75cl 
2005 Chateau La Mission Haut-Brion Cru Classe, Pessac-Leognan 
1x75cl  
Total 6x75cl</t>
  </si>
  <si>
    <t>Millesima Les Premiers Crus Classes Case (6x75cl) - In Bond</t>
  </si>
  <si>
    <t>IN BOND
2005 Chateau Lafite Rothschild Premier Cru Classe, Pauillac 
1x75cl 
2005 Chateau Latour Premier Cru Classe, Pauillac 
1x75cl 
2005 Chateau Mouton Rothschild Premier Cru Classe, Pauillac 
1x75cl  
2005 Chateau Margaux Premier Cru Classe, Margaux 
1x75cl 
2005 Chateau Haut-Brion Premier Cru Classe, Pessac-Leognan
1x75cl 
2005 Chateau Cheval Blanc Premier Grand Cru Classe A, Saint-Emilion Grand Cru 
1x75cl 
Total 6x75cl</t>
  </si>
  <si>
    <t xml:space="preserve">    </t>
  </si>
  <si>
    <t>Chateau Dauzac 5eme Cru Classe, Margaux</t>
  </si>
  <si>
    <t>Chateau Dauzac</t>
  </si>
  <si>
    <t>Le Petit Mouton de Mouton Rothschild, Pauillac</t>
  </si>
  <si>
    <t>Clos du Marquis, Saint-Julien</t>
  </si>
  <si>
    <t>Clos du Marquis</t>
  </si>
  <si>
    <t>La Dame de Montrose, Saint-Estephe</t>
  </si>
  <si>
    <t>Chateau d'Angludet, Margaux</t>
  </si>
  <si>
    <t>Chateau d'Angludet</t>
  </si>
  <si>
    <t>Chateau Bel Air, Haut-Medoc</t>
  </si>
  <si>
    <t>Chateau Bel Air</t>
  </si>
  <si>
    <t xml:space="preserve">Packed in 2x6 OWC  </t>
  </si>
  <si>
    <t>Chateau Latour Premier Cru Classe, Pauillac - In Bond</t>
  </si>
  <si>
    <t>Best of Bordeaux including Petrus (6x75cl) - In Bond</t>
  </si>
  <si>
    <t>Duclot Assortment Case including Petrus and Yquem (9x75cl) - In Bond</t>
  </si>
  <si>
    <t>Chateau Lynch Bages 5eme Cru Classe, Pauillac (Magnums)</t>
  </si>
  <si>
    <t>Chateau Margaux Premier Cru Classe, Margaux - In Bond</t>
  </si>
  <si>
    <t>IN BOND
Levels 1 VTS - this bottle with signs of old seepage.</t>
  </si>
  <si>
    <t>Chateau Grand-Puy-Lacoste 5eme Cru Classe, Pauillac</t>
  </si>
  <si>
    <t>Chateau Grand Puy-Lacoste</t>
  </si>
  <si>
    <t xml:space="preserve">  </t>
  </si>
  <si>
    <t>Chateau Lafleur, Pomerol</t>
  </si>
  <si>
    <t>Chateau Lafleur</t>
  </si>
  <si>
    <t xml:space="preserve">Labels very slightly soiled.  </t>
  </si>
  <si>
    <t>Chateau Pichon Baron 2eme Cru Classe, Pauillac - In Bond</t>
  </si>
  <si>
    <t>Chateau Grand-Puy-Lacoste 5eme Cru Classe, Pauillac - In Bond</t>
  </si>
  <si>
    <t xml:space="preserve">Chateau Grand Puy-Lacoste </t>
  </si>
  <si>
    <t>Le Clarence de Haut-Brion, Pessac-Leognan - In Bond</t>
  </si>
  <si>
    <t>Le Clarence de Haut Brion</t>
  </si>
  <si>
    <t>Chateau Figeac Premier Grand Cru Classe B, Saint-Emilion Grand Cru - In Bond</t>
  </si>
  <si>
    <t>Chateau Figeac</t>
  </si>
  <si>
    <t>Chateau L'Eglise-Clinet, Pomerol - In Bond</t>
  </si>
  <si>
    <t>Chateau L'Eglise-Clinet</t>
  </si>
  <si>
    <t>IN BOND
2009 Chateau Lafite Rothschild Premier Cru Classe, Pauillac 
1x75cl  
2009 Chateau Latour Premier Cru Classe, Pauillac 
1x75cl 
2009 Chateau Mouton Rothschild Premier Cru Classe, Pauillac 
1x75cl  
2009 Chateau Margaux Premier Cru Classe, Margaux 
1x75cl  
2009 Chateau Haut-Brion Premier Cru Classe, Pessac-Leognan 
1x75cl  
2009 Chateau La Mission Haut-Brion Cru Classe, Pessac-Leognan 
1x75cl   
Total 6x75cl</t>
  </si>
  <si>
    <t>Robert Parker Selection, 100 Point Assortment Case (5x75cl) - In Bond</t>
  </si>
  <si>
    <t>IN BOND
2009 Cos d'Estournel 2eme Cru Classe, Saint-Estephe 
1x75cl  
2009 Chateau Leoville Poyferre 2eme Cru Classe, Saint-Julien 
1x75cl  
2009 Chateau Smith Haut Lafitte Cru Classe, Pessac-Leognan 
1x75cl  
2009 Clos Fourtet Premier Grand Cru Classe B, Saint-Emilion Grand Cru 
1x75cl  
2009 Chateau Pape Clement, Blanc, Pessac-Leognan 
1x75cl  
Total 5x75cl  
Packed in Robert Parker Selection presentation wooden case (illustrated).</t>
  </si>
  <si>
    <t>Sarget de Gruaud Larose, Saint-Julien - In Bond</t>
  </si>
  <si>
    <t>Chateau La Tour de By, Medoc - In Bond</t>
  </si>
  <si>
    <t>Chateau La Tour de By</t>
  </si>
  <si>
    <t>Chateau Potensac, Medoc - In Bond</t>
  </si>
  <si>
    <t>Chateau Potensac</t>
  </si>
  <si>
    <t>Chateau La Tour du Pin, Saint-Emilion Grand Cru - In Bond</t>
  </si>
  <si>
    <t>Chateau La Tour du Pin</t>
  </si>
  <si>
    <t xml:space="preserve">IN BOND
Packed in 2x6 OWC </t>
  </si>
  <si>
    <t>Chateau Teyssier Les Asteries, Saint-Emilion Grand Cru - In Bond</t>
  </si>
  <si>
    <t>Chateau Teyssier</t>
  </si>
  <si>
    <t>Chateau Gazin, Pomerol - In Bond</t>
  </si>
  <si>
    <t>Chateau Gazin</t>
  </si>
  <si>
    <t>Chateau Latour a Pomerol, Pomerol - In Bond</t>
  </si>
  <si>
    <t>Chateau Latour a Pomerol</t>
  </si>
  <si>
    <t>Chateau La Fleur de Bouard, Lalande de Pomerol - In Bond</t>
  </si>
  <si>
    <t>Chateau La Fleur de Bouard</t>
  </si>
  <si>
    <t>Chateau Lafite Rothschild Premier Cru Classe, Pauillac - In Bond</t>
  </si>
  <si>
    <t>Robert Parker 98-100 Bordeaux Case (12x75cl) - In Bond</t>
  </si>
  <si>
    <t>IN BOND
2010 Chateau Pontet-Canet 5eme Cru Classe, Pauillac 
2x75cl 
2010 Chateau Montrose 2eme Cru Classe, Saint-Estephe 
2x75cl 
2010 Chateau Pape Clement Cru Classe, Pessac-Leognan 
2x75cl  
2010 Chateau Smith Haut Lafitte Cru Classe, Pessac-Leognan 
2x75cl  
2010 Chateau Troplong Mondot Premier Grand Cru Classe B, Saint-Emilion Grand Cru 
2x75cl  
2010 Clos Fourtet Premier Grand Cru Classe B, Saint-Emilion Grand Cru 
2x75cl   
Total 12x75cl  
Packed in a Robert Parker 98-100 wooden case (illustrated).</t>
  </si>
  <si>
    <t>IN BOND
2010 Chateau Pontet-Canet 5eme Cru Classe, Pauillac 
2x75cl 
2010 Chateau Montrose 2eme Cru Classe, Saint-Estephe 
2x75cl 
2010 Chateau Pape Clement Cru Classe, Pessac-Leognan
2x75cl  
2010 Chateau Smith Haut Lafitte Cru Classe, Pessac-Leognan 
2x75cl  
2010 Chateau Troplong Mondot Premier Grand Cru Classe B, Saint-Emilion Grand Cru 
2x75cl  
2010 Clos Fourtet Premier Grand Cru Classe B, Saint-Emilion Grand Cru 
2x75cl   
Total 12x75cl  
Packed in a Robert Parker 98-100 wooden case (illustrated).</t>
  </si>
  <si>
    <t>Clos du Marquis, Saint-Julien - In Bond</t>
  </si>
  <si>
    <t>Chateau Peyredon Lagravette, Haut-Medoc</t>
  </si>
  <si>
    <t>Chateau Peyredon Lagravette</t>
  </si>
  <si>
    <t>Chateau Montlandrie, Castillon-Cotes de Bordeaux - In Bond</t>
  </si>
  <si>
    <t>Chateau Montlandrie</t>
  </si>
  <si>
    <t xml:space="preserve">IN BOND
Packed in 2x6 OWC  </t>
  </si>
  <si>
    <t>Chateau Leoville Barton 2eme Cru Classe, Saint-Julien - In Bond</t>
  </si>
  <si>
    <t>IN BOND
Slight label damage</t>
  </si>
  <si>
    <t>Chateau Pontet-Canet 5eme Cru Classe, Pauillac - In Bond</t>
  </si>
  <si>
    <t xml:space="preserve">Chateau Pontet-Canet </t>
  </si>
  <si>
    <t>Chateau Puygueraud, Francs-Cotes de Bordeaux</t>
  </si>
  <si>
    <t>Chateau Feytit-Clinet, Pomerol - In Bond</t>
  </si>
  <si>
    <t>Chateau Feytit-Clinet</t>
  </si>
  <si>
    <t>Duclot Assortment Case including Petrus (7x75cl) - In Bond</t>
  </si>
  <si>
    <t xml:space="preserve">IN BOND
2012 Chateau Lafite Rothschild Premier Cru Classe, Pauillac 
1x75cl  
2012 Chateau Mouton Rothschild Premier Cru Classe, Pauillac 
1x75cl  
2012 Chateau Margaux Premier Cru Classe, Margaux 
1x75cl  
2012 Chateau Haut-Brion Premier Cru Classe, Pessac-Leognan 
1x75cl  
2012 Chateau La Mission Haut-Brion Cru Classe, Pessac-Leognan 
1x75cl 
2012 Chateau Cheval Blanc Premier Grand Cru Classe A, Saint-Emilion Grand Cru 
1x75cl 
2012 Petrus, Pomerol 
1x75cl   
Total 7x75cl  
Packed in individual presentation boxes within presentation wooden case (illustrated).  </t>
  </si>
  <si>
    <t xml:space="preserve">Chateau Pontet Canet </t>
  </si>
  <si>
    <t>Chateau Beaumont, Haut-Medoc (Magnums)</t>
  </si>
  <si>
    <t>Chateau Beaumont</t>
  </si>
  <si>
    <t>Chateau La Fleur-Petrus, Pomerol - In Bond</t>
  </si>
  <si>
    <t>Chateau La Fleur Petrus</t>
  </si>
  <si>
    <t>Duclot Assortment Case including Petrus and Yquem (8x75cl) - In Bond</t>
  </si>
  <si>
    <t xml:space="preserve">IN BOND
2013 Chateau Lafite Rothschild Premier Cru Classe, Pauillac 
1x75cl  
2013 Chateau Mouton Rothschild Premier Cru Classe, Pauillac 
1x75cl  
2013 Chateau Margaux Premier Cru Classe, Margaux 
1x75cl  
2013 Chateau Haut-Brion Premier Cru Classe, Pessac-Leognan 
1x75cl  
2013 Chateau La Mission Haut-Brion Cru Classe, Pessac-Leognan 
1x75cl  
2013 Chateau Cheval Blanc Premier Grand Cru Classe A, Saint-Emilion Grand Cru 
1x75cl  
2013 Petrus, Pomerol  
1x75cl  
2013 Chateau d'Yquem Premier Cru Superieur, Sauternes 
1x75cl   
Total 8x75cl  
Packed in individual presentation boxes within presentation wooden case(illustrated). </t>
  </si>
  <si>
    <t>Mixed</t>
  </si>
  <si>
    <t xml:space="preserve">IN BOND
2014 Chateau Lafite Rothschild Premier Cru Classe, Pauillac 
1x75cl  
2014 Chateau Mouton Rothschild Premier Cru Classe, Pauillac 
1x75cl  
2014 Chateau Margaux Premier Cru Classe, Margaux 
1x75cl  
2014 Chateau Haut-Brion Premier Cru Classe, Pessac-Leognan 
1x75cl  
2014 Chateau La Mission Haut-Brion Cru Classe, Pessac-Leognan 
1x75cl  
2014 Chateau Cheval Blanc Premier Grand Cru Classe A, Saint-Emilion Grand Cru 
1x75cl  
2014 Petrus, Pomerol 
1x75cl  
2014 Chateau d'Yquem Premier Cru Superieur, Sauternes 
1x75cl   
Total 8x75cl  
Packed in individual presentation boxes within presentation wooden case(illustrated). </t>
  </si>
  <si>
    <t xml:space="preserve">IN BOND
2014 Chateau Lafite Rothschild Premier Cru Classe, Pauillac 
1x75cl  
2014 Chateau Mouton Rothschild Premier Cru Classe, Pauillac 
1x75cl  
2014 Chateau Margaux Premier Cru Classe, Margaux 
1x75cl  
2014 Chateau Haut-Brion Premier Cru Classe, Pessac-Leognan 
1x75cl  
2014 Chateau La Mission Haut-Brion Cru Classe, Pessac-Leognan 
1x75cl  
2014 Chateau Cheval Blanc Premier Grand Cru Classe A, Saint-Emilion Grand Cru 
1x75cl  
2014 Petrus, Pomerol  
1x75cl  
2014 Chateau d'Yquem Premier Cru Superieur, Sauternes 
1x75cl   
Total 8x75cl  
Packed in individual presentation boxes within presentation wooden case(illustrated).   </t>
  </si>
  <si>
    <t>Chateau Brane-Cantenac 2eme Cru Classe, Margaux - In Bond</t>
  </si>
  <si>
    <t>Chateau Brane Cantenac</t>
  </si>
  <si>
    <t xml:space="preserve">Purchased en primeur through The Wine Society. </t>
  </si>
  <si>
    <t>Chateau Trotanoy, Pomerol - In Bond</t>
  </si>
  <si>
    <t>Chateau Totanoy</t>
  </si>
  <si>
    <t>Le Plus de la Fleur de Bouard, Lalande de Pomerol (Magnums) - In Bond</t>
  </si>
  <si>
    <t>Chateau Giscours 3eme Cru Classe, Margaux - In Bond</t>
  </si>
  <si>
    <t>Chateau Prieure-Lichine 4eme Cru Classe, Margaux - In Bond</t>
  </si>
  <si>
    <t>Chateau Prieure Lichine</t>
  </si>
  <si>
    <t>Chateau Angludet, Margaux - In Bond</t>
  </si>
  <si>
    <t>Chateau Angludet</t>
  </si>
  <si>
    <t>IN BOND
Labels slightly soiled</t>
  </si>
  <si>
    <t>Chateau Angludet, Margaux (Magnums)</t>
  </si>
  <si>
    <t>Chateau Anthonic, Moulis en Medoc - In Bond</t>
  </si>
  <si>
    <t>Chateau Anthonic</t>
  </si>
  <si>
    <t>Chateau Cissac, Haut-Medoc - In Bond</t>
  </si>
  <si>
    <t>Chateau Cissac</t>
  </si>
  <si>
    <t>IN BOND
1 label slightly damaged</t>
  </si>
  <si>
    <t>Chateau Teyssier, Saint-Emilion Grand Cru</t>
  </si>
  <si>
    <t>Chateau Duhart-Milon 4eme Cru Classe, Pauillac</t>
  </si>
  <si>
    <t>Chateau Duhart-Milon</t>
  </si>
  <si>
    <t>Chateau du Moulin Rouge, Haut-Medoc - In Bond</t>
  </si>
  <si>
    <t>Chateau du Moulin Rouge</t>
  </si>
  <si>
    <t>1969/1991 Mixed Case of Mature Bordeaux</t>
  </si>
  <si>
    <t>1969 Chateau Cheval Blanc Premier Grand Cru Classe A, Saint-Emilion Grand Cru 
Damaged capsule 
1x75cl 
1970 Chateau Brane-Cantenac 2eme Cru Classe, Margaux 
1x75cl 
1970 Chateau La Mission Haut-Brion Cru Classe, Pessac-Leognan 
1x75cl 
1978 Chateau Beychevelle 4eme Cru Classe, Saint-Julien 
2x75cl 
1978 Chateau Carbonnieux Cru Classe, Pessac-Leognan 
1x75cl 
1978 Chateau Angludet, Margaux 
1x75cl 
1982 Chateau La Tour Carnet 4eme Cru Classe, Haut-Medoc 
2x75cl 
1991 Chateau Pavie Premier Grand Cru Classe A, Saint-Emilion Grand Cru 
1x75cl 
1993 Chateau Rauzan-Segla, 2eme Cru Classe, Margaux 
1x75cl 
Chateau Pavie Premier Grand Cru Classe A, Saint-Emilion Grand Cru 
Unknown vintage, believed to be from the 1970s 
1x75cl 
Total 12x75cl  
#Mixed levels, several damaged labels</t>
  </si>
  <si>
    <t>1975/1979 Vertical of Chateau Lynch Bages 5eme Cru Classe, Pauillac</t>
  </si>
  <si>
    <t>1975 Chateau Lynch Bages 5eme Cru Classe, Pauillac 
Level T/HS 
1x75cl 
1978 Chateau Lynch Bages 5eme Cru Classe, Pauillac 
Level VTS 
1x75cl 
1979 Chateau Lynch Bages 5eme Cru Classe, Pauillac 
Level TS 
1x75cl  
Total 3x75cl  
Damaged labels</t>
  </si>
  <si>
    <t>1982/2002 - 30 Years of Great Bordeaux</t>
  </si>
  <si>
    <t xml:space="preserve">1982 Chateau Talbot 4eme Cru Classe, Saint-Julien 
1x75cl 
1986 Chateau Langoa Barton 3eme Cru Classe, Saint-Julien 
1x75cl 
1989 Chateau Fourcas Hosten, Listrac-Medoc 
1x75cl 
1989 Chateau Gloria, Saint-Julien 
1x75cl 
1989 Chateau Leoville Poyferre 2eme Cru Classe, Saint-Julien 
2x75cl 
1990 Chateau du Glana, Saint-Julien 
2x75cl 
1996 Chateau Chasse-Spleen, Moulis en Medoc 
1x75cl 
1993 Chateau Rauzan-Segla 2eme Cru Classe, Margaux 
1x75cl 
1998 Chateau Rauzan-Gassies 2eme Cru Classe, Margaux 
1x75cl 
2002 Chateau Smith Haut Lafitte Cru Classe, Pessac-Leognan
 1x75cl  
Total 12x75cl   </t>
  </si>
  <si>
    <t>1988/1998/2008 Chateau Leoville Las Cases "08" Collection (Magnums) - In Bond</t>
  </si>
  <si>
    <t xml:space="preserve">IN BOND
1988 Chateau Leoville Las Cases 2eme Cru Classe, Saint-Julien 
1x150cl  
1998 Chateau Leoville Las Cases 2eme Cru Classe, Saint-Julien 
1x150cl 
2008 Chateau Leoville Las Cases 2eme Cru Classe, Saint-Julien 
1x150cl   
Total 3x150cl  
Packed in a 3 magnum "8" OWC (illustrated).  </t>
  </si>
  <si>
    <t>1989/2000 Vertical of Chateau La Lagune, Haut-Medoc</t>
  </si>
  <si>
    <t>Chateau La Lagune</t>
  </si>
  <si>
    <t>1989 Chateau La Lagune, 3eme Cru Classe, Haut-Medoc 
2x75cl 
1995 Chateau La Lagune, 3eme Cru Classe, Haut-Medoc 
1x75cl 
2000 Chateau La Lagune, 3eme Cru Classe, Haut-Medoc 
4x75cl 
Total 7x75cl</t>
  </si>
  <si>
    <t>1994/2007 Mixed Bordeaux</t>
  </si>
  <si>
    <t>1988 Chateau Montaiguillon, Montagne-Saint-Emilion 
1x75cl 
1993 Chateau Montaiguillon, Montagne-Saint-Emilion 
4x75cl 
1994 Chateau d'Arvigny, Haut-Medoc 
1x75cl 
1996 Chateau Grand Cardinal, Lalande de Pomerol 
1x75cl 
2001 Chateau Bellevue du Galvesse, Lalande de Pomerol 
1x75cl 
2001 Chateau La Fleur Cravignac, Saint-Emilion Grand Cru 
1x75cl 
2001 Chateau Le Branna, Medoc 
1x75cl 
2005 Chateau Darzac, Bordeaux 
1x75cl 
2007 Chateau Lilian Ladouys 
1x75cl  
Total 12x75cl  
Damaged labels</t>
  </si>
  <si>
    <t>1997/2002 Vertical of Chateau Latour Premier Cru Classe, Pauillac</t>
  </si>
  <si>
    <t xml:space="preserve">1997 Chateau Latour Premier Cru Classe, Pauillac 
1x75cl 
1998 Chateau Latour Premier Cru Classe, Pauillac 
1x75cl  
1999 Chateau Latour Premier Cru Classe, Pauillac 
1x75cl  
2002 Chateau Latour Premier Cru Classe, Pauillac 
1x75cl   
Total 4x75cl      </t>
  </si>
  <si>
    <t>2009 Mixed Lot of Classed Growth Left Bank</t>
  </si>
  <si>
    <t xml:space="preserve">2009 Chateau Lagrange 3eme Cru Classe, Saint-Julien 
4x75cl  
2009 Chateau Grand-Puy-Lacoste 5eme Cru Classe, Pauillac 
2x75cl   
Total 6x75cl    </t>
  </si>
  <si>
    <t>Domaine Armand Rousseau, Chambertin-Clos de Beze Grand Cru</t>
  </si>
  <si>
    <t>Domaine Armand Rousseau</t>
  </si>
  <si>
    <t>Damaged label</t>
  </si>
  <si>
    <t>Burgundy</t>
  </si>
  <si>
    <t>Domaine Meo Camuzet, Clos de Vougeot Grand Cru</t>
  </si>
  <si>
    <t>Domaine Meo Camuzet</t>
  </si>
  <si>
    <t xml:space="preserve">Badly damaged label </t>
  </si>
  <si>
    <t>Domaine Armand Rousseau, Chambertin Grand Cru</t>
  </si>
  <si>
    <t>Jacqueline Jayer, Vosne-Romanee Premier Cru, Les Rouges</t>
  </si>
  <si>
    <t>Jacqueline Jayer</t>
  </si>
  <si>
    <t>Damaged labels 
Domaine J. Jayer was the domaine of Jacqueline Jayer, a second cousin to the legendary Henri Jayer. She ran her own domaine from 1978 to 1988, eventually leasing her 8.6-acre domaine to Etienne Grivot.</t>
  </si>
  <si>
    <t>1 label slightly damaged</t>
  </si>
  <si>
    <t>Domaine Ponsot, Clos de la Roche Grand Cru, Cuvee Vieilles Vignes</t>
  </si>
  <si>
    <t>Domaine Ponsot</t>
  </si>
  <si>
    <t xml:space="preserve">Very slight label damage and some faint damp staining to label  </t>
  </si>
  <si>
    <t>Domaine Coste-Caumartin, Pommard Les Vignots</t>
  </si>
  <si>
    <t>Domaine Coste-Caumartin</t>
  </si>
  <si>
    <t xml:space="preserve">Levels 1 TS, rest into neck. </t>
  </si>
  <si>
    <t>Vincent Girardin, Echezeaux Grand Cru</t>
  </si>
  <si>
    <t>Vincent Girardin</t>
  </si>
  <si>
    <t>Domaine de la Romanee-Conti, Echezeaux Grand Cru</t>
  </si>
  <si>
    <t>Domaine de la Romanee-Conti</t>
  </si>
  <si>
    <t>Steel band around the wooden case cut by vendor (image is available if required)</t>
  </si>
  <si>
    <t>309A</t>
  </si>
  <si>
    <t>Domaine de la Romanee-Conti, Richebourg Grand Cru</t>
  </si>
  <si>
    <t xml:space="preserve">No 11127 </t>
  </si>
  <si>
    <t xml:space="preserve">Label slightly soiled </t>
  </si>
  <si>
    <t>Simon Bize, Latricieres-Chambertin Grand Cru - In Bond</t>
  </si>
  <si>
    <t>Simon Bize</t>
  </si>
  <si>
    <t>Emmanuel Rouget, Vosne-Romanee Premier Cru, Les Beaux Monts</t>
  </si>
  <si>
    <t>Emmanuel Rouget</t>
  </si>
  <si>
    <t>Domaine Faiveley, Nuits-Saint-Georges - In Bond</t>
  </si>
  <si>
    <t>Domaine Faiveley</t>
  </si>
  <si>
    <t>Domaine Ponsot, Grand Cru Assortment Case</t>
  </si>
  <si>
    <t>Clos de la Roche, Cuvee Vielles Vignes
6x75cl 
Chapelle-Chambertin
2x75cl 
Griotte-Chambertin
2x75cl 
Clos-Saint-Denis 
1x75cl 
Chambertin 
1x75cl 
Total 12x75cl</t>
  </si>
  <si>
    <t>Vincent Dancer, Chassagne-Montrachet Premier Cru, La Grande Borne Rouge</t>
  </si>
  <si>
    <t>Vincent Dancer</t>
  </si>
  <si>
    <t>Chanson Pere et Fils, Nuits-Saint-Georges Premier Cru, Aux Boudots</t>
  </si>
  <si>
    <t>Chanson Pere et Fils</t>
  </si>
  <si>
    <t>Domaine de la Romanee-Conti, La Tache Grand Cru</t>
  </si>
  <si>
    <t>Bottle No: 00250, back label slightly damaged.    
US strip label</t>
  </si>
  <si>
    <t>Property of a teacher at a prestigious public school.</t>
  </si>
  <si>
    <t>Label slightly soiled and slightly scuffed, capsule showing slight signs of corrosion.</t>
  </si>
  <si>
    <t>Privately cellared since purchase through The Wine Society.</t>
  </si>
  <si>
    <t>Maison Louis Jadot, Echezeaux Grand Cru</t>
  </si>
  <si>
    <t>Maison Louis Jadot</t>
  </si>
  <si>
    <t>Maison Jessiaume, Chambertin Grand Cru - In Bond</t>
  </si>
  <si>
    <t>Maison Jessiaume</t>
  </si>
  <si>
    <t>Domaine Taupenot-Merme, Gevrey-Chambertin Premier Cru, Bel Air - In Bond</t>
  </si>
  <si>
    <t>Domaine Taupenot-Merme</t>
  </si>
  <si>
    <t>Albert Bichot, Bonnes Mares Grand Cru - In Bond</t>
  </si>
  <si>
    <t>Albert Bichot</t>
  </si>
  <si>
    <t>Albert Bichot, Clos de la Roche Grand Cru - In Bond</t>
  </si>
  <si>
    <t>Hubert Lignier, Chambolle-Musigny, Vieilles Vignes - In Bond</t>
  </si>
  <si>
    <t>Hubert Lignier</t>
  </si>
  <si>
    <t>Domaine de Montille, Beaune Premier Cru, Les Perrieres</t>
  </si>
  <si>
    <t>Domaine de Montille</t>
  </si>
  <si>
    <t>Domaine Albert Bichot (Pavillon), Pommard Premier Cru, Les Rugiens - In Bond</t>
  </si>
  <si>
    <t>Domaine Albert Bichot (Pavillon)</t>
  </si>
  <si>
    <t xml:space="preserve">IN BOND
Slight label damage  
Packed in 2x6 OC (1 damaged) </t>
  </si>
  <si>
    <t>Henri Naudin-Ferrand (Claire Naudin), Aloxe Corton - In Bond</t>
  </si>
  <si>
    <t>Henri Naudin Ferrand (Claire Naudin)</t>
  </si>
  <si>
    <t>Jane Eyre, Savigny-les-Beaune Premier Cru, Les Vergelesses</t>
  </si>
  <si>
    <t>Jane Eyre</t>
  </si>
  <si>
    <t>Domaine Georges Roumier, Bonnes Mares Grand Cru - In Bond</t>
  </si>
  <si>
    <t>Domaine Georges Roumier</t>
  </si>
  <si>
    <t>Domaine des Heritiers Louis Jadot, Corton Grand Cru, Les Pougets - In Bond</t>
  </si>
  <si>
    <t>Domaine des Heritiers Louis Jadot</t>
  </si>
  <si>
    <t>Tollot Beaut, Corton Grand Cru, Rouge - In Bond</t>
  </si>
  <si>
    <t>Tollot Beaut</t>
  </si>
  <si>
    <t>IN BOND
OC damaged</t>
  </si>
  <si>
    <t>Domaine Parent, Pommard Premier Cru, La Croix Blanche - In Bond</t>
  </si>
  <si>
    <t>Domaine Parent</t>
  </si>
  <si>
    <t>Vincent Girardin, Maranges Premier Cru, La Fussiere Rouge</t>
  </si>
  <si>
    <t>Odoul Coquard, Bourgogne, Pinot Noir</t>
  </si>
  <si>
    <t>Odoul Coqard</t>
  </si>
  <si>
    <t>Domaine Drouhin Laroze, Gevrey-Chambertin Premier Cru, Lavaut Saint-Jacques - In Bond</t>
  </si>
  <si>
    <t>Domaine Drouhin Laroze</t>
  </si>
  <si>
    <t>Domaine Georges Roumier, Morey-Saint-Denis Premier Cru, La Bussiere - In Bond</t>
  </si>
  <si>
    <t>Domaine Georges Roumier, Chambolle-Musigny - In Bond</t>
  </si>
  <si>
    <t>Domaine Sylvain Cathiard, Vosne-Romanee Premier Cru, En Orveaux - In Bond</t>
  </si>
  <si>
    <t>Domaine Sylvain Cathiard</t>
  </si>
  <si>
    <t>Domaine Jean-Marc Bouley, Pommard Premier Cru, Les Rugiens - In Bond</t>
  </si>
  <si>
    <t>Domaine Jean-Marc Bouley</t>
  </si>
  <si>
    <t>Rebourgeon Mure, Pommard Premier Cru, Les Arvelets - In Bond</t>
  </si>
  <si>
    <t>Domaine Joseph Voillot, Volnay Premier Cru, Fremiets - In Bond</t>
  </si>
  <si>
    <t>Domaine Arnoux-Lachaux, Echezeaux Grand Cru Les Rouges</t>
  </si>
  <si>
    <t>Domaine Arnoux-Lachaux</t>
  </si>
  <si>
    <t>Label soiled</t>
  </si>
  <si>
    <t>Previously stored in the temperature-controlled wine cabinet of a private collector.</t>
  </si>
  <si>
    <t>Stephane Magnien, Chambolle-Musigny Premier Cru, Les Sentiers - In Bond</t>
  </si>
  <si>
    <t>Stephane Magnien</t>
  </si>
  <si>
    <t>Henri Naudin-Ferrand (Claire Naudin), Ladoix Premier Cru, La Corvee - In Bond</t>
  </si>
  <si>
    <t>Henri Naudin-Ferrand (Claire Naudin)</t>
  </si>
  <si>
    <t>Albert Bichot, Chambolle-Musigny Premier Cru, Les Amoureuses - In Bond</t>
  </si>
  <si>
    <t>Patrice and Maxime Rion, Chambolle-Musigny, Vieilles Vignes - In Bond</t>
  </si>
  <si>
    <t>Domaine Francois Buffet, Volnay Premier Cru, Taille Pieds - In Bond</t>
  </si>
  <si>
    <t>Domaine Francois Buffet</t>
  </si>
  <si>
    <t>Joseph Drouhin, Beaune Premier Cru, Le Clos des Mouches Blanc</t>
  </si>
  <si>
    <t>OWC lid damaged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</si>
  <si>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Domaine Leflaive, Puligny-Montrachet Premier Cru, Clavoillon</t>
  </si>
  <si>
    <t>Domaine Leflaive</t>
  </si>
  <si>
    <t>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t>
  </si>
  <si>
    <t>Purchased from Corney and Barrow En Primeur and stored in a fine Hampshire cellar ever since.</t>
  </si>
  <si>
    <t>Domaine Leflaive, Puligny-Montrachet Premier Cru, Les Folatieres</t>
  </si>
  <si>
    <t>Domaine Leflaive, Puligny-Montrachet Premier Cru, Les Pucelles</t>
  </si>
  <si>
    <t>Domaine Leflaive, Batard-Montrachet Grand Cru</t>
  </si>
  <si>
    <t>Domaine Bonneau du Martray, Corton-Charlemagne Grand Cru</t>
  </si>
  <si>
    <t>Domaine Bonneau du Martray</t>
  </si>
  <si>
    <t>Louis Latour, Pouilly-Vinzelles, Paradis</t>
  </si>
  <si>
    <t>Louis Latour</t>
  </si>
  <si>
    <t xml:space="preserve">Packed in 2x6 OC   </t>
  </si>
  <si>
    <t>Servin, Chablis</t>
  </si>
  <si>
    <t>Servin</t>
  </si>
  <si>
    <t>Domaine Albert Bichot (Pavillon), Beaune Premier Cru, Clos des Mouches, Blanc - In Bond</t>
  </si>
  <si>
    <t xml:space="preserve">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</si>
  <si>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Jean-Philippe Fichet, Puligny-Montrachet Premier Cru, Les Referts - In Bond</t>
  </si>
  <si>
    <t>Jean-Philippe Fichet</t>
  </si>
  <si>
    <t>Bruno Lorenzon, Mercurey Premier Cru, Les Champs Martin - In Bond</t>
  </si>
  <si>
    <t>Bruno Lorenzon</t>
  </si>
  <si>
    <t xml:space="preserve">IN BOND
Wax capsules, 2 damaged. </t>
  </si>
  <si>
    <t>Marcel Blanche Fevre, Chablis Grand Cru, Preuses - In Bond</t>
  </si>
  <si>
    <t>Marcel Blanche Fevre</t>
  </si>
  <si>
    <t>Domaine de la Vougeraie, Vougeot Premier Cru, Le Clos Blanc - In Bond</t>
  </si>
  <si>
    <t>Domaine de la Vougeraie</t>
  </si>
  <si>
    <t xml:space="preserve">IN BOND
Dreweatts are very strict about the provenance of wine we offer for sale, but also conscious that White Burgundy can be subject to levels of pre-oxidation, especially those produced between 1990-2008.  Please be aware that Dreweatts, as per our terms and conditions, cannot offer a refund against any wine purchased that is out of condition.  </t>
  </si>
  <si>
    <t>Domaine de Montille, Saint-Aubin Premier Cru, En Remilly (Magnums) - In Bond</t>
  </si>
  <si>
    <t xml:space="preserve">IN BOND
OC slightly damaged     </t>
  </si>
  <si>
    <t>Joseph Burrier, Chateau du Clos, Pouilly Fuisse 'Hommage a Leonard Chandon' - In Bond</t>
  </si>
  <si>
    <t>Joseph Burrier</t>
  </si>
  <si>
    <t>Jean-Paul &amp; Benoit Droin, Chablis Premier Cru, Vaillons - In Bond</t>
  </si>
  <si>
    <t>Jean-Paul &amp; Benoit Droin</t>
  </si>
  <si>
    <t>1977 Mixed Case of Armand Rousseau Charmes-Chambertin/Chambertin Grand Cru</t>
  </si>
  <si>
    <t xml:space="preserve">1977 Domaine Armand Rousseau, Chambertin Grand Cru 
1x75cl 
1977 Domaine Armand Rousseau, Charmes-Chambertin Grand Cru 
Previously in original case and removed for safety during transit  
10x75cl  
Total 11x75cl 
Recently tried at Dreweatts.  The fruit is still just about holding  on, but acidity, vintage and time are  winning.  It is  in good condition  but buyer must  consider the vintage and this is a case for interest rather than a wine for an occasion.  
The Chambertin is unknown and considered a curiosity </t>
  </si>
  <si>
    <t>A Fine Mixed 2019 Case from Domaine de Bellene - In Bond</t>
  </si>
  <si>
    <t>2011/2013 Mixed White Burgundy</t>
  </si>
  <si>
    <t xml:space="preserve">2011 Olivier Leflaive, Meursault Premier Cru, Porusot 
2x75cl 
2013 Jean-Marc Morey, Saint-Aubin Premier Cru, Les Charmois Blanc 
1x75cl 
Total 3x75cl </t>
  </si>
  <si>
    <t>Rayas, Chateauneuf-du-Pape, Reserve</t>
  </si>
  <si>
    <t>Rayas</t>
  </si>
  <si>
    <t xml:space="preserve">Levels 1 TS </t>
  </si>
  <si>
    <t>Rhone</t>
  </si>
  <si>
    <t xml:space="preserve">1 capsule slightly damaged  </t>
  </si>
  <si>
    <t xml:space="preserve">Labels very slightly stained  </t>
  </si>
  <si>
    <t>Thierry Allemand, Cornas</t>
  </si>
  <si>
    <t>Thierry Allemand</t>
  </si>
  <si>
    <t>M. Chapoutier, Hermitage, Le Pavillon</t>
  </si>
  <si>
    <t>M. Chapoutier</t>
  </si>
  <si>
    <t>Clos du Mont-Olivet, Chateauneuf-du-Pape</t>
  </si>
  <si>
    <t>Clos du Mont-Olivet</t>
  </si>
  <si>
    <t>le Clos du Caillou, Chateauneuf-du-Pape</t>
  </si>
  <si>
    <t>le Clos du Caillou</t>
  </si>
  <si>
    <t>Guigal, Cote Rotie, Landonne Turque Mouline Assortment (3x75cl) - In Bond</t>
  </si>
  <si>
    <t>Guigal</t>
  </si>
  <si>
    <t>IN BOND
2011 E. Guigal, Cote Rotie, La Landonne 
1x75cl  
2011 E. Guigal, Cote Rotie, La Turque 
1x75cl  
2011 E. Guigal, Cote Rotie, La Mouline 
1x75cl  
Total 3x75cl</t>
  </si>
  <si>
    <t>Guigal, Cote Rotie, Landonne Turque Mouline Assortment (12x75cl) - In Bond</t>
  </si>
  <si>
    <t>Francois Villard, Cote Rotie, Le Gallet Blanc - In Bond</t>
  </si>
  <si>
    <t>Francois Villard</t>
  </si>
  <si>
    <t>Gilles Barge, Cote Rotie, Brune - In Bond</t>
  </si>
  <si>
    <t>Gilles Barge</t>
  </si>
  <si>
    <t>Chateau de Beaucastel Hommage a Jacques Perrin, Chateauneuf-du-Pape (Magnum)</t>
  </si>
  <si>
    <t>Chateau de Beaucastel Hommage a Jacques Perrin</t>
  </si>
  <si>
    <t>Ferrand, Chateauneuf-du-Pape - In Bond</t>
  </si>
  <si>
    <t>Ferrand</t>
  </si>
  <si>
    <t>Francois Villard, Cote Rotie, La Brocarde - In Bond</t>
  </si>
  <si>
    <t>Ferraton Pere &amp; Fils, Saint-Joseph, Lieu-dit Paradis - In Bond</t>
  </si>
  <si>
    <t>Ferraton Pere &amp; Fils</t>
  </si>
  <si>
    <t>Moulin de la Gardette, Gigondas, Ventabren - In Bond</t>
  </si>
  <si>
    <t>Moulin de la Gardette</t>
  </si>
  <si>
    <t>Ferraton Pere &amp; Fils, Cornas, Patou - In Bond</t>
  </si>
  <si>
    <t>Vieux Telegraphe, Chateauneuf-du-Pape, La Crau Rouge</t>
  </si>
  <si>
    <t>Vieux Telegraphe</t>
  </si>
  <si>
    <t>M. Sorrel, Hermitage, Le Greal - In Bond</t>
  </si>
  <si>
    <t>M. Sorrel</t>
  </si>
  <si>
    <t>Pierre Gaillard, Cote Rotie, Rose Pourpre - In Bond</t>
  </si>
  <si>
    <t>Pierre Gaillard</t>
  </si>
  <si>
    <t>Chave, Cotes du Rhone, Mon Coeur</t>
  </si>
  <si>
    <t>Chave</t>
  </si>
  <si>
    <t>Domaine Courbis, Cornas, La Sabarotte - In Bond</t>
  </si>
  <si>
    <t>Domaine Courbis</t>
  </si>
  <si>
    <t>1995/2005 Beaucastel Collectors' Case (12x75cl) - In Bond</t>
  </si>
  <si>
    <t>Beaucastel</t>
  </si>
  <si>
    <t xml:space="preserve">IN BOND
1995 Chateau de Beaucastel Rouge, Chateauneuf-du-Pape 
3x75cl  
1998 Chateau de Beaucastel Rouge, Chateauneuf-du-Pape 
3x75cl  
2003 Chateau de Beaucastel Rouge, Chateauneuf-du-Pape 
3x75cl  
2005 Chateau de Beaucastel Rouge, Chateauneuf-du-Pape 
3x75cl   
Total 12x75cl  </t>
  </si>
  <si>
    <t xml:space="preserve">IN BOND
1995 Chateau de Beaucastel Rouge, Chateauneuf-du-Pape 
3x75cl  
1998 Chateau de Beaucastel Rouge, Chateauneuf-du-Pape 
3x75cl  
2003 Chateau de Beaucastel Rouge, Chateauneuf-du-Pape 
3x75cl  
2005 Chateau de Beaucastel Rouge, Chateauneuf-du-Pape 
3x75cl   
Total 12x75cl 
OWC badly scratched. </t>
  </si>
  <si>
    <t>1998/2006 Beaucastel Oenotheque Case (12x75cl) - In Bond</t>
  </si>
  <si>
    <t xml:space="preserve">IN BOND
1998 Chateau de Beaucastel Rouge, Chateauneuf-du-Pape 
3x75cl  
2000 Chateau de Beaucastel Rouge, Chateauneuf-du-Pape 
3x75cl 
2005 Chateau de Beaucastel Rouge, Chateauneuf-du-Pape 
3x75cl  
2006 Chateau de Beaucastel Rouge, Chateauneuf-du-Pape 
3x75cl   
Total 12x75cl  
Packed in a Chateau de Beaucastel Oenotheque wooden case (illustrated).  Case side badly damaged - image available upon request. </t>
  </si>
  <si>
    <t xml:space="preserve">IN BOND
1998 Chateau de Beaucastel Rouge, Chateauneuf-du-Pape 
3x75cl  
2000 Chateau de Beaucastel Rouge, Chateauneuf-du-Pape 
3x75cl 
2005 Chateau de Beaucastel Rouge, Chateauneuf-du-Pape 
3x75cl  
2006 Chateau de Beaucastel Rouge, Chateauneuf-du-Pape 
3x75cl   
Total 12x75cl  
Packed in a Chateau de Beaucastel Oenotheque wooden case (illustrated). </t>
  </si>
  <si>
    <t>Domaine du Colombier, Hermitage, Blanc - In Bond</t>
  </si>
  <si>
    <t>Domaine du Colombier</t>
  </si>
  <si>
    <t>le Clos du Caillou, Chateauneuf-du-Pape, Les Safres Blanc - In Bond</t>
  </si>
  <si>
    <t>Clos Marie, Glorieuses, Languedoc - In Bond</t>
  </si>
  <si>
    <t>Clos Marie Pic Saint-Loup</t>
  </si>
  <si>
    <t>Languedoc Roussillon</t>
  </si>
  <si>
    <t>Domaine de Fondreche, Ventoux, Il Etait Une Fois - In Bond</t>
  </si>
  <si>
    <t>Domaine de Fondreche</t>
  </si>
  <si>
    <t>Jean Foillard</t>
  </si>
  <si>
    <t>Montus, Tyre, Madiran - In Bond</t>
  </si>
  <si>
    <t>Montus</t>
  </si>
  <si>
    <t>Montus, Madiran - In Bond</t>
  </si>
  <si>
    <t>2016/2017 Mixed German Reds from Stodden and Furst</t>
  </si>
  <si>
    <t>2016 Jean Stodden, Recher Herrenberg Spatburgunder, Ahr 
2x75cl  
2017 Furst, Spatburgunder Hunsruck GG, Franken 
1x75cl  
2017 Furst, Schlossberg Spatburgunder GG, Franken 
1x75cl   
Total 4x75cl</t>
  </si>
  <si>
    <t>Keller, Feuervogel Silvaner Trocken, Rheinhessen - In Bond</t>
  </si>
  <si>
    <t>Keller</t>
  </si>
  <si>
    <t>Rheinhessen</t>
  </si>
  <si>
    <t>Joh Jos Prum, Wehlener Sonnenuhr Riesling Auslese, Mosel (Half Bottles) - In Bond</t>
  </si>
  <si>
    <t>Joh Jos Prum</t>
  </si>
  <si>
    <t>Mosel</t>
  </si>
  <si>
    <t>Cavallotto, Barolo, Bricco Boschis - In Bond</t>
  </si>
  <si>
    <t>Cavallotto</t>
  </si>
  <si>
    <t>Piedmont</t>
  </si>
  <si>
    <t>Isole e Olena, Chianti Classico, Gran Selezione (Magnum) - In Bond</t>
  </si>
  <si>
    <t>Isole e Olena</t>
  </si>
  <si>
    <t>Tuscany</t>
  </si>
  <si>
    <t>Isole e Olena, Chianti Classico, Gran Selezione (Magnums) - In Bond</t>
  </si>
  <si>
    <t>2005/2007 Produttori del Barbaresco, Barbaresco Mixed Case - In Bond</t>
  </si>
  <si>
    <t>IN BOND
2005 Produttori del Barbaresco, Barbaresco 
1x75cl  
2006 Produttori del Barbaresco, Barbaresco 
1x75cl  
2007 Produttori del Barbaresco, Barbaresco 
1x75cl  
2007 Produttori Barbaresco, Barbaresco, Asili 
1x75cl 
2007 Produttori Barbaresco, Barbaresco, Montefico  
1x75cl 
2007 Produttori Barbaresco, Barbaresco, Montestefano 
1x75cl  
2007 Produttori Barbaresco, Barbaresco, Muncagota 
1x75cl  
2007 Produttori Barbaresco, Barbaresco, Ovello 
1x75cl  
2007 Produttori Barbaresco, Barbaresco, Paje 
1x75cl  
2007 Produttori Barbaresco, Barbaresco, Pora 
1x75cl  
2007 Produttori Barbaresco, Barbaresco, Rabaja 
1x75cl  
2007 Produttori Barbaresco, Barbaresco, Rio Sordo 
1x75cl  
Total 12x75cl</t>
  </si>
  <si>
    <t>Ciacci Piccolomini d'Aragona, Brunello di Montalcino, Riserva - In Bond</t>
  </si>
  <si>
    <t>Ciacci Piccolomini d'Aragona</t>
  </si>
  <si>
    <t>Isole e Olena, Chianti Classico, Gran Selezione - In Bond</t>
  </si>
  <si>
    <t>Gaja, Barolo, Dagromis - In Bond</t>
  </si>
  <si>
    <t>Gaja</t>
  </si>
  <si>
    <t>Enzo Boglietti, Barolo, Arione - In Bond</t>
  </si>
  <si>
    <t>Enzo Boglietti</t>
  </si>
  <si>
    <t>Enzo Boglietti, Barolo, Fossati - In Bond</t>
  </si>
  <si>
    <t>Giacomo Fenocchio, Barolo, Cannubi - In Bond</t>
  </si>
  <si>
    <t>Giacomo Fenocchio</t>
  </si>
  <si>
    <t>Oddero, Barolo, Rocche di Castiglione (Magnum) - In Bond</t>
  </si>
  <si>
    <t>Oddero</t>
  </si>
  <si>
    <t>Poderi Luigi Einaudi, Barolo, Cannubi Nei - In Bond</t>
  </si>
  <si>
    <t>Poderi Einaudi</t>
  </si>
  <si>
    <t>Roberto Voerzio, Barolo, Comune di La Morra - In Bond</t>
  </si>
  <si>
    <t>Roberto Voerzio</t>
  </si>
  <si>
    <t>IN BOND
Wax capsules</t>
  </si>
  <si>
    <t>Pio Cesare, Barbaresco, Bricco - In Bond</t>
  </si>
  <si>
    <t>Pio Cesare</t>
  </si>
  <si>
    <t>Canalicchio di Sopra, Brunello di Montalcino, Casaccia - In Bond</t>
  </si>
  <si>
    <t>Canalicchio di Sopra</t>
  </si>
  <si>
    <t>Conti Constanti, Brunello di Montalcino - In Bond</t>
  </si>
  <si>
    <t>Conti Constanti</t>
  </si>
  <si>
    <t>Fattoi, Brunello di Montalcino - In Bond</t>
  </si>
  <si>
    <t>Fattoi</t>
  </si>
  <si>
    <t>Monte Del Fra, Amarone della Valpolicella Riserva, Classico Scarnocchio</t>
  </si>
  <si>
    <t>Monte Del Fra</t>
  </si>
  <si>
    <t>Veneto</t>
  </si>
  <si>
    <t>Antinori (Castello della Sala) Cervaro della Sala, IGT</t>
  </si>
  <si>
    <t>Gaja, Rossj-Bass, Langhe DOC - In Bond</t>
  </si>
  <si>
    <t>1979/1998 Mixed Case of Italian Wines</t>
  </si>
  <si>
    <t xml:space="preserve">1979 Giacomo Borgogno, Barolo, Riserva 
2x75cl 
2002 Brancaia, Chianti Classico 
3x75cl 
1997 Paitin, Barbera d'Alba, Serra Boella 
1x75cl 
1998 Paitin, Langhe 
2x75cl  
Total 8x75cl </t>
  </si>
  <si>
    <t>2014/2016 Mixed Lot of Italian Reds</t>
  </si>
  <si>
    <t xml:space="preserve">2014 Tiberio, Colle Vota, Montepulciano d'Abruzzo
2x75cl 
2015 Fattoria Le Pupille, Morellino di Scansano, Riserva  
2x75cl  
2016 Due Terre, Sacrisassi, Friuli Colli Orientali 
2x75cl   
Total 6x75cl </t>
  </si>
  <si>
    <t>2016/2020 Mixed Red and White Magnums from Piedmont and Tuscany</t>
  </si>
  <si>
    <t xml:space="preserve">2016 Damilano, Barolo, Cannubi 
2x150cl  
2019 Roagna, Derthona Montemarzino, Piedmont 
1x150cl  
2020 Bibi Graetz, Testamatta, IGT OC 
1x150cl  
Total 4x150cl  </t>
  </si>
  <si>
    <t>2017/2018 Mixed Lot of Italian Whites</t>
  </si>
  <si>
    <t xml:space="preserve">2017 Tiberio, Fonte Canale, Trebbiano d'Abruzzo 
2x75cl  
2017 Pieropan, Soave, Rocca 
1x75cl  
2018 Vie di Romans, Vie Romans Chardonnay, Friuli Isonzo 
2x75cl 
2018 Vie di Romans, Dessimis Pinot Grigio, Friuli Isonzo 
3x75cl 
2018 Vie di Romans, Friuli Isonzo, Piere Sauvignon 
2x75cl  
Total 10x75cl </t>
  </si>
  <si>
    <t>Marques de Murrieta, Castillo Ygay Gran Reserva Especial, Rioja</t>
  </si>
  <si>
    <t>Marques de Murrieta</t>
  </si>
  <si>
    <t>Rioja</t>
  </si>
  <si>
    <t>Muga, Prado Enea Gran Reserva, Rioja</t>
  </si>
  <si>
    <t>Muga</t>
  </si>
  <si>
    <t>Packed in 2x6 OWC</t>
  </si>
  <si>
    <t>Marques de Caceres, Rioja (Jeroboam)</t>
  </si>
  <si>
    <t>Marques de Caceres</t>
  </si>
  <si>
    <t>Damaged capsule</t>
  </si>
  <si>
    <t>500cl</t>
  </si>
  <si>
    <t>R. Lopez de Heredia, Tondonia Rosado Gran Reserva, Rioja</t>
  </si>
  <si>
    <t>R Lopez Heredia</t>
  </si>
  <si>
    <t>Torres, Penedes, Mas La Plana - In Bond</t>
  </si>
  <si>
    <t>Torres</t>
  </si>
  <si>
    <t>Catalunya</t>
  </si>
  <si>
    <t>Dominio de Pingus, Flor Pingus, Ribera del Duero DO - In Bond</t>
  </si>
  <si>
    <t>Dominio de Pingus</t>
  </si>
  <si>
    <t>Castilla y Leon</t>
  </si>
  <si>
    <t>Descendientes de Jose Palacios, Las Lamas, Bierzo DO - In Bond</t>
  </si>
  <si>
    <t>Descendientes de Jose Palacios</t>
  </si>
  <si>
    <t>Chateau Musar, Red</t>
  </si>
  <si>
    <t>Chateau Musar</t>
  </si>
  <si>
    <t>Bekaa Valley</t>
  </si>
  <si>
    <t>Previously stored at Seckfords and subsequently in a  private, temperature-controlled cellar.</t>
  </si>
  <si>
    <t>1997/2009 Mixed Case of Chateau Musar</t>
  </si>
  <si>
    <t xml:space="preserve">1997 Chateau Musar, Red 
1x75cl 
2000 Chateau Musar, Red 
2x75cl 
2005 Chateau Musar, Red 
1x75cl 
2008 Chateau Musar, Red 
1x75cl 
2009 Chateau Musar, Red 
1x75cl  
Total 6x75cl
Stained labels  </t>
  </si>
  <si>
    <t>1998/2001 Mixed Case of Chateau Musar (Magnums)</t>
  </si>
  <si>
    <t xml:space="preserve">1998 Chateau Musar, Red 
1x150cl 
2001 Chateau Musar, Red 
1x150cl  
Total 2x150cl  </t>
  </si>
  <si>
    <t>Penfolds, Grange, South Australia</t>
  </si>
  <si>
    <t>Penfolds</t>
  </si>
  <si>
    <t>Labels slightly soiled and 3 slightly nicked</t>
  </si>
  <si>
    <t>South Australia</t>
  </si>
  <si>
    <t>Clarendon Hills, Brookman Merlot, South Australia -In Bond</t>
  </si>
  <si>
    <t>Clarendon Hills</t>
  </si>
  <si>
    <t xml:space="preserve">South Australia  </t>
  </si>
  <si>
    <t>Penfolds, Bin 169 Cabernet Sauvignon, Coonawarra - In Bond</t>
  </si>
  <si>
    <t>Cristom, Louise Vineyard Pinot Noir, Eola-Amity Hills - In Bond</t>
  </si>
  <si>
    <t>Cristom</t>
  </si>
  <si>
    <t>Franklin Tate Estates, 'Tate' Cabernet-Merlot, Margaret River - In Bond</t>
  </si>
  <si>
    <t>Franklin Tate Estates</t>
  </si>
  <si>
    <t>Western Australia</t>
  </si>
  <si>
    <t>Colene Clemens, Dopp Creek Pinot Noir, Chehalem Mountains</t>
  </si>
  <si>
    <t>Colene Clemens</t>
  </si>
  <si>
    <t>Oregon</t>
  </si>
  <si>
    <t>Brokenwood, Graveyard Vineyard Shiraz, Hunter Valley - In Bond</t>
  </si>
  <si>
    <t>Brokenwood</t>
  </si>
  <si>
    <t>New South Wales</t>
  </si>
  <si>
    <t>Brokenwood, ILR Semillon Reserve, Hunter Valley - In Bond</t>
  </si>
  <si>
    <t>Burn Cottage, Pinot Noir, Central Otago - In Bond</t>
  </si>
  <si>
    <t>Burn Pinot Noir</t>
  </si>
  <si>
    <t xml:space="preserve">Central Otago </t>
  </si>
  <si>
    <t>Kumeu River, Stables, Chardonnay, Kumeu - In Bond</t>
  </si>
  <si>
    <t>Kumeu River</t>
  </si>
  <si>
    <t xml:space="preserve">Kumeu </t>
  </si>
  <si>
    <t>Joseph Phelps, Insignia, Napa Valley (Magnum) - In Bond</t>
  </si>
  <si>
    <t>Joseph Phelps</t>
  </si>
  <si>
    <t>California</t>
  </si>
  <si>
    <t>Spottswoode, Cabernet Sauvignon, St. Helena</t>
  </si>
  <si>
    <t>Spottswoode</t>
  </si>
  <si>
    <t xml:space="preserve">Labels slightly scuffed and slightly stained.   </t>
  </si>
  <si>
    <t>Cristom, Jessie Vineyard Pinot Noir, Eola-Amity Hills - In Bond</t>
  </si>
  <si>
    <t>Littorai, Block E Pinot Noir, Wending Vineyard, Anderson Valley - In Bond</t>
  </si>
  <si>
    <t>Littorai</t>
  </si>
  <si>
    <t>Cayuse, Widowmaker Chamberlin Cabernet Sauvignon, Walla Walla Valley - In Bond</t>
  </si>
  <si>
    <t>Cayuse</t>
  </si>
  <si>
    <t>Washington</t>
  </si>
  <si>
    <t>Aubert, UV-SL Vineyards Chardonnay, Sonoma Coast - In Bond</t>
  </si>
  <si>
    <t>Aubert</t>
  </si>
  <si>
    <t>Aubert, CIX Estate Chardonnay, Sonoma County - In Bond</t>
  </si>
  <si>
    <t>Tokara, Telos, Stellenbosch - In Bond</t>
  </si>
  <si>
    <t>Tokara</t>
  </si>
  <si>
    <t xml:space="preserve">IN BOND
Packed in individual presentation boxes within plain carton.  </t>
  </si>
  <si>
    <t>Coastal Region</t>
  </si>
  <si>
    <t>Alheit Vineyards, Fire by Night, Paardeberg - In Bond</t>
  </si>
  <si>
    <t>Alheit Vineyards</t>
  </si>
  <si>
    <t>Alheit Bushvines, Cartology, Western Cape - In Bond</t>
  </si>
  <si>
    <t>Alheit Bushvines</t>
  </si>
  <si>
    <t xml:space="preserve">Western Cape </t>
  </si>
  <si>
    <t>Errazuriz, Las Pizzaras Pinot Noir, Aconcagua - In Bond</t>
  </si>
  <si>
    <t>Errazuriz</t>
  </si>
  <si>
    <t>Aconcagua</t>
  </si>
  <si>
    <t>Catena Zapata, Adrianna White Stones Chardonnay, Mendoza - In Bond</t>
  </si>
  <si>
    <t>Catena Zapata</t>
  </si>
  <si>
    <t xml:space="preserve">Mendoza </t>
  </si>
  <si>
    <t>Chacra, Pinot Noir Cincuenta y Cinco, Patagonia - In Bond</t>
  </si>
  <si>
    <t>Chacra</t>
  </si>
  <si>
    <t>A Mixed Case from 4 Great Estates from Around the World</t>
  </si>
  <si>
    <t>Rose</t>
  </si>
  <si>
    <t>IN BOND
2006 Chateau Lafite Rothschild Premier Cru Classe, Pauillac 
1x75cl  
2006 Chateau Mouton Rothschild Premier Cru Classe, Pauillac 
1x75cl 
2006 Chateau Margaux Premier Cru Classe, Margaux 
1x75cl  
2006 Chateau La Mission Haut-Brion Cru Classe, Pessac-Leognan 
1x75cl  
2006 Chateau Leoville Las Cases 2eme Cru Classe, Saint-Julien 
1x75cl  
2006 Petrus, Pomerol  
1x75cl   
Total 6x75cl
OWC
Packed in presentation OWC (illustrated)</t>
  </si>
  <si>
    <t>IN BOND
2006 Chateau Lafite Rothschild Premier Cru Classe, Pauillac 
1x75cl  
2006 Chateau Mouton Rothschild Premier Cru Classe, Pauillac 
1x75cl  
2006 Chateau Margaux Premier Cru Classe, Margaux 
1x75cl  
2006 Chateau Haut-Brion Premier Cru Classe, Pessac-Leognan 
1x75cl  
2006 Chateau La Mission Haut-Brion Cru Classe, Pessac-Leognan 
1x75cl 
2006 Chateau Ausone Premier Grand Cru Classe A, Saint-Emilion Grand Cru 
1x75cl 
2006 Chateau Cheval Blanc Premier Grand Cru Classe A, Saint-Emilion Grand Cru 
1x75cl 
2006 Petrus, Pomerol 
1x75cl  
2006 Chateau d'Yquem Premier Cru Superieur, Sauternes 
1x75cl  
Total 9x75cl  
Packed in individual presentation boxes within presentation wooden case (illustrated).</t>
  </si>
  <si>
    <t>IN BOND
2008 Chateau Latour Premier Cru Classe, Pauillac 
1x75cl  
2008 Chateau Mouton Rothschild Premier Cru Classe, Pauillac 
1x75cl  
2008 Chateau Margaux Premier Cru Classe, Margaux 
1x75cl  
2008 Chateau Haut-Brion Premier Cru Classe, Pessac-Leognan 
1x75cl 
2008 Chateau Cheval Blanc Premier Grand Cru Classe A, Saint-Emilion Grand Cru 
1x75cl 
2008 Petrus, Pomerol 
1x75cl   
Total 6x75cl</t>
  </si>
  <si>
    <t xml:space="preserve">IN BOND
2007 Chateau Lafite Rothschild Premier Cru Classe, Pauillac 
1x75cl  
2007 Chateau Latour Premier Cru Classe, Pauillac 
1x75cl 
2007 Chateau Mouton Rothschild Premier Cru Classe, Pauillac 
1x75cl  
2007 Chateau Margaux Premier Cru Classe, Margaux 
1x75cl  
2007 Chateau Haut-Brion Premier Cru Classe, Pessac-Leognan 
1x75cl  
2007 Chateau La Mission Haut-Brion Cru Classe, Pessac-Leognan 
1x75cl 
2007 Chateau Cheval Blanc Premier Grand Cru Classe A, Saint-Emilion Grand Cru 
1x75cl 
2007 Petrus, Pomerol 
1x75cl  
2007 Chateau d'Yquem Premier Cru Superieur, Sauternes 
1x75cl  
Total 9x75cl
Packed in individual presentation boxes within presentation wooden case (illustrated).  </t>
  </si>
  <si>
    <t xml:space="preserve">IN BOND
2007 Chateau Lafite Rothschild Premier Cru Classe, Pauillac 
1x75cl  
2007 Chateau Latour Premier Cru Classe, Pauillac 
1x75cl 
2007 Chateau Mouton Rothschild Premier Cru Classe, Pauillac 
1x75cl  
2007 Chateau Margaux Premier Cru Classe, Margaux 
1x75cl  
2007 Chateau Haut-Brion Premier Cru Classe, Pessac-Leognan 
1x75cl  
2007 Chateau La Mission Haut-Brion Cru Classe, Pessac-Leognan 
1x75cl 
2007 Chateau Cheval Blanc Premier Grand Cru Classe A, Saint-Emilion Grand Cru 
1x75cl 
2007 Petrus, Pomerol 
1x75cl  
2007 Chateau d'Yquem Premier Cru Superieur, Sauternes 
1x75cl  
Total 9x75cl  
The Haut Brion, La Mission Haut Brion and Yquem  labels slightly soiled, the Cheval Blanc label slightly scuffed.  Packed in individual presentation cartons within presentation case (illustrated).  Please note case damaged.
Packed in individual presentation boxes within presentation wooden case (illustrated).  Please note case damaged. </t>
  </si>
  <si>
    <t>Domaine de Bellene</t>
  </si>
  <si>
    <t>IN BOND
2019 Maison Roche de Bellene, Savigny-les-Beaune, Vieilles Vignes
OC
6x75cl
2019 Maison Roche de Bellene, Puligny-Montrachet Premier Cru, Vieilles Vignes
OC
6x75cl
Total 12x75cl
IN BOND
Wine is currently en-route from Private reserves where it has been stored since first release. The successful bidder would not be expected to pay for the lot until they have satisfied themselves when the photo has been provided.</t>
  </si>
  <si>
    <t>IN BOND
2011 E. Guigal, Cote Rotie, La Landonne 
4x75cl  
2011 E. Guigal, Cote Rotie, La Turque 
4x75cl  
2011 E. Guigal, Cote Rotie, La Mouline 
4x75cl  
Total 12x75cl</t>
  </si>
  <si>
    <t>Jean Foillard, Morgon, Eponym - In Bond</t>
  </si>
  <si>
    <t>Packed in 1x6 OCC</t>
  </si>
  <si>
    <t>This is a rare occasion to purchase a fine NV champagne at this age in wonderful condition 
This beautiful mature NV champagne is a shimmering light gold colour with a fine mousse to open with.  The bubbles are soft and the creamy flavour has a stunning honeyed nutty complexity with a youthful bounce.
Enjoy over the next couple of years  (Mark Robertson, Dreweatts, November 2023).</t>
  </si>
  <si>
    <t>These wines are circa 20  years old and have been stored in a perfect, cold, dark cellar in Somerset. The perfect conditions for Champagne.</t>
  </si>
  <si>
    <t>Stored in a fine, country house cellar since first purchased.</t>
  </si>
  <si>
    <t>High Estimate</t>
  </si>
  <si>
    <t>Dreweatts | Fine Wine, Champagne, Vintage Port and Spirits ( Sale 14608)
Live Online Auction taking place at Dreweatts | 22 November 2023 | 10.30am GMT</t>
  </si>
  <si>
    <t>Primary Item URL</t>
  </si>
  <si>
    <t>https://auctions.dreweatts.com/auctions/8729/drewea1-10418/lot-details/addb072c-379e-417d-9bb8-b0b600ac77f0</t>
  </si>
  <si>
    <t>https://auctions.dreweatts.com/auctions/8729/drewea1-10418/lot-details/4faf8f2b-1eb2-4c0c-96b8-b0b600ac795a</t>
  </si>
  <si>
    <t>https://auctions.dreweatts.com/auctions/8729/drewea1-10418/lot-details/de52950a-646e-4119-b59a-b0b600ac7ab4</t>
  </si>
  <si>
    <t>https://auctions.dreweatts.com/auctions/8729/drewea1-10418/lot-details/79e0c4f1-b804-44ca-acd2-b0b600ac7d6f</t>
  </si>
  <si>
    <t>https://auctions.dreweatts.com/auctions/8729/drewea1-10418/lot-details/70225284-d265-43e0-a7dc-b0b600ac7f14</t>
  </si>
  <si>
    <t>https://auctions.dreweatts.com/auctions/8729/drewea1-10418/lot-details/a029acd4-63bf-4c97-9442-b0b600ac815a</t>
  </si>
  <si>
    <t>https://auctions.dreweatts.com/auctions/8729/drewea1-10418/lot-details/e58e253a-0224-4e6d-91b9-b0b600ac841e</t>
  </si>
  <si>
    <t>https://auctions.dreweatts.com/auctions/8729/drewea1-10418/lot-details/108eb88b-5e97-4551-bca7-b0b600ac86e7</t>
  </si>
  <si>
    <t>https://auctions.dreweatts.com/auctions/8729/drewea1-10418/lot-details/3ccd1d3b-aa90-4cb9-a2cb-b0b600ac888b</t>
  </si>
  <si>
    <t>https://auctions.dreweatts.com/auctions/8729/drewea1-10418/lot-details/be961ee7-92d8-4abc-b73f-b0b600ac8a6a</t>
  </si>
  <si>
    <t>https://auctions.dreweatts.com/auctions/8729/drewea1-10418/lot-details/52f9c343-5ace-4ee6-a341-b0b600ac8c15</t>
  </si>
  <si>
    <t>https://auctions.dreweatts.com/auctions/8729/drewea1-10418/lot-details/7fb965ba-f716-4a3f-9609-b0b600ac8ea1</t>
  </si>
  <si>
    <t>https://auctions.dreweatts.com/auctions/8729/drewea1-10418/lot-details/82728dac-0a2b-4765-93ef-b0b600ac9090</t>
  </si>
  <si>
    <t>https://auctions.dreweatts.com/auctions/8729/drewea1-10418/lot-details/228f95db-972b-42e4-9a85-b0b600ac9346</t>
  </si>
  <si>
    <t>https://auctions.dreweatts.com/auctions/8729/drewea1-10418/lot-details/705b04e3-a659-48d4-8b0e-b0b600ac9512</t>
  </si>
  <si>
    <t>https://auctions.dreweatts.com/auctions/8729/drewea1-10418/lot-details/67285bae-c4b0-40a9-995d-b0b600ac97da</t>
  </si>
  <si>
    <t>https://auctions.dreweatts.com/auctions/8729/drewea1-10418/lot-details/93674529-c902-49b2-aebb-b0b600ac9892</t>
  </si>
  <si>
    <t>https://auctions.dreweatts.com/auctions/8729/drewea1-10418/lot-details/82cc3653-8265-410a-aa8c-b0b600ac9a45</t>
  </si>
  <si>
    <t>https://auctions.dreweatts.com/auctions/8729/drewea1-10418/lot-details/9de61d05-3826-4550-b6fa-b0b600ac9c28</t>
  </si>
  <si>
    <t>https://auctions.dreweatts.com/auctions/8729/drewea1-10418/lot-details/3df1a683-7654-4e40-a00f-b0b600ac9dfe</t>
  </si>
  <si>
    <t>https://auctions.dreweatts.com/auctions/8729/drewea1-10418/lot-details/33e2f02b-66ee-4311-aed9-b0b600ac9fb5</t>
  </si>
  <si>
    <t>https://auctions.dreweatts.com/auctions/8729/drewea1-10418/lot-details/1843527b-9034-4e7d-b1a1-b0b600aca17c</t>
  </si>
  <si>
    <t>https://auctions.dreweatts.com/auctions/8729/drewea1-10418/lot-details/5658fa06-41ba-4305-9708-b0b600aca369</t>
  </si>
  <si>
    <t>https://auctions.dreweatts.com/auctions/8729/drewea1-10418/lot-details/b15c5d9d-1b6b-412b-ac83-b0b600aca521</t>
  </si>
  <si>
    <t>https://auctions.dreweatts.com/auctions/8729/drewea1-10418/lot-details/3750c2d8-0475-46df-b927-b0b600aca6c7</t>
  </si>
  <si>
    <t>https://auctions.dreweatts.com/auctions/8729/drewea1-10418/lot-details/74101d46-6c8f-45e1-b2da-b0b600aca87b</t>
  </si>
  <si>
    <t>https://auctions.dreweatts.com/auctions/8729/drewea1-10418/lot-details/39b921ae-fb2b-4793-8d7d-b0b600acaa92</t>
  </si>
  <si>
    <t>https://auctions.dreweatts.com/auctions/8729/drewea1-10418/lot-details/6b10a121-580d-4d39-b492-b0b600acac82</t>
  </si>
  <si>
    <t>https://auctions.dreweatts.com/auctions/8729/drewea1-10418/lot-details/28e1da53-8bf7-4fcf-92a4-b0b600acaf17</t>
  </si>
  <si>
    <t>https://auctions.dreweatts.com/auctions/8729/drewea1-10418/lot-details/96a1d0bf-e368-4750-af93-b0b600acb15c</t>
  </si>
  <si>
    <t>https://auctions.dreweatts.com/auctions/8729/drewea1-10418/lot-details/b181a520-a283-4656-8417-b0b600acb359</t>
  </si>
  <si>
    <t>https://auctions.dreweatts.com/auctions/8729/drewea1-10418/lot-details/5fb4d968-6fe2-4aaf-9869-b0b600acb58e</t>
  </si>
  <si>
    <t>https://auctions.dreweatts.com/auctions/8729/drewea1-10418/lot-details/1a4f951f-1e03-47c6-b2ee-b0b600acb771</t>
  </si>
  <si>
    <t>https://auctions.dreweatts.com/auctions/8729/drewea1-10418/lot-details/83f5a0b3-1931-4ac6-8069-b0b600acb924</t>
  </si>
  <si>
    <t>https://auctions.dreweatts.com/auctions/8729/drewea1-10418/lot-details/4856c191-40a6-4142-9ba1-b0b600acbac8</t>
  </si>
  <si>
    <t>https://auctions.dreweatts.com/auctions/8729/drewea1-10418/lot-details/6695569f-99f6-41f3-be0f-b0b600acbc88</t>
  </si>
  <si>
    <t>https://auctions.dreweatts.com/auctions/8729/drewea1-10418/lot-details/21fc9374-15d4-4411-9e06-b0b600acbec0</t>
  </si>
  <si>
    <t>https://auctions.dreweatts.com/auctions/8729/drewea1-10418/lot-details/d6c5e1f1-bdee-4991-baad-b0b600acc19e</t>
  </si>
  <si>
    <t>https://auctions.dreweatts.com/auctions/8729/drewea1-10418/lot-details/66e741df-36a0-4ca6-9069-b0b600acc389</t>
  </si>
  <si>
    <t>https://auctions.dreweatts.com/auctions/8729/drewea1-10418/lot-details/0a628b55-4952-4f15-9111-b0b600acc557</t>
  </si>
  <si>
    <t>https://auctions.dreweatts.com/auctions/8729/drewea1-10418/lot-details/e167d22a-ef16-49f9-9066-b0b600acc61e</t>
  </si>
  <si>
    <t>https://auctions.dreweatts.com/auctions/8729/drewea1-10418/lot-details/7e98088a-8cf9-4191-a84c-b0b600acc86c</t>
  </si>
  <si>
    <t>https://auctions.dreweatts.com/auctions/8729/drewea1-10418/lot-details/873ec17b-5ae7-48ab-bc4c-b0b600acc9e3</t>
  </si>
  <si>
    <t>https://auctions.dreweatts.com/auctions/8729/drewea1-10418/lot-details/7f9a9930-8e9b-4da8-8bc1-b0b600accb77</t>
  </si>
  <si>
    <t>https://auctions.dreweatts.com/auctions/8729/drewea1-10418/lot-details/fed578dd-1f92-49ea-82e9-b0b600accd23</t>
  </si>
  <si>
    <t>https://auctions.dreweatts.com/auctions/8729/drewea1-10418/lot-details/9105b068-538f-4a4a-b43a-b0b600accf1f</t>
  </si>
  <si>
    <t>https://auctions.dreweatts.com/auctions/8729/drewea1-10418/lot-details/c377cb81-1b69-4624-95e7-b0b600acd068</t>
  </si>
  <si>
    <t>https://auctions.dreweatts.com/auctions/8729/drewea1-10418/lot-details/8c92d1f2-256e-4685-a8f7-b0b600acd199</t>
  </si>
  <si>
    <t>https://auctions.dreweatts.com/auctions/8729/drewea1-10418/lot-details/31228529-a976-4433-9d3f-b0b600acd283</t>
  </si>
  <si>
    <t>https://auctions.dreweatts.com/auctions/8729/drewea1-10418/lot-details/42df860e-6b0f-43fd-a786-b0b600acd3e0</t>
  </si>
  <si>
    <t>https://auctions.dreweatts.com/auctions/8729/drewea1-10418/lot-details/5468a479-67a0-436d-b30a-b0b600acd5aa</t>
  </si>
  <si>
    <t>https://auctions.dreweatts.com/auctions/8729/drewea1-10418/lot-details/3328a31e-2afe-4985-8e56-b0b600acd77a</t>
  </si>
  <si>
    <t>https://auctions.dreweatts.com/auctions/8729/drewea1-10418/lot-details/de34bdda-5040-4342-9378-b0b600acd91f</t>
  </si>
  <si>
    <t>https://auctions.dreweatts.com/auctions/8729/drewea1-10418/lot-details/54865ee1-edd1-4a74-8557-b0b600acdac2</t>
  </si>
  <si>
    <t>https://auctions.dreweatts.com/auctions/8729/drewea1-10418/lot-details/3655582b-6cea-4d0b-9019-b0b600acdcd2</t>
  </si>
  <si>
    <t>https://auctions.dreweatts.com/auctions/8729/drewea1-10418/lot-details/67949fbd-67b3-4cd5-94da-b0b600acdedb</t>
  </si>
  <si>
    <t>https://auctions.dreweatts.com/auctions/8729/drewea1-10418/lot-details/e41671ce-d189-4fbe-bb20-b0b600ace06b</t>
  </si>
  <si>
    <t>https://auctions.dreweatts.com/auctions/8729/drewea1-10418/lot-details/646db03c-7e7c-4012-97ce-b0b600ace2b3</t>
  </si>
  <si>
    <t>https://auctions.dreweatts.com/auctions/8729/drewea1-10418/lot-details/56cb0c00-8d70-4b92-aa45-b0b600ace475</t>
  </si>
  <si>
    <t>https://auctions.dreweatts.com/auctions/8729/drewea1-10418/lot-details/4c40cec5-4002-43c7-b70d-b0b600ace5e3</t>
  </si>
  <si>
    <t>https://auctions.dreweatts.com/auctions/8729/drewea1-10418/lot-details/6ffc8a14-4903-46f9-bd31-b0b600ace7d1</t>
  </si>
  <si>
    <t>https://auctions.dreweatts.com/auctions/8729/drewea1-10418/lot-details/fac159a2-35b5-4403-b11e-b0b600ace99a</t>
  </si>
  <si>
    <t>https://auctions.dreweatts.com/auctions/8729/drewea1-10418/lot-details/1c8685e9-193d-4f14-9045-b0b600acea66</t>
  </si>
  <si>
    <t>https://auctions.dreweatts.com/auctions/8729/drewea1-10418/lot-details/aee8bc9f-81f3-44db-a55c-b0b600aceb29</t>
  </si>
  <si>
    <t>https://auctions.dreweatts.com/auctions/8729/drewea1-10418/lot-details/146b7eb4-ddef-4a8e-88a3-b0b600acebe9</t>
  </si>
  <si>
    <t>https://auctions.dreweatts.com/auctions/8729/drewea1-10418/lot-details/2611b390-781f-466c-a101-b0b600aceca7</t>
  </si>
  <si>
    <t>https://auctions.dreweatts.com/auctions/8729/drewea1-10418/lot-details/de17c849-2d1e-4c95-8f97-b0b600aced60</t>
  </si>
  <si>
    <t>https://auctions.dreweatts.com/auctions/8729/drewea1-10418/lot-details/4a1d58e9-19cc-43af-8af2-b0b600acee1b</t>
  </si>
  <si>
    <t>https://auctions.dreweatts.com/auctions/8729/drewea1-10418/lot-details/b2af6c6e-9358-43bc-97e6-b0b600aceed9</t>
  </si>
  <si>
    <t>https://auctions.dreweatts.com/auctions/8729/drewea1-10418/lot-details/6de04b78-9138-477d-9d77-b0b600acef89</t>
  </si>
  <si>
    <t>https://auctions.dreweatts.com/auctions/8729/drewea1-10418/lot-details/47575ee9-c4b5-4d19-b2dd-b0b600acf14d</t>
  </si>
  <si>
    <t>https://auctions.dreweatts.com/auctions/8729/drewea1-10418/lot-details/846af24c-213a-49dc-a928-b0b600acf358</t>
  </si>
  <si>
    <t>https://auctions.dreweatts.com/auctions/8729/drewea1-10418/lot-details/5d6645ce-5021-4961-9283-b0b600acf4e7</t>
  </si>
  <si>
    <t>https://auctions.dreweatts.com/auctions/8729/drewea1-10418/lot-details/c08259bd-63f7-4370-b5b8-b0b600acf644</t>
  </si>
  <si>
    <t>https://auctions.dreweatts.com/auctions/8729/drewea1-10418/lot-details/0637076b-65f6-41a3-9eb8-b0b600acf7fa</t>
  </si>
  <si>
    <t>https://auctions.dreweatts.com/auctions/8729/drewea1-10418/lot-details/b8307f19-a6fe-4b59-b933-b0b600acf993</t>
  </si>
  <si>
    <t>https://auctions.dreweatts.com/auctions/8729/drewea1-10418/lot-details/cac75477-ceef-4529-9ae9-b0b600acfb8e</t>
  </si>
  <si>
    <t>https://auctions.dreweatts.com/auctions/8729/drewea1-10418/lot-details/8b817d49-a86e-4097-9703-b0b600acfe9b</t>
  </si>
  <si>
    <t>https://auctions.dreweatts.com/auctions/8729/drewea1-10418/lot-details/c46fc040-907f-486e-aac3-b0b600ad0108</t>
  </si>
  <si>
    <t>https://auctions.dreweatts.com/auctions/8729/drewea1-10418/lot-details/6bcd1361-14b5-4b28-abb0-b0b600ad0319</t>
  </si>
  <si>
    <t>https://auctions.dreweatts.com/auctions/8729/drewea1-10418/lot-details/5d3369a7-a4fc-4fca-abcc-b0b600ad054a</t>
  </si>
  <si>
    <t>https://auctions.dreweatts.com/auctions/8729/drewea1-10418/lot-details/a4c86101-e14b-45d9-bf32-b0b600ad0741</t>
  </si>
  <si>
    <t>https://auctions.dreweatts.com/auctions/8729/drewea1-10418/lot-details/9da8e7f0-63b9-40b1-b221-b0b600ad0966</t>
  </si>
  <si>
    <t>https://auctions.dreweatts.com/auctions/8729/drewea1-10418/lot-details/1838d9df-106d-41dc-a9ac-b0b600ad0bca</t>
  </si>
  <si>
    <t>https://auctions.dreweatts.com/auctions/8729/drewea1-10418/lot-details/9924249f-1997-49eb-bcef-b0b600ad0e11</t>
  </si>
  <si>
    <t>https://auctions.dreweatts.com/auctions/8729/drewea1-10418/lot-details/eaa256ca-4c13-4710-8f35-b0b600ad1098</t>
  </si>
  <si>
    <t>https://auctions.dreweatts.com/auctions/8729/drewea1-10418/lot-details/3d30d781-5fd2-4688-b9a6-b0b600ad1373</t>
  </si>
  <si>
    <t>https://auctions.dreweatts.com/auctions/8729/drewea1-10418/lot-details/94013b58-b255-425e-9fc6-b0b600ad158a</t>
  </si>
  <si>
    <t>https://auctions.dreweatts.com/auctions/8729/drewea1-10418/lot-details/d9abf2fd-dcf1-427f-943b-b0b600ad17bc</t>
  </si>
  <si>
    <t>https://auctions.dreweatts.com/auctions/8729/drewea1-10418/lot-details/c2ebe696-1850-41e3-aa16-b0b600ad19ac</t>
  </si>
  <si>
    <t>https://auctions.dreweatts.com/auctions/8729/drewea1-10418/lot-details/652204ef-7d4f-4e67-983d-b0b600ad1bac</t>
  </si>
  <si>
    <t>https://auctions.dreweatts.com/auctions/8729/drewea1-10418/lot-details/870fad02-f530-4712-a5be-b0b600ad1db0</t>
  </si>
  <si>
    <t>https://auctions.dreweatts.com/auctions/8729/drewea1-10418/lot-details/b3374a27-eec3-47a2-bf17-b0b600ad1f64</t>
  </si>
  <si>
    <t>https://auctions.dreweatts.com/auctions/8729/drewea1-10418/lot-details/23ea9be2-98cd-4579-ac18-b0b600ad2175</t>
  </si>
  <si>
    <t>https://auctions.dreweatts.com/auctions/8729/drewea1-10418/lot-details/d9ed7da2-c565-4495-8e81-b0b600ad2324</t>
  </si>
  <si>
    <t>https://auctions.dreweatts.com/auctions/8729/drewea1-10418/lot-details/b49d997c-1a54-482f-ab14-b0b600ad245a</t>
  </si>
  <si>
    <t>https://auctions.dreweatts.com/auctions/8729/drewea1-10418/lot-details/5119bd56-1339-4944-868f-b0b600ad2605</t>
  </si>
  <si>
    <t>https://auctions.dreweatts.com/auctions/8729/drewea1-10418/lot-details/c4a3cd23-f64b-4b69-b832-b0b600ad27bc</t>
  </si>
  <si>
    <t>https://auctions.dreweatts.com/auctions/8729/drewea1-10418/lot-details/c503f49e-bfff-4984-9443-b0b600ad2a35</t>
  </si>
  <si>
    <t>https://auctions.dreweatts.com/auctions/8729/drewea1-10418/lot-details/860354a1-f01d-475d-9032-b0b600ad2ca9</t>
  </si>
  <si>
    <t>https://auctions.dreweatts.com/auctions/8729/drewea1-10418/lot-details/dd21ddee-eb7b-4be1-8305-b0b600ad2e83</t>
  </si>
  <si>
    <t>https://auctions.dreweatts.com/auctions/8729/drewea1-10418/lot-details/6d363796-9b04-4ca1-8478-b0b600ad3083</t>
  </si>
  <si>
    <t>https://auctions.dreweatts.com/auctions/8729/drewea1-10418/lot-details/aee4c857-a1c3-4523-a576-b0b600ad314c</t>
  </si>
  <si>
    <t>https://auctions.dreweatts.com/auctions/8729/drewea1-10418/lot-details/8bf32c7c-40ec-4015-8366-b0b600ad3274</t>
  </si>
  <si>
    <t>https://auctions.dreweatts.com/auctions/8729/drewea1-10418/lot-details/49fb947a-b18a-4f4d-bae5-b0b600ad33d8</t>
  </si>
  <si>
    <t>https://auctions.dreweatts.com/auctions/8729/drewea1-10418/lot-details/2c8a1143-357c-4b0c-a1d3-b0b600ad3780</t>
  </si>
  <si>
    <t>https://auctions.dreweatts.com/auctions/8729/drewea1-10418/lot-details/7367cd20-38ba-4622-9f43-b0b600ad386c</t>
  </si>
  <si>
    <t>https://auctions.dreweatts.com/auctions/8729/drewea1-10418/lot-details/f2827dba-1c3c-44a7-ad21-b0b600ad394c</t>
  </si>
  <si>
    <t>https://auctions.dreweatts.com/auctions/8729/drewea1-10418/lot-details/9bd20aee-e6a6-4045-96c6-b0b600ad3b25</t>
  </si>
  <si>
    <t>https://auctions.dreweatts.com/auctions/8729/drewea1-10418/lot-details/80638e5b-d63b-4ba7-8a1a-b0b600ad3be1</t>
  </si>
  <si>
    <t>https://auctions.dreweatts.com/auctions/8729/drewea1-10418/lot-details/f5f00c9d-017a-4167-83bf-b0b600ad3d4a</t>
  </si>
  <si>
    <t>https://auctions.dreweatts.com/auctions/8729/drewea1-10418/lot-details/c3d84dc7-b82a-4ea8-b0e4-b0b600ad3ef5</t>
  </si>
  <si>
    <t>https://auctions.dreweatts.com/auctions/8729/drewea1-10418/lot-details/0847da33-755c-498b-aed0-b0b600ad4157</t>
  </si>
  <si>
    <t>https://auctions.dreweatts.com/auctions/8729/drewea1-10418/lot-details/01b4b3dc-f15b-4484-96f6-b0b600ad4358</t>
  </si>
  <si>
    <t>https://auctions.dreweatts.com/auctions/8729/drewea1-10418/lot-details/88c505a0-698c-4b3f-9367-b0b600ad452d</t>
  </si>
  <si>
    <t>https://auctions.dreweatts.com/auctions/8729/drewea1-10418/lot-details/f81f807a-0d90-4cfb-a320-b0b600ad4715</t>
  </si>
  <si>
    <t>https://auctions.dreweatts.com/auctions/8729/drewea1-10418/lot-details/045ba9fe-fdb6-401d-b965-b0b600ad48ce</t>
  </si>
  <si>
    <t>https://auctions.dreweatts.com/auctions/8729/drewea1-10418/lot-details/cf41e2ec-d62c-49db-97ab-b0b600ad497a</t>
  </si>
  <si>
    <t>https://auctions.dreweatts.com/auctions/8729/drewea1-10418/lot-details/802fe0d0-544c-4135-a56d-b0b600ad4b26</t>
  </si>
  <si>
    <t>https://auctions.dreweatts.com/auctions/8729/drewea1-10418/lot-details/253434b7-9f17-4e79-ab51-b0b600ad4c99</t>
  </si>
  <si>
    <t>https://auctions.dreweatts.com/auctions/8729/drewea1-10418/lot-details/c96edf96-5098-4bd2-867e-b0b600ad4dda</t>
  </si>
  <si>
    <t>https://auctions.dreweatts.com/auctions/8729/drewea1-10418/lot-details/66e3bf5c-c515-4121-a8f0-b0b600ad4f82</t>
  </si>
  <si>
    <t>https://auctions.dreweatts.com/auctions/8729/drewea1-10418/lot-details/e7944ac7-cd3b-413a-aa5c-b0b600ad514e</t>
  </si>
  <si>
    <t>https://auctions.dreweatts.com/auctions/8729/drewea1-10418/lot-details/891f1246-bd59-4c3b-b1e7-b0b600ad5383</t>
  </si>
  <si>
    <t>https://auctions.dreweatts.com/auctions/8729/drewea1-10418/lot-details/efef4aef-6dd9-4e2f-a42a-b0b600ad5562</t>
  </si>
  <si>
    <t>https://auctions.dreweatts.com/auctions/8729/drewea1-10418/lot-details/02116d33-e21e-4611-b50d-b0b600ad572a</t>
  </si>
  <si>
    <t>https://auctions.dreweatts.com/auctions/8729/drewea1-10418/lot-details/ee62f8a6-f3b3-491b-be6b-b0b600ad58b2</t>
  </si>
  <si>
    <t>https://auctions.dreweatts.com/auctions/8729/drewea1-10418/lot-details/ba4547bd-2388-4b95-922a-b0b600ad5adf</t>
  </si>
  <si>
    <t>https://auctions.dreweatts.com/auctions/8729/drewea1-10418/lot-details/bb55851e-61b8-4d6b-8c8f-b0b600ad5c08</t>
  </si>
  <si>
    <t>https://auctions.dreweatts.com/auctions/8729/drewea1-10418/lot-details/32043c76-f150-4fc3-90d9-b0b600ad5db9</t>
  </si>
  <si>
    <t>https://auctions.dreweatts.com/auctions/8729/drewea1-10418/lot-details/019c299a-7f1c-46cd-9da6-b0b600ad5f7d</t>
  </si>
  <si>
    <t>https://auctions.dreweatts.com/auctions/8729/drewea1-10418/lot-details/83aa0781-e2cf-4bcd-8914-b0b600ad60d4</t>
  </si>
  <si>
    <t>https://auctions.dreweatts.com/auctions/8729/drewea1-10418/lot-details/60562c27-6c7b-428d-a13d-b0b600ad621e</t>
  </si>
  <si>
    <t>https://auctions.dreweatts.com/auctions/8729/drewea1-10418/lot-details/5ba03857-fcce-4217-a707-b0b600ad63b3</t>
  </si>
  <si>
    <t>https://auctions.dreweatts.com/auctions/8729/drewea1-10418/lot-details/1040e14e-3b0e-4460-9365-b0b600ad65b3</t>
  </si>
  <si>
    <t>https://auctions.dreweatts.com/auctions/8729/drewea1-10418/lot-details/1c15e09f-2708-402a-bc51-b0b600ad6769</t>
  </si>
  <si>
    <t>https://auctions.dreweatts.com/auctions/8729/drewea1-10418/lot-details/d819ff85-aec6-4a10-8195-b0b600ad6928</t>
  </si>
  <si>
    <t>https://auctions.dreweatts.com/auctions/8729/drewea1-10418/lot-details/da0c1eb8-bd99-44f0-8ed9-b0b600ad6ac0</t>
  </si>
  <si>
    <t>https://auctions.dreweatts.com/auctions/8729/drewea1-10418/lot-details/6605a0f1-c807-4c68-923d-b0b600ad6ca6</t>
  </si>
  <si>
    <t>https://auctions.dreweatts.com/auctions/8729/drewea1-10418/lot-details/7177d3d2-30ee-4bcb-8ef1-b0b600ad6d55</t>
  </si>
  <si>
    <t>https://auctions.dreweatts.com/auctions/8729/drewea1-10418/lot-details/1ffbe147-3562-47ce-8ce1-b0b600ad6f10</t>
  </si>
  <si>
    <t>https://auctions.dreweatts.com/auctions/8729/drewea1-10418/lot-details/1137fa35-be6c-43e8-87a9-b0b600ad7149</t>
  </si>
  <si>
    <t>https://auctions.dreweatts.com/auctions/8729/drewea1-10418/lot-details/78e403ec-ea99-4c04-9a6b-b0b600ad7302</t>
  </si>
  <si>
    <t>https://auctions.dreweatts.com/auctions/8729/drewea1-10418/lot-details/28a2c9ef-6646-4097-8a89-b0b600ad7481</t>
  </si>
  <si>
    <t>https://auctions.dreweatts.com/auctions/8729/drewea1-10418/lot-details/9f2610f6-7ba5-4541-8e04-b0b600ad75e6</t>
  </si>
  <si>
    <t>https://auctions.dreweatts.com/auctions/8729/drewea1-10418/lot-details/0e1d8403-df8e-49b5-9154-b0b600ad773d</t>
  </si>
  <si>
    <t>https://auctions.dreweatts.com/auctions/8729/drewea1-10418/lot-details/fe6467d0-eaff-43b8-9876-b0b600ad79c2</t>
  </si>
  <si>
    <t>https://auctions.dreweatts.com/auctions/8729/drewea1-10418/lot-details/2e4553a7-c38f-4f8c-a39e-b0b600ad7aeb</t>
  </si>
  <si>
    <t>https://auctions.dreweatts.com/auctions/8729/drewea1-10418/lot-details/218a18b7-9427-4a2f-891b-b0b600ad7c34</t>
  </si>
  <si>
    <t>https://auctions.dreweatts.com/auctions/8729/drewea1-10418/lot-details/3def9c55-d7d3-4b02-8fd3-b0b600ad7f6d</t>
  </si>
  <si>
    <t>https://auctions.dreweatts.com/auctions/8729/drewea1-10418/lot-details/a5dd03a5-e587-4b3e-839b-b0b600ad8102</t>
  </si>
  <si>
    <t>https://auctions.dreweatts.com/auctions/8729/drewea1-10418/lot-details/3b8ad68c-4518-4c2a-b32e-b0b600ad82dd</t>
  </si>
  <si>
    <t>https://auctions.dreweatts.com/auctions/8729/drewea1-10418/lot-details/6ea14c31-2a90-4c0b-952d-b0b600ad84ca</t>
  </si>
  <si>
    <t>https://auctions.dreweatts.com/auctions/8729/drewea1-10418/lot-details/36621b7a-8523-4cde-8885-b0b600ad86f6</t>
  </si>
  <si>
    <t>https://auctions.dreweatts.com/auctions/8729/drewea1-10418/lot-details/17b5d501-cc9e-4f09-b349-b0b600ad87a5</t>
  </si>
  <si>
    <t>https://auctions.dreweatts.com/auctions/8729/drewea1-10418/lot-details/12d316ae-502a-4cef-9e78-b0b600ad8871</t>
  </si>
  <si>
    <t>https://auctions.dreweatts.com/auctions/8729/drewea1-10418/lot-details/2f26833e-3834-47fa-88ad-b0b600ad8944</t>
  </si>
  <si>
    <t>https://auctions.dreweatts.com/auctions/8729/drewea1-10418/lot-details/ad136214-c4eb-4b2c-a3b7-b0b600ad8b10</t>
  </si>
  <si>
    <t>https://auctions.dreweatts.com/auctions/8729/drewea1-10418/lot-details/f300f118-5df6-4754-ade5-b0b600ad8c37</t>
  </si>
  <si>
    <t>https://auctions.dreweatts.com/auctions/8729/drewea1-10418/lot-details/4e998961-9629-46a4-9342-b0b600ad8ead</t>
  </si>
  <si>
    <t>https://auctions.dreweatts.com/auctions/8729/drewea1-10418/lot-details/5eff73a3-27c5-40f7-a624-b0b600ad912b</t>
  </si>
  <si>
    <t>https://auctions.dreweatts.com/auctions/8729/drewea1-10418/lot-details/9e37bcb3-977d-432c-8d62-b0b600ad9302</t>
  </si>
  <si>
    <t>https://auctions.dreweatts.com/auctions/8729/drewea1-10418/lot-details/c6f98b37-55a8-4a2c-b877-b0b600ad94ad</t>
  </si>
  <si>
    <t>https://auctions.dreweatts.com/auctions/8729/drewea1-10418/lot-details/e2573511-8cda-473a-8c02-b0b600ad9668</t>
  </si>
  <si>
    <t>https://auctions.dreweatts.com/auctions/8729/drewea1-10418/lot-details/343737cf-c375-44ef-b63c-b0b600ad9721</t>
  </si>
  <si>
    <t>https://auctions.dreweatts.com/auctions/8729/drewea1-10418/lot-details/07ff296b-9312-4681-a283-b0b600ad9917</t>
  </si>
  <si>
    <t>https://auctions.dreweatts.com/auctions/8729/drewea1-10418/lot-details/bf984524-dcf0-464a-ba0f-b0b600ad9abe</t>
  </si>
  <si>
    <t>https://auctions.dreweatts.com/auctions/8729/drewea1-10418/lot-details/65e15e3d-7a84-424a-b9d5-b0b600ad9d66</t>
  </si>
  <si>
    <t>https://auctions.dreweatts.com/auctions/8729/drewea1-10418/lot-details/ce0592d1-4110-4eea-a90a-b0b600ada045</t>
  </si>
  <si>
    <t>https://auctions.dreweatts.com/auctions/8729/drewea1-10418/lot-details/c4c15464-ce98-4a93-8e9a-b0b600ada235</t>
  </si>
  <si>
    <t>https://auctions.dreweatts.com/auctions/8729/drewea1-10418/lot-details/f47f6653-0779-45fa-b597-b0b600ada438</t>
  </si>
  <si>
    <t>https://auctions.dreweatts.com/auctions/8729/drewea1-10418/lot-details/9ffe4116-1bef-42c5-a201-b0b600ada60e</t>
  </si>
  <si>
    <t>https://auctions.dreweatts.com/auctions/8729/drewea1-10418/lot-details/b68e1a19-d802-4daa-b567-b0b600ada77b</t>
  </si>
  <si>
    <t>https://auctions.dreweatts.com/auctions/8729/drewea1-10418/lot-details/52a9175f-f51c-4a52-9250-b0b600ada921</t>
  </si>
  <si>
    <t>https://auctions.dreweatts.com/auctions/8729/drewea1-10418/lot-details/d1581a52-62a0-4c08-99c2-b0b600adaad0</t>
  </si>
  <si>
    <t>https://auctions.dreweatts.com/auctions/8729/drewea1-10418/lot-details/89af20da-858b-4eda-a087-b0b600adad6a</t>
  </si>
  <si>
    <t>https://auctions.dreweatts.com/auctions/8729/drewea1-10418/lot-details/314f4961-8aa3-4cdb-8db3-b0b600adaf8a</t>
  </si>
  <si>
    <t>https://auctions.dreweatts.com/auctions/8729/drewea1-10418/lot-details/bf2d030e-e894-4e3e-9e8f-b0b600adb0a2</t>
  </si>
  <si>
    <t>https://auctions.dreweatts.com/auctions/8729/drewea1-10418/lot-details/9abc9bf2-bc83-4177-8ef4-b0b600adb224</t>
  </si>
  <si>
    <t>https://auctions.dreweatts.com/auctions/8729/drewea1-10418/lot-details/968f42ed-ae1d-406c-8b38-b0b600adb359</t>
  </si>
  <si>
    <t>https://auctions.dreweatts.com/auctions/8729/drewea1-10418/lot-details/752bc1e1-5546-4afa-800c-b0b600adb50b</t>
  </si>
  <si>
    <t>https://auctions.dreweatts.com/auctions/8729/drewea1-10418/lot-details/b2173b11-6d86-4edb-bf70-b0b600adb651</t>
  </si>
  <si>
    <t>https://auctions.dreweatts.com/auctions/8729/drewea1-10418/lot-details/82c6a01d-194a-492d-96d7-b0b600adb90b</t>
  </si>
  <si>
    <t>https://auctions.dreweatts.com/auctions/8729/drewea1-10418/lot-details/68291fce-5a51-4864-b13d-b0b600adba40</t>
  </si>
  <si>
    <t>https://auctions.dreweatts.com/auctions/8729/drewea1-10418/lot-details/b8f5d75c-41d0-431a-b54b-b0b600adbc23</t>
  </si>
  <si>
    <t>https://auctions.dreweatts.com/auctions/8729/drewea1-10418/lot-details/a29f5972-12f9-45ce-9e0b-b0b600adbde4</t>
  </si>
  <si>
    <t>https://auctions.dreweatts.com/auctions/8729/drewea1-10418/lot-details/6f03551f-e13f-48aa-bccf-b0b600adbfa7</t>
  </si>
  <si>
    <t>https://auctions.dreweatts.com/auctions/8729/drewea1-10418/lot-details/cd145583-42e1-4133-af98-b0b600adc274</t>
  </si>
  <si>
    <t>https://auctions.dreweatts.com/auctions/8729/drewea1-10418/lot-details/920b6db4-69f6-4ca9-bb97-b0b600adc50e</t>
  </si>
  <si>
    <t>https://auctions.dreweatts.com/auctions/8729/drewea1-10418/lot-details/12c15db9-dcf5-4c24-86bf-b0b600adc6bc</t>
  </si>
  <si>
    <t>https://auctions.dreweatts.com/auctions/8729/drewea1-10418/lot-details/999a067a-035d-45bc-b494-b0b600adc779</t>
  </si>
  <si>
    <t>https://auctions.dreweatts.com/auctions/8729/drewea1-10418/lot-details/6c3d35e6-bc73-4e1e-a705-b0b600adc834</t>
  </si>
  <si>
    <t>https://auctions.dreweatts.com/auctions/8729/drewea1-10418/lot-details/2dd81170-a71e-4435-9132-b0b600adc9f2</t>
  </si>
  <si>
    <t>https://auctions.dreweatts.com/auctions/8729/drewea1-10418/lot-details/6e9b0752-2c9e-47e4-bacb-b0b600adcb92</t>
  </si>
  <si>
    <t>https://auctions.dreweatts.com/auctions/8729/drewea1-10418/lot-details/3fb73947-8845-433f-87af-b0b600adce77</t>
  </si>
  <si>
    <t>https://auctions.dreweatts.com/auctions/8729/drewea1-10418/lot-details/edea10fa-7aa8-40c4-986e-b0b600adcf31</t>
  </si>
  <si>
    <t>https://auctions.dreweatts.com/auctions/8729/drewea1-10418/lot-details/23867ae5-06a8-49a0-9263-b0b600add290</t>
  </si>
  <si>
    <t>https://auctions.dreweatts.com/auctions/8729/drewea1-10418/lot-details/d3710fb7-44c4-4a49-a0f5-b0b600add558</t>
  </si>
  <si>
    <t>https://auctions.dreweatts.com/auctions/8729/drewea1-10418/lot-details/554ac975-9530-4eca-adfd-b0b600add7e1</t>
  </si>
  <si>
    <t>https://auctions.dreweatts.com/auctions/8729/drewea1-10418/lot-details/d54eb8d2-d85e-4b0e-a615-b0b600add9c5</t>
  </si>
  <si>
    <t>https://auctions.dreweatts.com/auctions/8729/drewea1-10418/lot-details/60d1a6d3-8ea4-43a3-a80c-b0b600adda7b</t>
  </si>
  <si>
    <t>https://auctions.dreweatts.com/auctions/8729/drewea1-10418/lot-details/04f3b66c-de3c-4191-8549-b0b600addc28</t>
  </si>
  <si>
    <t>https://auctions.dreweatts.com/auctions/8729/drewea1-10418/lot-details/31690cbf-6942-44a2-96b9-b0b600adde48</t>
  </si>
  <si>
    <t>https://auctions.dreweatts.com/auctions/8729/drewea1-10418/lot-details/df2f7dcd-3df7-4ada-9d6e-b0b600addf2b</t>
  </si>
  <si>
    <t>https://auctions.dreweatts.com/auctions/8729/drewea1-10418/lot-details/1b5313ba-66ff-4899-8c94-b0b600ade0dc</t>
  </si>
  <si>
    <t>https://auctions.dreweatts.com/auctions/8729/drewea1-10418/lot-details/0091243d-fd92-432e-8c19-b0b600ade2b6</t>
  </si>
  <si>
    <t>https://auctions.dreweatts.com/auctions/8729/drewea1-10418/lot-details/9e8974f5-ac7e-400b-b505-b0b600ade454</t>
  </si>
  <si>
    <t>https://auctions.dreweatts.com/auctions/8729/drewea1-10418/lot-details/4e92a441-4ada-4816-82d8-b0b600ade50e</t>
  </si>
  <si>
    <t>https://auctions.dreweatts.com/auctions/8729/drewea1-10418/lot-details/28eeda82-091e-45f6-98e7-b0b600ade6d7</t>
  </si>
  <si>
    <t>https://auctions.dreweatts.com/auctions/8729/drewea1-10418/lot-details/8005b2c6-9bea-4095-9735-b0b600ade888</t>
  </si>
  <si>
    <t>https://auctions.dreweatts.com/auctions/8729/drewea1-10418/lot-details/6fb94796-5897-4138-acc9-b0b600adea4f</t>
  </si>
  <si>
    <t>https://auctions.dreweatts.com/auctions/8729/drewea1-10418/lot-details/8ed5af45-4939-470a-973a-b0b600adebf2</t>
  </si>
  <si>
    <t>https://auctions.dreweatts.com/auctions/8729/drewea1-10418/lot-details/6e76fbd5-9a22-42fd-9bc0-b0b600adee81</t>
  </si>
  <si>
    <t>https://auctions.dreweatts.com/auctions/8729/drewea1-10418/lot-details/8d7b0eb3-ad7f-4650-9ffe-b0b600adf23f</t>
  </si>
  <si>
    <t>https://auctions.dreweatts.com/auctions/8729/drewea1-10418/lot-details/673c98d3-ab93-48c6-9a15-b0b600adf4d4</t>
  </si>
  <si>
    <t>https://auctions.dreweatts.com/auctions/8729/drewea1-10418/lot-details/a31334fd-6a7d-494a-963c-b0b600adf6d5</t>
  </si>
  <si>
    <t>https://auctions.dreweatts.com/auctions/8729/drewea1-10418/lot-details/02f1c2ba-437f-42a3-b1a1-b0b600adf8d4</t>
  </si>
  <si>
    <t>https://auctions.dreweatts.com/auctions/8729/drewea1-10418/lot-details/29d7f83c-f6f4-4f79-b78a-b0b600adfbd5</t>
  </si>
  <si>
    <t>https://auctions.dreweatts.com/auctions/8729/drewea1-10418/lot-details/da9c0a08-bb61-480a-abb1-b0b600adfee9</t>
  </si>
  <si>
    <t>https://auctions.dreweatts.com/auctions/8729/drewea1-10418/lot-details/3ac77426-fdc5-42e6-b360-b0b600ae00bd</t>
  </si>
  <si>
    <t>https://auctions.dreweatts.com/auctions/8729/drewea1-10418/lot-details/e0f101b3-c197-4f12-ba2e-b0b600ae025f</t>
  </si>
  <si>
    <t>https://auctions.dreweatts.com/auctions/8729/drewea1-10418/lot-details/4c77926a-d422-47b8-aa44-b0b600ae04f4</t>
  </si>
  <si>
    <t>https://auctions.dreweatts.com/auctions/8729/drewea1-10418/lot-details/0b0f83c9-04c5-49a5-9d2e-b0b600ae05b4</t>
  </si>
  <si>
    <t>https://auctions.dreweatts.com/auctions/8729/drewea1-10418/lot-details/7a068e54-9e1a-498a-8064-b0b600ae07a0</t>
  </si>
  <si>
    <t>https://auctions.dreweatts.com/auctions/8729/drewea1-10418/lot-details/87e2b92f-64b3-49bc-993c-b0b600ae094f</t>
  </si>
  <si>
    <t>https://auctions.dreweatts.com/auctions/8729/drewea1-10418/lot-details/415ba65e-f655-468a-a12a-b0b600ae0b83</t>
  </si>
  <si>
    <t>https://auctions.dreweatts.com/auctions/8729/drewea1-10418/lot-details/cad4d52c-c606-423a-b425-b0b600ae0dc9</t>
  </si>
  <si>
    <t>https://auctions.dreweatts.com/auctions/8729/drewea1-10418/lot-details/e8d7aed3-de13-43cc-b541-b0b600ae0ffe</t>
  </si>
  <si>
    <t>https://auctions.dreweatts.com/auctions/8729/drewea1-10418/lot-details/97a4ff9a-0520-4463-82ec-b0b600ae10be</t>
  </si>
  <si>
    <t>https://auctions.dreweatts.com/auctions/8729/drewea1-10418/lot-details/c326b442-b18d-4c35-bb6e-b0b600ae12c2</t>
  </si>
  <si>
    <t>https://auctions.dreweatts.com/auctions/8729/drewea1-10418/lot-details/83ec92c6-4a04-44b6-a164-b0b600ae14e8</t>
  </si>
  <si>
    <t>https://auctions.dreweatts.com/auctions/8729/drewea1-10418/lot-details/4c2c32cd-12b7-48c3-9b21-b0b600ae179e</t>
  </si>
  <si>
    <t>https://auctions.dreweatts.com/auctions/8729/drewea1-10418/lot-details/e9a496c3-923d-410c-b8e1-b0b600ae1a8c</t>
  </si>
  <si>
    <t>https://auctions.dreweatts.com/auctions/8729/drewea1-10418/lot-details/31953466-9c48-4f79-977e-b0b600ae1d05</t>
  </si>
  <si>
    <t>https://auctions.dreweatts.com/auctions/8729/drewea1-10418/lot-details/3bc4977b-41ad-45d1-aa07-b0b600ae1ef6</t>
  </si>
  <si>
    <t>https://auctions.dreweatts.com/auctions/8729/drewea1-10418/lot-details/a3b6b2b9-7400-410e-9267-b0b600ae20ee</t>
  </si>
  <si>
    <t>https://auctions.dreweatts.com/auctions/8729/drewea1-10418/lot-details/0b9d4c30-6b05-4981-b816-b0b600ae2398</t>
  </si>
  <si>
    <t>https://auctions.dreweatts.com/auctions/8729/drewea1-10418/lot-details/15af816f-57bb-44b9-9a45-b0b600ae2461</t>
  </si>
  <si>
    <t>https://auctions.dreweatts.com/auctions/8729/drewea1-10418/lot-details/52d52e92-b5cb-470e-968c-b0b600ae2628</t>
  </si>
  <si>
    <t>https://auctions.dreweatts.com/auctions/8729/drewea1-10418/lot-details/26bea806-a70f-435a-ba3e-b0b600ae27ed</t>
  </si>
  <si>
    <t>https://auctions.dreweatts.com/auctions/8729/drewea1-10418/lot-details/d8bfc5ee-e6bb-4882-80b4-b0b600ae29ac</t>
  </si>
  <si>
    <t>https://auctions.dreweatts.com/auctions/8729/drewea1-10418/lot-details/2a98acbd-131a-4ece-bbf6-b0b600ae2b3f</t>
  </si>
  <si>
    <t>https://auctions.dreweatts.com/auctions/8729/drewea1-10418/lot-details/815a2faf-46c0-47ce-9861-b0b600ae5fe8</t>
  </si>
  <si>
    <t>https://auctions.dreweatts.com/auctions/8729/drewea1-10418/lot-details/2f042ab1-700a-45ab-91d6-b0b600ae61a1</t>
  </si>
  <si>
    <t>https://auctions.dreweatts.com/auctions/8729/drewea1-10418/lot-details/38a25510-4c79-4955-9679-b0b600ae63e2</t>
  </si>
  <si>
    <t>https://auctions.dreweatts.com/auctions/8729/drewea1-10418/lot-details/19982514-81fd-488c-b727-b0b600ae65b2</t>
  </si>
  <si>
    <t>https://auctions.dreweatts.com/auctions/8729/drewea1-10418/lot-details/fee46acc-19c9-4a16-a5f8-b0b600ae677d</t>
  </si>
  <si>
    <t>https://auctions.dreweatts.com/auctions/8729/drewea1-10418/lot-details/c31e1410-b127-4f63-8190-b0b600ae692a</t>
  </si>
  <si>
    <t>https://auctions.dreweatts.com/auctions/8729/drewea1-10418/lot-details/cbc6620d-7f61-4465-90e1-b0b600ae6c57</t>
  </si>
  <si>
    <t>https://auctions.dreweatts.com/auctions/8729/drewea1-10418/lot-details/9d0482f0-d1f3-44e0-8a79-b0b600ae6e88</t>
  </si>
  <si>
    <t>https://auctions.dreweatts.com/auctions/8729/drewea1-10418/lot-details/ee76e3ac-d6f8-4d51-9127-b0b600ae7109</t>
  </si>
  <si>
    <t>https://auctions.dreweatts.com/auctions/8729/drewea1-10418/lot-details/55c48981-7ea2-4bab-adcd-b0b600ae7401</t>
  </si>
  <si>
    <t>https://auctions.dreweatts.com/auctions/8729/drewea1-10418/lot-details/51ed137f-4117-44a9-a752-b0b600ae7717</t>
  </si>
  <si>
    <t>https://auctions.dreweatts.com/auctions/8729/drewea1-10418/lot-details/2bdb8ed5-883f-4490-8a0d-b0b600ae7973</t>
  </si>
  <si>
    <t>https://auctions.dreweatts.com/auctions/8729/drewea1-10418/lot-details/044811af-4bb3-4f63-bbc7-b0b600ae7b25</t>
  </si>
  <si>
    <t>https://auctions.dreweatts.com/auctions/8729/drewea1-10418/lot-details/18aac85c-9a55-41ec-90a7-b0b600ae7ce2</t>
  </si>
  <si>
    <t>https://auctions.dreweatts.com/auctions/8729/drewea1-10418/lot-details/efe40d91-50f0-40ae-a8b8-b0b600ae7f12</t>
  </si>
  <si>
    <t>https://auctions.dreweatts.com/auctions/8729/drewea1-10418/lot-details/e466a1d7-778c-4ed5-8b5a-b0b600ae8139</t>
  </si>
  <si>
    <t>https://auctions.dreweatts.com/auctions/8729/drewea1-10418/lot-details/cc27388b-2958-470f-9449-b0b600ae833a</t>
  </si>
  <si>
    <t>https://auctions.dreweatts.com/auctions/8729/drewea1-10418/lot-details/131b2614-024a-4637-bc7e-b0b600ae8511</t>
  </si>
  <si>
    <t>https://auctions.dreweatts.com/auctions/8729/drewea1-10418/lot-details/b6db9498-d5a6-4562-a1d8-b0b600ae872e</t>
  </si>
  <si>
    <t>https://auctions.dreweatts.com/auctions/8729/drewea1-10418/lot-details/4afe9253-a63b-4f89-8457-b0b600ae8957</t>
  </si>
  <si>
    <t>https://auctions.dreweatts.com/auctions/8729/drewea1-10418/lot-details/e00bf5d7-47fb-43b6-ae1a-b0b600ae8b0a</t>
  </si>
  <si>
    <t>https://auctions.dreweatts.com/auctions/8729/drewea1-10418/lot-details/e2434485-fa1d-4e24-b8e7-b0b600ae8cf2</t>
  </si>
  <si>
    <t>https://auctions.dreweatts.com/auctions/8729/drewea1-10418/lot-details/5ccb5ff3-771d-4465-9d2e-b0b600ae913f</t>
  </si>
  <si>
    <t>https://auctions.dreweatts.com/auctions/8729/drewea1-10418/lot-details/ba7bead6-f51b-4c96-bedc-b0b600ae9526</t>
  </si>
  <si>
    <t>https://auctions.dreweatts.com/auctions/8729/drewea1-10418/lot-details/bdadabd6-058c-48dd-af91-b0b600ae9705</t>
  </si>
  <si>
    <t>https://auctions.dreweatts.com/auctions/8729/drewea1-10418/lot-details/23644590-a21d-4e57-bad6-b0b600ae99cc</t>
  </si>
  <si>
    <t>https://auctions.dreweatts.com/auctions/8729/drewea1-10418/lot-details/71e98b2e-02a0-45d5-a605-b0b600ae9bed</t>
  </si>
  <si>
    <t>https://auctions.dreweatts.com/auctions/8729/drewea1-10418/lot-details/cb01e62f-64dd-4fc9-a34b-b0b600ae9ec4</t>
  </si>
  <si>
    <t>https://auctions.dreweatts.com/auctions/8729/drewea1-10418/lot-details/5264f585-580e-498e-a1d8-b0b600aea195</t>
  </si>
  <si>
    <t>https://auctions.dreweatts.com/auctions/8729/drewea1-10418/lot-details/0ee263dd-203c-487e-9f0f-b0b600aea458</t>
  </si>
  <si>
    <t>https://auctions.dreweatts.com/auctions/8729/drewea1-10418/lot-details/77b2de67-ef9f-445b-950a-b0b600aea623</t>
  </si>
  <si>
    <t>https://auctions.dreweatts.com/auctions/8729/drewea1-10418/lot-details/fb62437a-e04b-4be7-823c-b0b600aea801</t>
  </si>
  <si>
    <t>https://auctions.dreweatts.com/auctions/8729/drewea1-10418/lot-details/08d8a970-a836-4db0-bfcd-b0b600aea9ba</t>
  </si>
  <si>
    <t>https://auctions.dreweatts.com/auctions/8729/drewea1-10418/lot-details/46035571-199c-4e79-af98-b0b600aeab72</t>
  </si>
  <si>
    <t>https://auctions.dreweatts.com/auctions/8729/drewea1-10418/lot-details/3db390c0-dfda-4bad-98ec-b0b600aead36</t>
  </si>
  <si>
    <t>https://auctions.dreweatts.com/auctions/8729/drewea1-10418/lot-details/92af24d6-6636-4b9e-a9ea-b0b600aeb00d</t>
  </si>
  <si>
    <t>https://auctions.dreweatts.com/auctions/8729/drewea1-10418/lot-details/ebe1f7b7-c624-45dc-b5e3-b0b600aeb1bb</t>
  </si>
  <si>
    <t>https://auctions.dreweatts.com/auctions/8729/drewea1-10418/lot-details/6ce99051-1fd7-4477-a902-b0b600aeb3be</t>
  </si>
  <si>
    <t>https://auctions.dreweatts.com/auctions/8729/drewea1-10418/lot-details/2348d823-f7f3-4326-b8ab-b0b600aeb585</t>
  </si>
  <si>
    <t>https://auctions.dreweatts.com/auctions/8729/drewea1-10418/lot-details/e6e49680-a4b8-4d43-b7ca-b0b600aeb700</t>
  </si>
  <si>
    <t>https://auctions.dreweatts.com/auctions/8729/drewea1-10418/lot-details/ce9d5ae0-6b64-4b7d-a229-b0b600aeb9bf</t>
  </si>
  <si>
    <t>https://auctions.dreweatts.com/auctions/8729/drewea1-10418/lot-details/f7e8434e-0f0f-4ff6-947f-b0b600aebc89</t>
  </si>
  <si>
    <t>https://auctions.dreweatts.com/auctions/8729/drewea1-10418/lot-details/9a132a3d-4a9a-48bc-bac6-b0b600aebe48</t>
  </si>
  <si>
    <t>https://auctions.dreweatts.com/auctions/8729/drewea1-10418/lot-details/99eb5ac2-6ec2-44b2-b668-b0b600aebff6</t>
  </si>
  <si>
    <t>https://auctions.dreweatts.com/auctions/8729/drewea1-10418/lot-details/76c72cdf-77e0-49f6-9764-b0b600aec26f</t>
  </si>
  <si>
    <t>https://auctions.dreweatts.com/auctions/8729/drewea1-10418/lot-details/970c4c01-2fc2-49d6-806e-b0b600aec47c</t>
  </si>
  <si>
    <t>https://auctions.dreweatts.com/auctions/8729/drewea1-10418/lot-details/003055f7-c887-47ab-8c0b-b0b600aec684</t>
  </si>
  <si>
    <t>https://auctions.dreweatts.com/auctions/8729/drewea1-10418/lot-details/eb4b021c-fda9-4af4-b57b-b0b600aec867</t>
  </si>
  <si>
    <t>https://auctions.dreweatts.com/auctions/8729/drewea1-10418/lot-details/536e652b-7aaa-4dcf-9c6e-b0b600aeca61</t>
  </si>
  <si>
    <t>https://auctions.dreweatts.com/auctions/8729/drewea1-10418/lot-details/67fe9e23-bc35-4c8c-b5ca-b0b600aecbbc</t>
  </si>
  <si>
    <t>https://auctions.dreweatts.com/auctions/8729/drewea1-10418/lot-details/07307430-293e-42dc-a2ee-b0b600aecd97</t>
  </si>
  <si>
    <t>https://auctions.dreweatts.com/auctions/8729/drewea1-10418/lot-details/d38bffd4-0d9f-40bf-b134-b0b600aed0bc</t>
  </si>
  <si>
    <t>https://auctions.dreweatts.com/auctions/8729/drewea1-10418/lot-details/9bc755c0-ccf8-4a7f-a974-b0b600aed5c2</t>
  </si>
  <si>
    <t>https://auctions.dreweatts.com/auctions/8729/drewea1-10418/lot-details/4f0efd48-2b13-4e6a-b7ee-b0b600aed6a6</t>
  </si>
  <si>
    <t>https://auctions.dreweatts.com/auctions/8729/drewea1-10418/lot-details/aa13ba4c-deb0-40ef-b7d4-b0b600aed86d</t>
  </si>
  <si>
    <t>https://auctions.dreweatts.com/auctions/8729/drewea1-10418/lot-details/2fc63689-b7e5-4683-8226-b0b600aed9c0</t>
  </si>
  <si>
    <t>https://auctions.dreweatts.com/auctions/8729/drewea1-10418/lot-details/0ca21b0e-97eb-42e4-a55c-b0b600aedb64</t>
  </si>
  <si>
    <t>https://auctions.dreweatts.com/auctions/8729/drewea1-10418/lot-details/469371db-b221-41f4-a67f-b0b600aedc95</t>
  </si>
  <si>
    <t>https://auctions.dreweatts.com/auctions/8729/drewea1-10418/lot-details/80fe6671-67c8-41b2-bb31-b0b600aede04</t>
  </si>
  <si>
    <t>https://auctions.dreweatts.com/auctions/8729/drewea1-10418/lot-details/c9277274-0181-4f84-9759-b0b600aee0b5</t>
  </si>
  <si>
    <t>https://auctions.dreweatts.com/auctions/8729/drewea1-10418/lot-details/3f60aa00-6b34-4e61-9e92-b0b600aee17a</t>
  </si>
  <si>
    <t>https://auctions.dreweatts.com/auctions/8729/drewea1-10418/lot-details/e1a90feb-1f65-415a-87ac-b0b600aee4ae</t>
  </si>
  <si>
    <t>https://auctions.dreweatts.com/auctions/8729/drewea1-10418/lot-details/1ad6d7fd-7412-4e8b-af13-b0b600aee6c0</t>
  </si>
  <si>
    <t>https://auctions.dreweatts.com/auctions/8729/drewea1-10418/lot-details/731de493-c251-4b1c-9da3-b0b600aee7e1</t>
  </si>
  <si>
    <t>https://auctions.dreweatts.com/auctions/8729/drewea1-10418/lot-details/00b2eb3b-f4aa-406d-82f5-b0b600aee9a3</t>
  </si>
  <si>
    <t>https://auctions.dreweatts.com/auctions/8729/drewea1-10418/lot-details/9034b171-36f7-4227-bd03-b0b600aeeaf2</t>
  </si>
  <si>
    <t>https://auctions.dreweatts.com/auctions/8729/drewea1-10418/lot-details/6e4d9750-7334-4964-82de-b0b600aeecbb</t>
  </si>
  <si>
    <t>https://auctions.dreweatts.com/auctions/8729/drewea1-10418/lot-details/56007dff-fbd5-407e-b99b-b0b6013bc1e2</t>
  </si>
  <si>
    <t>https://auctions.dreweatts.com/auctions/8729/drewea1-10418/lot-details/2c666119-c125-4023-9480-b0b600aeedd6</t>
  </si>
  <si>
    <t>https://auctions.dreweatts.com/auctions/8729/drewea1-10418/lot-details/26f47990-87ab-458f-be1d-b0b600aeef1c</t>
  </si>
  <si>
    <t>https://auctions.dreweatts.com/auctions/8729/drewea1-10418/lot-details/82d678dd-fc85-44b9-8c41-b0b600aeefc3</t>
  </si>
  <si>
    <t>https://auctions.dreweatts.com/auctions/8729/drewea1-10418/lot-details/bde4925d-e058-4f84-a26e-b0b600aef110</t>
  </si>
  <si>
    <t>https://auctions.dreweatts.com/auctions/8729/drewea1-10418/lot-details/a5c21b7c-a39d-472e-8813-b0b600aef31a</t>
  </si>
  <si>
    <t>https://auctions.dreweatts.com/auctions/8729/drewea1-10418/lot-details/bc610fe4-a894-4431-8012-b0b600aef525</t>
  </si>
  <si>
    <t>https://auctions.dreweatts.com/auctions/8729/drewea1-10418/lot-details/3a19605a-16a5-42a4-8966-b0b600aef734</t>
  </si>
  <si>
    <t>https://auctions.dreweatts.com/auctions/8729/drewea1-10418/lot-details/192ce72e-b20d-4287-8cef-b0b600aef94d</t>
  </si>
  <si>
    <t>https://auctions.dreweatts.com/auctions/8729/drewea1-10418/lot-details/885bc85d-0b3e-4ff3-9597-b0b600aefbd4</t>
  </si>
  <si>
    <t>https://auctions.dreweatts.com/auctions/8729/drewea1-10418/lot-details/17193dd4-bcda-4129-96af-b0b600aefd83</t>
  </si>
  <si>
    <t>https://auctions.dreweatts.com/auctions/8729/drewea1-10418/lot-details/9cdee042-1a20-4845-a992-b0b600aeff87</t>
  </si>
  <si>
    <t>https://auctions.dreweatts.com/auctions/8729/drewea1-10418/lot-details/621580de-a480-4e31-8e0c-b0b600af01f9</t>
  </si>
  <si>
    <t>https://auctions.dreweatts.com/auctions/8729/drewea1-10418/lot-details/d482730b-0731-4a2b-b60a-b0b600af0407</t>
  </si>
  <si>
    <t>https://auctions.dreweatts.com/auctions/8729/drewea1-10418/lot-details/89b662b3-db9d-4976-96ca-b0b600af0603</t>
  </si>
  <si>
    <t>https://auctions.dreweatts.com/auctions/8729/drewea1-10418/lot-details/71591a27-6cb1-44f8-b82f-b0b600af07d3</t>
  </si>
  <si>
    <t>https://auctions.dreweatts.com/auctions/8729/drewea1-10418/lot-details/aad54582-c86c-496c-8f09-b0b600af09b9</t>
  </si>
  <si>
    <t>https://auctions.dreweatts.com/auctions/8729/drewea1-10418/lot-details/69510920-9cd0-42f3-a4dd-b0b600af0bb0</t>
  </si>
  <si>
    <t>https://auctions.dreweatts.com/auctions/8729/drewea1-10418/lot-details/729c4084-8e16-42c4-91e2-b0b600af0d44</t>
  </si>
  <si>
    <t>https://auctions.dreweatts.com/auctions/8729/drewea1-10418/lot-details/6bf9bfb7-d0c4-42d9-8496-b0b600af0f43</t>
  </si>
  <si>
    <t>https://auctions.dreweatts.com/auctions/8729/drewea1-10418/lot-details/ffdc97c7-38e4-4b2b-80e0-b0b600af1223</t>
  </si>
  <si>
    <t>https://auctions.dreweatts.com/auctions/8729/drewea1-10418/lot-details/e81d0871-3721-495c-8fab-b0b600af140a</t>
  </si>
  <si>
    <t>https://auctions.dreweatts.com/auctions/8729/drewea1-10418/lot-details/68fc16f3-aa8c-4754-9994-b0b600af15f2</t>
  </si>
  <si>
    <t>https://auctions.dreweatts.com/auctions/8729/drewea1-10418/lot-details/e0b90a9b-2deb-4f2f-993c-b0b600af1710</t>
  </si>
  <si>
    <t>https://auctions.dreweatts.com/auctions/8729/drewea1-10418/lot-details/3c4083a2-39fc-4ea2-b8c2-b0b600af19b7</t>
  </si>
  <si>
    <t>https://auctions.dreweatts.com/auctions/8729/drewea1-10418/lot-details/31f5c6d6-93bc-4be7-9ef7-b0b600af1bfd</t>
  </si>
  <si>
    <t>https://auctions.dreweatts.com/auctions/8729/drewea1-10418/lot-details/375d828b-4028-4f92-bc6e-b0b600af1ddf</t>
  </si>
  <si>
    <t>https://auctions.dreweatts.com/auctions/8729/drewea1-10418/lot-details/8a231c1c-2435-40b3-9194-b0b600af2024</t>
  </si>
  <si>
    <t>https://auctions.dreweatts.com/auctions/8729/drewea1-10418/lot-details/843911df-2208-49c5-b81f-b0b600af229e</t>
  </si>
  <si>
    <t>https://auctions.dreweatts.com/auctions/8729/drewea1-10418/lot-details/11dc38d8-fd8f-4a81-a86e-b0b600af2476</t>
  </si>
  <si>
    <t>https://auctions.dreweatts.com/auctions/8729/drewea1-10418/lot-details/e2c8e844-035c-413d-9f80-b0b600af2599</t>
  </si>
  <si>
    <t>https://auctions.dreweatts.com/auctions/8729/drewea1-10418/lot-details/d0302078-c748-468a-925e-b0b600af2715</t>
  </si>
  <si>
    <t>https://auctions.dreweatts.com/auctions/8729/drewea1-10418/lot-details/92fe84ab-52ea-4b2e-b556-b0b600af2882</t>
  </si>
  <si>
    <t>https://auctions.dreweatts.com/auctions/8729/drewea1-10418/lot-details/8b111080-d1a6-4076-9844-b0b600af2a7c</t>
  </si>
  <si>
    <t>https://auctions.dreweatts.com/auctions/8729/drewea1-10418/lot-details/7ae9c38e-3b06-4d12-9f8c-b0b600af2c6e</t>
  </si>
  <si>
    <t>https://auctions.dreweatts.com/auctions/8729/drewea1-10418/lot-details/46679658-faa2-4caa-abdc-b0b600af2e51</t>
  </si>
  <si>
    <t>https://auctions.dreweatts.com/auctions/8729/drewea1-10418/lot-details/6a0b7550-7a61-4658-8595-b0b600af3004</t>
  </si>
  <si>
    <t>https://auctions.dreweatts.com/auctions/8729/drewea1-10418/lot-details/71e667e2-67e9-4df2-971e-b0b600af3155</t>
  </si>
  <si>
    <t>https://auctions.dreweatts.com/auctions/8729/drewea1-10418/lot-details/5adca85c-108c-4aa8-839f-b0b600af3355</t>
  </si>
  <si>
    <t>https://auctions.dreweatts.com/auctions/8729/drewea1-10418/lot-details/2f16d0c5-fc25-40ec-ba3a-b0b600af354b</t>
  </si>
  <si>
    <t>https://auctions.dreweatts.com/auctions/8729/drewea1-10418/lot-details/2dca1421-46d3-454b-922b-b0b600af3732</t>
  </si>
  <si>
    <t>https://auctions.dreweatts.com/auctions/8729/drewea1-10418/lot-details/de9760a3-6c4e-40a2-b41e-b0b600af39b1</t>
  </si>
  <si>
    <t>https://auctions.dreweatts.com/auctions/8729/drewea1-10418/lot-details/c5006b08-2795-495e-b3e8-b0b600af3b9d</t>
  </si>
  <si>
    <t>https://auctions.dreweatts.com/auctions/8729/drewea1-10418/lot-details/ec0140bf-598e-4c80-ae73-b0b600af3d83</t>
  </si>
  <si>
    <t>https://auctions.dreweatts.com/auctions/8729/drewea1-10418/lot-details/b3098045-b934-4ee4-8c6f-b0b600af3f46</t>
  </si>
  <si>
    <t>https://auctions.dreweatts.com/auctions/8729/drewea1-10418/lot-details/0aed78a8-526d-4897-8241-b0b600af40f9</t>
  </si>
  <si>
    <t>https://auctions.dreweatts.com/auctions/8729/drewea1-10418/lot-details/6177c9f1-046c-4fc6-8c94-b0b600af4441</t>
  </si>
  <si>
    <t>https://auctions.dreweatts.com/auctions/8729/drewea1-10418/lot-details/00d5d68d-9ada-4862-bee4-b0b600af469d</t>
  </si>
  <si>
    <t>https://auctions.dreweatts.com/auctions/8729/drewea1-10418/lot-details/791eec08-3ffa-4d1f-aad4-b0b600af48de</t>
  </si>
  <si>
    <t>https://auctions.dreweatts.com/auctions/8729/drewea1-10418/lot-details/498cdef5-42f0-40ed-8fb7-b0b600af4abc</t>
  </si>
  <si>
    <t>https://auctions.dreweatts.com/auctions/8729/drewea1-10418/lot-details/86b2bab4-6870-4cd1-bd6b-b0b600af4c5d</t>
  </si>
  <si>
    <t>https://auctions.dreweatts.com/auctions/8729/drewea1-10418/lot-details/d780c88f-efc3-4a90-ba00-b0b600af4e17</t>
  </si>
  <si>
    <t>https://auctions.dreweatts.com/auctions/8729/drewea1-10418/lot-details/516d9cdf-5138-46c3-93ce-b0b600af5153</t>
  </si>
  <si>
    <t>https://auctions.dreweatts.com/auctions/8729/drewea1-10418/lot-details/e4a9fa21-c2bd-431e-a7b2-b0b600af532c</t>
  </si>
  <si>
    <t>https://auctions.dreweatts.com/auctions/8729/drewea1-10418/lot-details/01141243-3bbc-4b34-bde8-b0b600af553e</t>
  </si>
  <si>
    <t>https://auctions.dreweatts.com/auctions/8729/drewea1-10418/lot-details/264995ad-fb6e-49df-9539-b0b600af58a5</t>
  </si>
  <si>
    <t>https://auctions.dreweatts.com/auctions/8729/drewea1-10418/lot-details/f7986f8c-198b-4c11-8b3e-b0b600b4a004</t>
  </si>
  <si>
    <t>https://auctions.dreweatts.com/auctions/8729/drewea1-10418/lot-details/2dea8fd3-7556-4330-b90d-b0b600b4a1cd</t>
  </si>
  <si>
    <t>https://auctions.dreweatts.com/auctions/8729/drewea1-10418/lot-details/6d485ebb-e4ee-46db-b439-b0b600b4a39a</t>
  </si>
  <si>
    <t>https://auctions.dreweatts.com/auctions/8729/drewea1-10418/lot-details/f157ce37-4380-4993-a761-b0b600b4a545</t>
  </si>
  <si>
    <t>https://auctions.dreweatts.com/auctions/8729/drewea1-10418/lot-details/a4fa1318-9924-44c3-991b-b0b600b4a6f3</t>
  </si>
  <si>
    <t>https://auctions.dreweatts.com/auctions/8729/drewea1-10418/lot-details/09c8c0ca-a48c-41c2-a520-b0b600b4a895</t>
  </si>
  <si>
    <t>https://auctions.dreweatts.com/auctions/8729/drewea1-10418/lot-details/6df1cb3f-c50d-4bd4-83e6-b0b600b4ab97</t>
  </si>
  <si>
    <t>https://auctions.dreweatts.com/auctions/8729/drewea1-10418/lot-details/2fd28ca0-5038-4962-aeab-b0b600b4b026</t>
  </si>
  <si>
    <t>https://auctions.dreweatts.com/auctions/8729/drewea1-10418/lot-details/4d593e2b-3ea6-4af7-91a4-b0b600b4b0d7</t>
  </si>
  <si>
    <t>https://auctions.dreweatts.com/auctions/8729/drewea1-10418/lot-details/52e5820f-9716-4c86-ba89-b0b600b4b33d</t>
  </si>
  <si>
    <t>https://auctions.dreweatts.com/auctions/8729/drewea1-10418/lot-details/91c9d964-6af3-45d4-b4e3-b0b600b4b61e</t>
  </si>
  <si>
    <t>https://auctions.dreweatts.com/auctions/8729/drewea1-10418/lot-details/ab5c520f-1df0-43a6-8bbc-b0b600b4b8bc</t>
  </si>
  <si>
    <t>https://auctions.dreweatts.com/auctions/8729/drewea1-10418/lot-details/5d3b4d8f-ecac-4817-a7a3-b0b600b4ba2d</t>
  </si>
  <si>
    <t>https://auctions.dreweatts.com/auctions/8729/drewea1-10418/lot-details/cb7e8db9-0aba-4785-9f2c-b0b600b4bbf8</t>
  </si>
  <si>
    <t>https://auctions.dreweatts.com/auctions/8729/drewea1-10418/lot-details/4107f0ca-a224-445a-b11a-b0b600b4bdf3</t>
  </si>
  <si>
    <t>https://auctions.dreweatts.com/auctions/8729/drewea1-10418/lot-details/0d82acaf-b224-40d0-8451-b0b600b4c096</t>
  </si>
  <si>
    <t>https://auctions.dreweatts.com/auctions/8729/drewea1-10418/lot-details/8aa2afde-1568-446e-b7cb-b0b600b4c1d9</t>
  </si>
  <si>
    <t>https://auctions.dreweatts.com/auctions/8729/drewea1-10418/lot-details/04b7a5b8-6172-4a52-84e8-b0b600b4c296</t>
  </si>
  <si>
    <t>https://auctions.dreweatts.com/auctions/8729/drewea1-10418/lot-details/4e1f92ad-072c-4769-b5b8-b0b600b4c443</t>
  </si>
  <si>
    <t>https://auctions.dreweatts.com/auctions/8729/drewea1-10418/lot-details/8f793fc9-9598-42f4-bff8-b0b600b4c610</t>
  </si>
  <si>
    <t>https://auctions.dreweatts.com/auctions/8729/drewea1-10418/lot-details/9981849c-c247-4737-8544-b0b600b4c79b</t>
  </si>
  <si>
    <t>https://auctions.dreweatts.com/auctions/8729/drewea1-10418/lot-details/85b9f2a2-c886-4e69-8ffd-b0b600b4c8e7</t>
  </si>
  <si>
    <t>https://auctions.dreweatts.com/auctions/8729/drewea1-10418/lot-details/78d40b84-d413-4ab7-8b44-b0b600b4cacb</t>
  </si>
  <si>
    <t>https://auctions.dreweatts.com/auctions/8729/drewea1-10418/lot-details/2f9c7e3f-45cc-4ff4-ae8c-b0b600b4ccb4</t>
  </si>
  <si>
    <t>https://auctions.dreweatts.com/auctions/8729/drewea1-10418/lot-details/cb18c99c-ffdf-4265-9e23-b0b600b4ce94</t>
  </si>
  <si>
    <t>https://auctions.dreweatts.com/auctions/8729/drewea1-10418/lot-details/a5fe97d5-b46c-4abd-b608-b0b600b4d064</t>
  </si>
  <si>
    <t>https://auctions.dreweatts.com/auctions/8729/drewea1-10418/lot-details/af1c43aa-7ce9-47b0-93f0-b0b600b4d25d</t>
  </si>
  <si>
    <t>https://auctions.dreweatts.com/auctions/8729/drewea1-10418/lot-details/e6ddecef-18f4-4549-992c-b0b600b4d494</t>
  </si>
  <si>
    <t>https://auctions.dreweatts.com/auctions/8729/drewea1-10418/lot-details/cbbfac07-57e2-4a84-9cf0-b0b600b4d60c</t>
  </si>
  <si>
    <t>https://auctions.dreweatts.com/auctions/8729/drewea1-10418/lot-details/6bc4a00b-4bae-4a62-b469-b0b600b4d774</t>
  </si>
  <si>
    <t>https://auctions.dreweatts.com/auctions/8729/drewea1-10418/lot-details/74c59a2e-1727-4f30-ab24-b0b600b4d8f4</t>
  </si>
  <si>
    <t>https://auctions.dreweatts.com/auctions/8729/drewea1-10418/lot-details/b45bb82d-0bbe-432f-a0ae-b0b600b4daa5</t>
  </si>
  <si>
    <t>https://auctions.dreweatts.com/auctions/8729/drewea1-10418/lot-details/40cb59d5-55e7-4c98-ad86-b0b600b4dc65</t>
  </si>
  <si>
    <t>https://auctions.dreweatts.com/auctions/8729/drewea1-10418/lot-details/cef0e1d9-8a49-4863-9113-b0b600b4de19</t>
  </si>
  <si>
    <t>https://auctions.dreweatts.com/auctions/8729/drewea1-10418/lot-details/d8bc3632-7720-4a21-9fb9-b0b600b4df7e</t>
  </si>
  <si>
    <t>https://auctions.dreweatts.com/auctions/8729/drewea1-10418/lot-details/5c344109-6a93-4432-92f9-b0b600b4e2dd</t>
  </si>
  <si>
    <t>https://auctions.dreweatts.com/auctions/8729/drewea1-10418/lot-details/618a33d6-9b35-4615-bca1-b0b600b4e47d</t>
  </si>
  <si>
    <t>https://auctions.dreweatts.com/auctions/8729/drewea1-10418/lot-details/875f7c4a-f3e7-42e6-9055-b0b600b4e63f</t>
  </si>
  <si>
    <t>https://auctions.dreweatts.com/auctions/8729/drewea1-10418/lot-details/3ccb925b-9c08-46d5-a7d3-b0b600b4eb06</t>
  </si>
  <si>
    <t>https://auctions.dreweatts.com/auctions/8729/drewea1-10418/lot-details/0018a587-78a9-4c6c-9580-b0b600b4ecb1</t>
  </si>
  <si>
    <t>https://auctions.dreweatts.com/auctions/8729/drewea1-10418/lot-details/c3d23aae-4128-4f0e-8c88-b0b600b4eea6</t>
  </si>
  <si>
    <t>https://auctions.dreweatts.com/auctions/8729/drewea1-10418/lot-details/151ab454-7e70-4180-b9a5-b0b600b4f093</t>
  </si>
  <si>
    <t>https://auctions.dreweatts.com/auctions/8729/drewea1-10418/lot-details/90846424-cc29-4379-b796-b0b600b4f25a</t>
  </si>
  <si>
    <t>https://auctions.dreweatts.com/auctions/8729/drewea1-10418/lot-details/eba27db7-5ab4-4a76-8266-b0b600b4f437</t>
  </si>
  <si>
    <t>https://auctions.dreweatts.com/auctions/8729/drewea1-10418/lot-details/cd5456da-b9e2-4de7-9aa0-b0b600b4f674</t>
  </si>
  <si>
    <t>https://auctions.dreweatts.com/auctions/8729/drewea1-10418/lot-details/3a6e424a-59f6-43f9-b506-b0b600b4fabd</t>
  </si>
  <si>
    <t>https://auctions.dreweatts.com/auctions/8729/drewea1-10418/lot-details/2de9a54c-d3dd-45b2-b8f1-b0b600b4fcc9</t>
  </si>
  <si>
    <t>https://auctions.dreweatts.com/auctions/8729/drewea1-10418/lot-details/78ffe601-39cf-4828-a687-b0b600b4ff76</t>
  </si>
  <si>
    <t>https://auctions.dreweatts.com/auctions/8729/drewea1-10418/lot-details/cba94e75-7570-431c-b51e-b0b600b501dc</t>
  </si>
  <si>
    <t>https://auctions.dreweatts.com/auctions/8729/drewea1-10418/lot-details/9512a1ac-443a-47da-b52f-b0b600b5039e</t>
  </si>
  <si>
    <t>https://auctions.dreweatts.com/auctions/8729/drewea1-10418/lot-details/3f63e2e2-f97d-443b-9492-b0b600b5058a</t>
  </si>
  <si>
    <t>https://auctions.dreweatts.com/auctions/8729/drewea1-10418/lot-details/6c6b5597-766f-4705-889d-b0b600b5079c</t>
  </si>
  <si>
    <t>https://auctions.dreweatts.com/auctions/8729/drewea1-10418/lot-details/62927c53-1a93-44f1-965f-b0b600b50975</t>
  </si>
  <si>
    <t>https://auctions.dreweatts.com/auctions/8729/drewea1-10418/lot-details/ebbc94e4-711e-46d3-8c69-b0b600b50b1b</t>
  </si>
  <si>
    <t>https://auctions.dreweatts.com/auctions/8729/drewea1-10418/lot-details/5ec82bda-2142-45f3-9de1-b0b600b50cc5</t>
  </si>
  <si>
    <t>https://auctions.dreweatts.com/auctions/8729/drewea1-10418/lot-details/e37c3dea-8c03-4671-8af1-b0b600b50e50</t>
  </si>
  <si>
    <t>https://auctions.dreweatts.com/auctions/8729/drewea1-10418/lot-details/213d3434-f2bc-4a85-8988-b0b600b50fd5</t>
  </si>
  <si>
    <t>https://auctions.dreweatts.com/auctions/8729/drewea1-10418/lot-details/2cdd6681-6285-416e-abb1-b0b600b51155</t>
  </si>
  <si>
    <t>https://auctions.dreweatts.com/auctions/8729/drewea1-10418/lot-details/aea9875f-e494-45e7-9721-b0b600b51370</t>
  </si>
  <si>
    <t>https://auctions.dreweatts.com/auctions/8729/drewea1-10418/lot-details/9eb2384f-92b3-4c8d-a650-b0b600b5152a</t>
  </si>
  <si>
    <t>https://auctions.dreweatts.com/auctions/8729/drewea1-10418/lot-details/91a585d6-be21-4ee2-b64a-b0b600b51973</t>
  </si>
  <si>
    <t>https://auctions.dreweatts.com/auctions/8729/drewea1-10418/lot-details/89b92941-43dd-4d29-bcbc-b0b600b51acc</t>
  </si>
  <si>
    <t>https://auctions.dreweatts.com/auctions/8729/drewea1-10418/lot-details/50b39cda-6c57-4dbf-bafb-b0b600b51c89</t>
  </si>
  <si>
    <t>https://auctions.dreweatts.com/auctions/8729/drewea1-10418/lot-details/b413c210-c367-4e71-a2fa-b0b600b51e6e</t>
  </si>
  <si>
    <t>https://auctions.dreweatts.com/auctions/8729/drewea1-10418/lot-details/19662a37-84d1-4c08-aea1-b0b600b51ff7</t>
  </si>
  <si>
    <t>https://auctions.dreweatts.com/auctions/8729/drewea1-10418/lot-details/c0a5230d-0215-449c-87fb-b0b600b52164</t>
  </si>
  <si>
    <t>https://auctions.dreweatts.com/auctions/8729/drewea1-10418/lot-details/87f7e5be-b6c5-4540-b5fe-b0b600b522ba</t>
  </si>
  <si>
    <t>https://auctions.dreweatts.com/auctions/8729/drewea1-10418/lot-details/9b9daa1d-dfc6-4358-8204-b0b600b5248b</t>
  </si>
  <si>
    <t>https://auctions.dreweatts.com/auctions/8729/drewea1-10418/lot-details/b04fa8f0-0fc3-44af-b1cd-b0b600b5267b</t>
  </si>
  <si>
    <t>https://auctions.dreweatts.com/auctions/8729/drewea1-10418/lot-details/a682119d-cf32-4c62-8e93-b0b600b527bc</t>
  </si>
  <si>
    <t>https://auctions.dreweatts.com/auctions/8729/drewea1-10418/lot-details/ea552210-a875-4f13-acf3-b0b600b52a62</t>
  </si>
  <si>
    <t>https://auctions.dreweatts.com/auctions/8729/drewea1-10418/lot-details/c23618bc-0267-4e4f-a38c-b0b600b52baf</t>
  </si>
  <si>
    <t>https://auctions.dreweatts.com/auctions/8729/drewea1-10418/lot-details/267340bc-db88-4ecc-a59e-b0b600b52ddf</t>
  </si>
  <si>
    <t>https://auctions.dreweatts.com/auctions/8729/drewea1-10418/lot-details/c66b27bd-ce29-49b0-9e00-b0b600b52f30</t>
  </si>
  <si>
    <t>https://auctions.dreweatts.com/auctions/8729/drewea1-10418/lot-details/9b32205a-758f-4628-8ca3-b0b600b5310e</t>
  </si>
  <si>
    <t>https://auctions.dreweatts.com/auctions/8729/drewea1-10418/lot-details/c8d6cdf6-acf6-42ef-93fe-b0b600b5328f</t>
  </si>
  <si>
    <t>https://auctions.dreweatts.com/auctions/8729/drewea1-10418/lot-details/94983a12-2f84-4d8f-a2b0-b0b600b533f7</t>
  </si>
  <si>
    <t>https://auctions.dreweatts.com/auctions/8729/drewea1-10418/lot-details/916cb775-7ccd-48f9-bd87-b0b600b535a7</t>
  </si>
  <si>
    <t>https://auctions.dreweatts.com/auctions/8729/drewea1-10418/lot-details/3ebf2048-86f3-47b9-baf6-b0b600b537a1</t>
  </si>
  <si>
    <t>https://auctions.dreweatts.com/auctions/8729/drewea1-10418/lot-details/c0c573e1-1173-4cfa-8d60-b0b600b5395a</t>
  </si>
  <si>
    <t>https://auctions.dreweatts.com/auctions/8729/drewea1-10418/lot-details/418d1c70-3773-46a7-8a8b-b0b600b53a1a</t>
  </si>
  <si>
    <t>https://auctions.dreweatts.com/auctions/8729/drewea1-10418/lot-details/733c8640-43a7-4b1a-b39b-b0b600b53b9a</t>
  </si>
  <si>
    <t>https://auctions.dreweatts.com/auctions/8729/drewea1-10418/lot-details/4c030344-a4d3-4eeb-b620-b0b600b53d90</t>
  </si>
  <si>
    <t>https://auctions.dreweatts.com/auctions/8729/drewea1-10418/lot-details/f62fbde0-0c61-4c67-831a-b0b600b53f77</t>
  </si>
  <si>
    <t>https://auctions.dreweatts.com/auctions/8729/drewea1-10418/lot-details/3d9e2d62-223b-4196-ac49-b0b600b54122</t>
  </si>
  <si>
    <t>https://auctions.dreweatts.com/auctions/8729/drewea1-10418/lot-details/1c6922f3-7a69-44b2-b4ec-b0b600b54341</t>
  </si>
  <si>
    <t>https://auctions.dreweatts.com/auctions/8729/drewea1-10418/lot-details/90de1bf8-594f-4e71-afd0-b0b600b54508</t>
  </si>
  <si>
    <t>https://auctions.dreweatts.com/auctions/8729/drewea1-10418/lot-details/19f01dd7-5587-4138-93e8-b0b600b546ca</t>
  </si>
  <si>
    <t>https://auctions.dreweatts.com/auctions/8729/drewea1-10418/lot-details/cb369661-6132-49c6-be9f-b0b600b548c9</t>
  </si>
  <si>
    <t>https://auctions.dreweatts.com/auctions/8729/drewea1-10418/lot-details/bd1b6da9-7922-43d3-9ac7-b0b600b54b26</t>
  </si>
  <si>
    <t>https://auctions.dreweatts.com/auctions/8729/drewea1-10418/lot-details/44726010-1fdf-428a-bc51-b0b600b54cc7</t>
  </si>
  <si>
    <t>https://auctions.dreweatts.com/auctions/8729/drewea1-10418/lot-details/b81908fd-45b2-4e78-9e5d-b0b600b54e6d</t>
  </si>
  <si>
    <t>https://auctions.dreweatts.com/auctions/8729/drewea1-10418/lot-details/5c943380-1d97-4faf-9ca3-b0b600b55042</t>
  </si>
  <si>
    <t>https://auctions.dreweatts.com/auctions/8729/drewea1-10418/lot-details/8e498d1f-8d20-422a-946c-b0b600b551da</t>
  </si>
  <si>
    <t>https://auctions.dreweatts.com/auctions/8729/drewea1-10418/lot-details/01aa6361-cc96-4718-9945-b0b600b553a0</t>
  </si>
  <si>
    <t>https://auctions.dreweatts.com/auctions/8729/drewea1-10418/lot-details/c7378cb8-80d3-49e3-a283-b0b600b555ce</t>
  </si>
  <si>
    <t>https://auctions.dreweatts.com/auctions/8729/drewea1-10418/lot-details/18600261-227a-4394-8897-b0b600b557ba</t>
  </si>
  <si>
    <t>https://auctions.dreweatts.com/auctions/8729/drewea1-10418/lot-details/ac359fb5-ab59-4994-a574-b0b600b55c71</t>
  </si>
  <si>
    <t>https://auctions.dreweatts.com/auctions/8729/drewea1-10418/lot-details/198aa93a-87ba-4af4-872f-b0b600b55ee3</t>
  </si>
  <si>
    <t>https://auctions.dreweatts.com/auctions/8729/drewea1-10418/lot-details/45f2a7dd-ae64-446f-99db-b0b600b560b3</t>
  </si>
  <si>
    <t>https://auctions.dreweatts.com/auctions/8729/drewea1-10418/lot-details/3353c13e-eb25-457d-b0fe-b0b600b56242</t>
  </si>
  <si>
    <t>https://auctions.dreweatts.com/auctions/8729/drewea1-10418/lot-details/a1f7fdd4-fc8c-4307-8a7f-b0b600b56404</t>
  </si>
  <si>
    <t>https://auctions.dreweatts.com/auctions/8729/drewea1-10418/lot-details/a595b4ad-d1c0-48db-98ab-b0b600b565f5</t>
  </si>
  <si>
    <t>https://auctions.dreweatts.com/auctions/8729/drewea1-10418/lot-details/9cfbbefc-184a-45ae-af56-b0b600b567c0</t>
  </si>
  <si>
    <t>https://auctions.dreweatts.com/auctions/8729/drewea1-10418/lot-details/6183b13b-98b1-4b38-bb1e-b0b600b569ba</t>
  </si>
  <si>
    <t>https://auctions.dreweatts.com/auctions/8729/drewea1-10418/lot-details/599f596f-996b-4249-bdba-b0b600b56b8a</t>
  </si>
  <si>
    <t>https://auctions.dreweatts.com/auctions/8729/drewea1-10418/lot-details/3ec6239b-fa77-46b4-9921-b0b600b56d3e</t>
  </si>
  <si>
    <t>https://auctions.dreweatts.com/auctions/8729/drewea1-10418/lot-details/cf043ec5-2ef5-4a43-9d67-b0b600b56f23</t>
  </si>
  <si>
    <t>https://auctions.dreweatts.com/auctions/8729/drewea1-10418/lot-details/21ac4921-76c9-49f6-9cc9-b0b600b57381</t>
  </si>
  <si>
    <t>https://auctions.dreweatts.com/auctions/8729/drewea1-10418/lot-details/6144e250-71db-4de8-948e-b0b600b574a4</t>
  </si>
  <si>
    <t>https://auctions.dreweatts.com/auctions/8729/drewea1-10418/lot-details/6d685cbf-7b1d-46fa-bf68-b0b600b575e7</t>
  </si>
  <si>
    <t>https://auctions.dreweatts.com/auctions/8729/drewea1-10418/lot-details/74ef2e70-61d5-4185-b20a-b0b600b577bc</t>
  </si>
  <si>
    <t>https://auctions.dreweatts.com/auctions/8729/drewea1-10418/lot-details/4186e893-65d0-4416-8af9-b0b600b5799a</t>
  </si>
  <si>
    <t>https://auctions.dreweatts.com/auctions/8729/drewea1-10418/lot-details/af31fde2-74c7-4750-b39e-b0b600b57b57</t>
  </si>
  <si>
    <t>https://auctions.dreweatts.com/auctions/8729/drewea1-10418/lot-details/7a9140a3-a5f8-4af2-8562-b0b600b57cd9</t>
  </si>
  <si>
    <t>https://auctions.dreweatts.com/auctions/8729/drewea1-10418/lot-details/fbe183e9-4bac-40f5-94e5-b0b600b57e2e</t>
  </si>
  <si>
    <t>https://auctions.dreweatts.com/auctions/8729/drewea1-10418/lot-details/56ad1af4-ee48-4244-bd13-b0b600b580cc</t>
  </si>
  <si>
    <t>https://auctions.dreweatts.com/auctions/8729/drewea1-10418/lot-details/cb4b76be-2d41-43cf-96bd-b0b600b58298</t>
  </si>
  <si>
    <t>https://auctions.dreweatts.com/auctions/8729/drewea1-10418/lot-details/6de0400f-d89c-4eda-ae0a-b0b600b583e6</t>
  </si>
  <si>
    <t>https://auctions.dreweatts.com/auctions/8729/drewea1-10418/lot-details/d7b119d5-3b80-4bfb-82da-b0b600b5859d</t>
  </si>
  <si>
    <t>https://auctions.dreweatts.com/auctions/8729/drewea1-10418/lot-details/8a021626-e7c8-4a32-b131-b0b600b58748</t>
  </si>
  <si>
    <t>https://auctions.dreweatts.com/auctions/8729/drewea1-10418/lot-details/dedbcd3d-a81b-47d5-a9b8-b0b600b58948</t>
  </si>
  <si>
    <t>https://auctions.dreweatts.com/auctions/8729/drewea1-10418/lot-details/1107564f-296c-4f71-8cf8-b0b600b58ae8</t>
  </si>
  <si>
    <t>LOT WITHDRAWN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</si>
</sst>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9" x14ac:knownFonts="1">
    <font>
      <sz val="11"/>
      <color theme="1"/>
      <name val="Calibri"/>
      <family val="2"/>
      <scheme val="minor"/>
    </font>
    <font>
      <sz val="11"/>
      <color theme="1"/>
      <name val="Calibri"/>
      <family val="2"/>
      <scheme val="minor"/>
    </font>
    <font>
      <sz val="9"/>
      <name val="Calibri"/>
      <family val="2"/>
      <scheme val="minor"/>
    </font>
    <font>
      <sz val="10"/>
      <name val="Arial"/>
      <family val="2"/>
    </font>
    <font>
      <b/>
      <sz val="11"/>
      <color theme="1"/>
      <name val="Calibri"/>
      <family val="2"/>
      <scheme val="minor"/>
    </font>
    <font>
      <b/>
      <sz val="11"/>
      <name val="Calibri"/>
      <family val="2"/>
      <scheme val="minor"/>
    </font>
    <font>
      <sz val="11"/>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0" fontId="1" fillId="0" borderId="0"/>
    <xf numFmtId="0" fontId="3" fillId="0" borderId="0"/>
    <xf numFmtId="0" fontId="7" fillId="0" borderId="0" applyNumberFormat="0" applyFill="0" applyBorder="0" applyAlignment="0" applyProtection="0"/>
  </cellStyleXfs>
  <cellXfs count="27">
    <xf numFmtId="0" fontId="0" fillId="0" borderId="0" xfId="0"/>
    <xf numFmtId="0" fontId="2" fillId="0" borderId="0" xfId="0" applyFont="1"/>
    <xf numFmtId="0" fontId="5" fillId="2" borderId="1" xfId="0" applyFont="1" applyFill="1" applyBorder="1" applyAlignment="1">
      <alignment horizontal="center" vertical="center" wrapText="1"/>
    </xf>
    <xf numFmtId="0" fontId="2" fillId="0" borderId="0" xfId="0" applyFont="1" applyAlignment="1">
      <alignment horizontal="center"/>
    </xf>
    <xf numFmtId="49" fontId="2" fillId="0" borderId="0" xfId="0" applyNumberFormat="1" applyFont="1" applyAlignment="1">
      <alignment horizontal="center"/>
    </xf>
    <xf numFmtId="0" fontId="2" fillId="0" borderId="0" xfId="0" applyFont="1" applyAlignment="1">
      <alignment horizontal="left" indent="1"/>
    </xf>
    <xf numFmtId="0" fontId="6" fillId="3" borderId="1" xfId="0" applyFont="1" applyFill="1" applyBorder="1" applyAlignment="1">
      <alignment horizontal="center"/>
    </xf>
    <xf numFmtId="49" fontId="6" fillId="3" borderId="1" xfId="0" applyNumberFormat="1" applyFont="1" applyFill="1" applyBorder="1" applyAlignment="1">
      <alignment horizontal="center"/>
    </xf>
    <xf numFmtId="0" fontId="6" fillId="3" borderId="1" xfId="0" applyFont="1" applyFill="1" applyBorder="1" applyAlignment="1">
      <alignment horizontal="center" vertical="top"/>
    </xf>
    <xf numFmtId="0" fontId="2" fillId="3" borderId="0" xfId="0" applyFont="1" applyFill="1"/>
    <xf numFmtId="0" fontId="6" fillId="3" borderId="1" xfId="0" applyFont="1" applyFill="1" applyBorder="1" applyAlignment="1">
      <alignment horizontal="left" indent="1"/>
    </xf>
    <xf numFmtId="164" fontId="5" fillId="2" borderId="1" xfId="0" applyNumberFormat="1" applyFont="1" applyFill="1" applyBorder="1" applyAlignment="1">
      <alignment horizontal="center" vertical="center" wrapText="1"/>
    </xf>
    <xf numFmtId="164" fontId="6" fillId="3" borderId="1" xfId="2" applyNumberFormat="1" applyFont="1" applyFill="1" applyBorder="1" applyAlignment="1">
      <alignment horizontal="center"/>
    </xf>
    <xf numFmtId="164" fontId="2" fillId="0" borderId="0" xfId="0" applyNumberFormat="1" applyFont="1" applyAlignment="1">
      <alignment horizontal="center"/>
    </xf>
    <xf numFmtId="0" fontId="5" fillId="2" borderId="1" xfId="0" applyFont="1" applyFill="1" applyBorder="1" applyAlignment="1">
      <alignment horizontal="left" vertical="center" wrapText="1"/>
    </xf>
    <xf numFmtId="0" fontId="2" fillId="0" borderId="0" xfId="0" applyFont="1" applyAlignment="1">
      <alignment wrapText="1"/>
    </xf>
    <xf numFmtId="0" fontId="5" fillId="2" borderId="1" xfId="0" applyFont="1" applyFill="1" applyBorder="1" applyAlignment="1">
      <alignment horizontal="left" vertical="center" wrapText="1" indent="1"/>
    </xf>
    <xf numFmtId="0" fontId="6" fillId="3" borderId="1" xfId="2" applyFont="1" applyFill="1" applyBorder="1" applyAlignment="1">
      <alignment horizontal="left" indent="1"/>
    </xf>
    <xf numFmtId="0" fontId="6" fillId="3" borderId="1" xfId="2" applyFont="1" applyFill="1" applyBorder="1" applyAlignment="1">
      <alignment horizontal="left" vertical="top" wrapText="1" indent="1"/>
    </xf>
    <xf numFmtId="0" fontId="6" fillId="3" borderId="1" xfId="2" applyFont="1" applyFill="1" applyBorder="1" applyAlignment="1">
      <alignment horizontal="left" vertical="top" indent="1"/>
    </xf>
    <xf numFmtId="0" fontId="6" fillId="3" borderId="1" xfId="2" applyFont="1" applyFill="1" applyBorder="1" applyAlignment="1">
      <alignment horizontal="left" wrapText="1" indent="1"/>
    </xf>
    <xf numFmtId="0" fontId="6" fillId="3" borderId="1" xfId="0" applyFont="1" applyFill="1" applyBorder="1" applyAlignment="1">
      <alignment horizontal="left" vertical="top" wrapText="1" indent="1"/>
    </xf>
    <xf numFmtId="0" fontId="6" fillId="3" borderId="1" xfId="0" applyFont="1" applyFill="1" applyBorder="1" applyAlignment="1">
      <alignment horizontal="left" wrapText="1" indent="1"/>
    </xf>
    <xf numFmtId="0" fontId="2" fillId="0" borderId="0" xfId="0" applyFont="1" applyAlignment="1">
      <alignment horizontal="left" vertical="top" indent="1"/>
    </xf>
    <xf numFmtId="0" fontId="4" fillId="2" borderId="2" xfId="0" applyFont="1" applyFill="1" applyBorder="1" applyAlignment="1">
      <alignment horizontal="center" vertical="center" wrapText="1"/>
    </xf>
    <xf numFmtId="0" fontId="7" fillId="3" borderId="1" xfId="3" applyFill="1" applyBorder="1" applyAlignment="1">
      <alignment horizontal="left" indent="1"/>
    </xf>
    <xf numFmtId="0" fontId="8" fillId="3" borderId="1" xfId="3" applyFont="1" applyFill="1" applyBorder="1" applyAlignment="1">
      <alignment horizontal="left" indent="1"/>
    </xf>
  </cellXfs>
  <cellStyles count="4">
    <cellStyle name="Hyperlink" xfId="3" builtinId="8"/>
    <cellStyle name="Normal" xfId="0" builtinId="0"/>
    <cellStyle name="Normal 2" xfId="2" xr:uid="{A16399E2-3117-4C63-926F-80FF3F9D525B}"/>
    <cellStyle name="Normal 3" xfId="1" xr:uid="{746BF14B-8132-485C-BB0D-3DF41609CDF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95F3E-6CE8-4E15-9BB2-E5AD73935C58}">
  <dimension ref="A1:S490"/>
  <sheetViews>
    <sheetView workbookViewId="0">
      <pane xSplit="1" ySplit="2" topLeftCell="B445" activePane="bottomRight" state="frozen"/>
      <selection pane="topRight" activeCell="B1" sqref="B1"/>
      <selection pane="bottomLeft" activeCell="A2" sqref="A2"/>
      <selection pane="bottomRight" activeCell="A445" sqref="A445"/>
    </sheetView>
  </sheetViews>
  <sheetFormatPr defaultColWidth="11.7109375" defaultRowHeight="12" x14ac:dyDescent="0.2"/>
  <cols>
    <col min="1" max="1" width="12.7109375" style="3" customWidth="1"/>
    <col min="2" max="2" width="12.7109375" style="4" customWidth="1"/>
    <col min="3" max="3" width="85.28515625" style="5" customWidth="1"/>
    <col min="4" max="5" width="12.7109375" style="13" customWidth="1"/>
    <col min="6" max="17" width="11.7109375" style="1"/>
    <col min="18" max="18" width="43.140625" style="5" customWidth="1"/>
    <col min="19" max="16384" width="11.7109375" style="1"/>
  </cols>
  <sheetData>
    <row r="1" spans="1:19" ht="33" customHeight="1" x14ac:dyDescent="0.2">
      <c r="A1" s="24" t="s">
        <v>784</v>
      </c>
      <c r="B1" s="24"/>
      <c r="C1" s="24"/>
      <c r="D1" s="24"/>
      <c r="E1" s="24"/>
    </row>
    <row r="2" spans="1:19" s="15" customFormat="1" ht="37.5" customHeight="1" x14ac:dyDescent="0.2">
      <c r="A2" s="2" t="s">
        <v>0</v>
      </c>
      <c r="B2" s="2" t="s">
        <v>1</v>
      </c>
      <c r="C2" s="16" t="s">
        <v>2</v>
      </c>
      <c r="D2" s="11" t="s">
        <v>5</v>
      </c>
      <c r="E2" s="11" t="s">
        <v>783</v>
      </c>
      <c r="R2" s="14" t="s">
        <v>2</v>
      </c>
      <c r="S2" s="14" t="s">
        <v>785</v>
      </c>
    </row>
    <row r="3" spans="1:19" s="9" customFormat="1" ht="14.45" customHeight="1" x14ac:dyDescent="0.25">
      <c r="A3" s="6">
        <v>1</v>
      </c>
      <c r="B3" s="7">
        <v>1920</v>
      </c>
      <c r="C3" s="25" t="str">
        <f t="shared" ref="C3:C67" si="0">HYPERLINK(S3,R3)</f>
        <v>Sandeman, Vintage Port</v>
      </c>
      <c r="D3" s="12">
        <v>500</v>
      </c>
      <c r="E3" s="12">
        <v>700</v>
      </c>
      <c r="R3" s="10" t="s">
        <v>13</v>
      </c>
      <c r="S3" t="s">
        <v>786</v>
      </c>
    </row>
    <row r="4" spans="1:19" s="9" customFormat="1" ht="14.45" customHeight="1" x14ac:dyDescent="0.25">
      <c r="A4" s="6">
        <v>2</v>
      </c>
      <c r="B4" s="6">
        <v>1955</v>
      </c>
      <c r="C4" s="25" t="str">
        <f t="shared" si="0"/>
        <v>Cockburn's, Vintage Port</v>
      </c>
      <c r="D4" s="12">
        <v>100</v>
      </c>
      <c r="E4" s="12">
        <v>150</v>
      </c>
      <c r="R4" s="10" t="s">
        <v>20</v>
      </c>
      <c r="S4" t="s">
        <v>787</v>
      </c>
    </row>
    <row r="5" spans="1:19" s="9" customFormat="1" ht="14.45" customHeight="1" x14ac:dyDescent="0.25">
      <c r="A5" s="6">
        <v>3</v>
      </c>
      <c r="B5" s="6">
        <v>1960</v>
      </c>
      <c r="C5" s="25" t="str">
        <f t="shared" si="0"/>
        <v>Warre's, Vintage Port</v>
      </c>
      <c r="D5" s="12">
        <v>400</v>
      </c>
      <c r="E5" s="12">
        <v>800</v>
      </c>
      <c r="R5" s="10" t="s">
        <v>24</v>
      </c>
      <c r="S5" t="s">
        <v>788</v>
      </c>
    </row>
    <row r="6" spans="1:19" s="9" customFormat="1" ht="14.45" customHeight="1" x14ac:dyDescent="0.25">
      <c r="A6" s="6">
        <v>4</v>
      </c>
      <c r="B6" s="6">
        <v>1963</v>
      </c>
      <c r="C6" s="25" t="str">
        <f t="shared" si="0"/>
        <v>Warre's, Vintage Port</v>
      </c>
      <c r="D6" s="12">
        <v>240</v>
      </c>
      <c r="E6" s="12">
        <v>320</v>
      </c>
      <c r="R6" s="10" t="s">
        <v>24</v>
      </c>
      <c r="S6" t="s">
        <v>789</v>
      </c>
    </row>
    <row r="7" spans="1:19" s="9" customFormat="1" ht="14.45" customHeight="1" x14ac:dyDescent="0.25">
      <c r="A7" s="6">
        <v>5</v>
      </c>
      <c r="B7" s="6">
        <v>1963</v>
      </c>
      <c r="C7" s="25" t="str">
        <f t="shared" si="0"/>
        <v>Mixed Case of 1963 Vintage Port</v>
      </c>
      <c r="D7" s="12">
        <v>70</v>
      </c>
      <c r="E7" s="12">
        <v>150</v>
      </c>
      <c r="R7" s="10" t="s">
        <v>28</v>
      </c>
      <c r="S7" t="s">
        <v>790</v>
      </c>
    </row>
    <row r="8" spans="1:19" s="9" customFormat="1" ht="14.45" customHeight="1" x14ac:dyDescent="0.25">
      <c r="A8" s="6">
        <v>6</v>
      </c>
      <c r="B8" s="6">
        <v>1970</v>
      </c>
      <c r="C8" s="25" t="str">
        <f t="shared" si="0"/>
        <v>Graham's, Vintage Port</v>
      </c>
      <c r="D8" s="12">
        <v>800</v>
      </c>
      <c r="E8" s="12">
        <v>1200</v>
      </c>
      <c r="R8" s="10" t="s">
        <v>30</v>
      </c>
      <c r="S8" t="s">
        <v>791</v>
      </c>
    </row>
    <row r="9" spans="1:19" s="9" customFormat="1" ht="14.45" customHeight="1" x14ac:dyDescent="0.25">
      <c r="A9" s="6">
        <v>7</v>
      </c>
      <c r="B9" s="6">
        <v>1970</v>
      </c>
      <c r="C9" s="25" t="str">
        <f t="shared" si="0"/>
        <v>Graham's, Vintage Port - In Bond</v>
      </c>
      <c r="D9" s="12">
        <v>650</v>
      </c>
      <c r="E9" s="12">
        <v>1100</v>
      </c>
      <c r="R9" s="10" t="s">
        <v>33</v>
      </c>
      <c r="S9" t="s">
        <v>792</v>
      </c>
    </row>
    <row r="10" spans="1:19" s="9" customFormat="1" ht="14.45" customHeight="1" x14ac:dyDescent="0.25">
      <c r="A10" s="6">
        <v>8</v>
      </c>
      <c r="B10" s="6">
        <v>1975</v>
      </c>
      <c r="C10" s="25" t="str">
        <f t="shared" si="0"/>
        <v>Warre's, Vintage Port</v>
      </c>
      <c r="D10" s="12">
        <v>180</v>
      </c>
      <c r="E10" s="12">
        <v>240</v>
      </c>
      <c r="R10" s="10" t="s">
        <v>24</v>
      </c>
      <c r="S10" t="s">
        <v>793</v>
      </c>
    </row>
    <row r="11" spans="1:19" s="9" customFormat="1" ht="14.45" customHeight="1" x14ac:dyDescent="0.25">
      <c r="A11" s="6">
        <v>9</v>
      </c>
      <c r="B11" s="6">
        <v>1977</v>
      </c>
      <c r="C11" s="25" t="str">
        <f t="shared" si="0"/>
        <v>Dow's, Vintage Port</v>
      </c>
      <c r="D11" s="12">
        <v>460</v>
      </c>
      <c r="E11" s="12">
        <v>650</v>
      </c>
      <c r="R11" s="10" t="s">
        <v>37</v>
      </c>
      <c r="S11" t="s">
        <v>794</v>
      </c>
    </row>
    <row r="12" spans="1:19" s="9" customFormat="1" ht="14.45" customHeight="1" x14ac:dyDescent="0.25">
      <c r="A12" s="6">
        <v>10</v>
      </c>
      <c r="B12" s="6">
        <v>1977</v>
      </c>
      <c r="C12" s="25" t="str">
        <f t="shared" si="0"/>
        <v>Graham's, Vintage Port</v>
      </c>
      <c r="D12" s="12">
        <v>600</v>
      </c>
      <c r="E12" s="12">
        <v>750</v>
      </c>
      <c r="R12" s="10" t="s">
        <v>30</v>
      </c>
      <c r="S12" t="s">
        <v>795</v>
      </c>
    </row>
    <row r="13" spans="1:19" s="9" customFormat="1" ht="14.45" customHeight="1" x14ac:dyDescent="0.25">
      <c r="A13" s="6">
        <v>11</v>
      </c>
      <c r="B13" s="6">
        <v>1977</v>
      </c>
      <c r="C13" s="25" t="str">
        <f t="shared" si="0"/>
        <v>Ramos Pinto, Vintage Port</v>
      </c>
      <c r="D13" s="12">
        <v>480</v>
      </c>
      <c r="E13" s="12">
        <v>700</v>
      </c>
      <c r="R13" s="10" t="s">
        <v>41</v>
      </c>
      <c r="S13" t="s">
        <v>796</v>
      </c>
    </row>
    <row r="14" spans="1:19" s="9" customFormat="1" ht="14.45" customHeight="1" x14ac:dyDescent="0.25">
      <c r="A14" s="6">
        <v>12</v>
      </c>
      <c r="B14" s="6">
        <v>1977</v>
      </c>
      <c r="C14" s="25" t="str">
        <f t="shared" si="0"/>
        <v>Taylor's, Vintage Port</v>
      </c>
      <c r="D14" s="12">
        <v>480</v>
      </c>
      <c r="E14" s="12">
        <v>600</v>
      </c>
      <c r="R14" s="10" t="s">
        <v>44</v>
      </c>
      <c r="S14" t="s">
        <v>797</v>
      </c>
    </row>
    <row r="15" spans="1:19" s="9" customFormat="1" ht="14.45" customHeight="1" x14ac:dyDescent="0.25">
      <c r="A15" s="6">
        <v>13</v>
      </c>
      <c r="B15" s="6">
        <v>1977</v>
      </c>
      <c r="C15" s="25" t="str">
        <f t="shared" si="0"/>
        <v>Warre's, Vintage Port</v>
      </c>
      <c r="D15" s="12">
        <v>400</v>
      </c>
      <c r="E15" s="12">
        <v>500</v>
      </c>
      <c r="R15" s="10" t="s">
        <v>24</v>
      </c>
      <c r="S15" t="s">
        <v>798</v>
      </c>
    </row>
    <row r="16" spans="1:19" s="9" customFormat="1" ht="14.45" customHeight="1" x14ac:dyDescent="0.25">
      <c r="A16" s="6">
        <v>14</v>
      </c>
      <c r="B16" s="6">
        <v>1983</v>
      </c>
      <c r="C16" s="25" t="str">
        <f t="shared" si="0"/>
        <v>Fonseca, Vintage Port</v>
      </c>
      <c r="D16" s="12">
        <v>500</v>
      </c>
      <c r="E16" s="12">
        <v>600</v>
      </c>
      <c r="R16" s="10" t="s">
        <v>49</v>
      </c>
      <c r="S16" t="s">
        <v>799</v>
      </c>
    </row>
    <row r="17" spans="1:19" s="9" customFormat="1" ht="14.45" customHeight="1" x14ac:dyDescent="0.25">
      <c r="A17" s="6">
        <v>15</v>
      </c>
      <c r="B17" s="6">
        <v>1983</v>
      </c>
      <c r="C17" s="25" t="str">
        <f t="shared" si="0"/>
        <v>Warre's, Vintage Port</v>
      </c>
      <c r="D17" s="12">
        <v>320</v>
      </c>
      <c r="E17" s="12">
        <v>420</v>
      </c>
      <c r="R17" s="10" t="s">
        <v>24</v>
      </c>
      <c r="S17" t="s">
        <v>800</v>
      </c>
    </row>
    <row r="18" spans="1:19" s="9" customFormat="1" ht="14.45" customHeight="1" x14ac:dyDescent="0.25">
      <c r="A18" s="6">
        <v>16</v>
      </c>
      <c r="B18" s="6">
        <v>1985</v>
      </c>
      <c r="C18" s="25" t="str">
        <f t="shared" si="0"/>
        <v>Dow's, Vintage Port</v>
      </c>
      <c r="D18" s="12">
        <v>380</v>
      </c>
      <c r="E18" s="12">
        <v>480</v>
      </c>
      <c r="R18" s="10" t="s">
        <v>37</v>
      </c>
      <c r="S18" t="s">
        <v>801</v>
      </c>
    </row>
    <row r="19" spans="1:19" s="9" customFormat="1" ht="14.45" customHeight="1" x14ac:dyDescent="0.25">
      <c r="A19" s="6">
        <v>17</v>
      </c>
      <c r="B19" s="6">
        <v>1985</v>
      </c>
      <c r="C19" s="25" t="str">
        <f t="shared" si="0"/>
        <v>Graham's, Vintage Port</v>
      </c>
      <c r="D19" s="12">
        <v>360</v>
      </c>
      <c r="E19" s="12">
        <v>500</v>
      </c>
      <c r="R19" s="10" t="s">
        <v>30</v>
      </c>
      <c r="S19" t="s">
        <v>802</v>
      </c>
    </row>
    <row r="20" spans="1:19" s="9" customFormat="1" ht="14.45" customHeight="1" x14ac:dyDescent="0.25">
      <c r="A20" s="6">
        <v>18</v>
      </c>
      <c r="B20" s="6">
        <v>1985</v>
      </c>
      <c r="C20" s="25" t="str">
        <f t="shared" si="0"/>
        <v>Warre's, Vintage Port</v>
      </c>
      <c r="D20" s="12">
        <v>150</v>
      </c>
      <c r="E20" s="12">
        <v>220</v>
      </c>
      <c r="R20" s="10" t="s">
        <v>24</v>
      </c>
      <c r="S20" t="s">
        <v>803</v>
      </c>
    </row>
    <row r="21" spans="1:19" s="9" customFormat="1" ht="14.45" customHeight="1" x14ac:dyDescent="0.25">
      <c r="A21" s="6">
        <v>19</v>
      </c>
      <c r="B21" s="6">
        <v>1985</v>
      </c>
      <c r="C21" s="25" t="str">
        <f t="shared" si="0"/>
        <v>Warre's, Vintage Port</v>
      </c>
      <c r="D21" s="12">
        <v>360</v>
      </c>
      <c r="E21" s="12">
        <v>450</v>
      </c>
      <c r="R21" s="10" t="s">
        <v>24</v>
      </c>
      <c r="S21" t="s">
        <v>804</v>
      </c>
    </row>
    <row r="22" spans="1:19" s="9" customFormat="1" ht="14.45" customHeight="1" x14ac:dyDescent="0.25">
      <c r="A22" s="6">
        <v>20</v>
      </c>
      <c r="B22" s="6">
        <v>1995</v>
      </c>
      <c r="C22" s="25" t="str">
        <f t="shared" si="0"/>
        <v>Churchill's, Quinta da Aqua Alta Vintage Port</v>
      </c>
      <c r="D22" s="12">
        <v>280</v>
      </c>
      <c r="E22" s="12">
        <v>400</v>
      </c>
      <c r="R22" s="10" t="s">
        <v>58</v>
      </c>
      <c r="S22" t="s">
        <v>805</v>
      </c>
    </row>
    <row r="23" spans="1:19" s="9" customFormat="1" ht="14.45" customHeight="1" x14ac:dyDescent="0.25">
      <c r="A23" s="6">
        <v>21</v>
      </c>
      <c r="B23" s="6">
        <v>1995</v>
      </c>
      <c r="C23" s="25" t="str">
        <f t="shared" si="0"/>
        <v>Churchill's, Quinta da Aqua Alta Vintage Port</v>
      </c>
      <c r="D23" s="12">
        <v>280</v>
      </c>
      <c r="E23" s="12">
        <v>400</v>
      </c>
      <c r="R23" s="10" t="s">
        <v>58</v>
      </c>
      <c r="S23" t="s">
        <v>806</v>
      </c>
    </row>
    <row r="24" spans="1:19" s="9" customFormat="1" ht="14.45" customHeight="1" x14ac:dyDescent="0.25">
      <c r="A24" s="6">
        <v>22</v>
      </c>
      <c r="B24" s="6">
        <v>1995</v>
      </c>
      <c r="C24" s="25" t="str">
        <f t="shared" si="0"/>
        <v>Churchill's, Quinta da Aqua Alta Vintage Port</v>
      </c>
      <c r="D24" s="12">
        <v>280</v>
      </c>
      <c r="E24" s="12">
        <v>400</v>
      </c>
      <c r="R24" s="10" t="s">
        <v>58</v>
      </c>
      <c r="S24" t="s">
        <v>807</v>
      </c>
    </row>
    <row r="25" spans="1:19" s="9" customFormat="1" ht="14.45" customHeight="1" x14ac:dyDescent="0.25">
      <c r="A25" s="6">
        <v>23</v>
      </c>
      <c r="B25" s="6">
        <v>1995</v>
      </c>
      <c r="C25" s="25" t="str">
        <f t="shared" si="0"/>
        <v>Churchill's, Quinta da Aqua Alta Vintage Port</v>
      </c>
      <c r="D25" s="12">
        <v>280</v>
      </c>
      <c r="E25" s="12">
        <v>400</v>
      </c>
      <c r="R25" s="10" t="s">
        <v>58</v>
      </c>
      <c r="S25" t="s">
        <v>808</v>
      </c>
    </row>
    <row r="26" spans="1:19" s="9" customFormat="1" ht="14.45" customHeight="1" x14ac:dyDescent="0.25">
      <c r="A26" s="6">
        <v>24</v>
      </c>
      <c r="B26" s="6">
        <v>1995</v>
      </c>
      <c r="C26" s="25" t="str">
        <f t="shared" si="0"/>
        <v>Churchill's, Quinta da Aqua Alta Vintage Port</v>
      </c>
      <c r="D26" s="12">
        <v>280</v>
      </c>
      <c r="E26" s="12">
        <v>400</v>
      </c>
      <c r="R26" s="10" t="s">
        <v>58</v>
      </c>
      <c r="S26" t="s">
        <v>809</v>
      </c>
    </row>
    <row r="27" spans="1:19" s="9" customFormat="1" ht="14.45" customHeight="1" x14ac:dyDescent="0.25">
      <c r="A27" s="6">
        <v>25</v>
      </c>
      <c r="B27" s="6">
        <v>1996</v>
      </c>
      <c r="C27" s="25" t="str">
        <f t="shared" si="0"/>
        <v>Churchill's, Quinta da Agua Alta Vintage Port</v>
      </c>
      <c r="D27" s="12">
        <v>100</v>
      </c>
      <c r="E27" s="12">
        <v>150</v>
      </c>
      <c r="R27" s="10" t="s">
        <v>60</v>
      </c>
      <c r="S27" t="s">
        <v>810</v>
      </c>
    </row>
    <row r="28" spans="1:19" s="9" customFormat="1" ht="14.45" customHeight="1" x14ac:dyDescent="0.25">
      <c r="A28" s="6">
        <v>26</v>
      </c>
      <c r="B28" s="6">
        <v>1997</v>
      </c>
      <c r="C28" s="25" t="str">
        <f t="shared" si="0"/>
        <v>Fonseca, Vintage Port</v>
      </c>
      <c r="D28" s="12">
        <v>160</v>
      </c>
      <c r="E28" s="12">
        <v>200</v>
      </c>
      <c r="R28" s="10" t="s">
        <v>49</v>
      </c>
      <c r="S28" t="s">
        <v>811</v>
      </c>
    </row>
    <row r="29" spans="1:19" s="9" customFormat="1" ht="14.45" customHeight="1" x14ac:dyDescent="0.25">
      <c r="A29" s="6">
        <v>27</v>
      </c>
      <c r="B29" s="6">
        <v>1997</v>
      </c>
      <c r="C29" s="25" t="str">
        <f t="shared" si="0"/>
        <v>Taylor's, Vintage Port</v>
      </c>
      <c r="D29" s="12">
        <v>160</v>
      </c>
      <c r="E29" s="12">
        <v>200</v>
      </c>
      <c r="R29" s="10" t="s">
        <v>44</v>
      </c>
      <c r="S29" t="s">
        <v>812</v>
      </c>
    </row>
    <row r="30" spans="1:19" s="9" customFormat="1" ht="14.45" customHeight="1" x14ac:dyDescent="0.25">
      <c r="A30" s="6">
        <v>28</v>
      </c>
      <c r="B30" s="6">
        <v>1997</v>
      </c>
      <c r="C30" s="25" t="str">
        <f t="shared" si="0"/>
        <v>Taylor's, Vintage Port</v>
      </c>
      <c r="D30" s="12">
        <v>400</v>
      </c>
      <c r="E30" s="12">
        <v>500</v>
      </c>
      <c r="R30" s="10" t="s">
        <v>44</v>
      </c>
      <c r="S30" t="s">
        <v>813</v>
      </c>
    </row>
    <row r="31" spans="1:19" s="9" customFormat="1" ht="14.45" customHeight="1" x14ac:dyDescent="0.25">
      <c r="A31" s="6">
        <v>29</v>
      </c>
      <c r="B31" s="6">
        <v>2000</v>
      </c>
      <c r="C31" s="25" t="str">
        <f t="shared" si="0"/>
        <v>Delaforce, Vintage Port (Magnums) - In Bond</v>
      </c>
      <c r="D31" s="12">
        <v>300</v>
      </c>
      <c r="E31" s="12">
        <v>350</v>
      </c>
      <c r="R31" s="10" t="s">
        <v>63</v>
      </c>
      <c r="S31" t="s">
        <v>814</v>
      </c>
    </row>
    <row r="32" spans="1:19" s="9" customFormat="1" ht="14.45" customHeight="1" x14ac:dyDescent="0.25">
      <c r="A32" s="6">
        <v>30</v>
      </c>
      <c r="B32" s="6">
        <v>2000</v>
      </c>
      <c r="C32" s="25" t="str">
        <f t="shared" si="0"/>
        <v>Fonseca, Vintage Port</v>
      </c>
      <c r="D32" s="12">
        <v>170</v>
      </c>
      <c r="E32" s="12">
        <v>220</v>
      </c>
      <c r="R32" s="10" t="s">
        <v>49</v>
      </c>
      <c r="S32" t="s">
        <v>815</v>
      </c>
    </row>
    <row r="33" spans="1:19" s="9" customFormat="1" ht="14.45" customHeight="1" x14ac:dyDescent="0.25">
      <c r="A33" s="6">
        <v>31</v>
      </c>
      <c r="B33" s="6">
        <v>2003</v>
      </c>
      <c r="C33" s="25" t="str">
        <f t="shared" si="0"/>
        <v>Fonseca, Vintage Port</v>
      </c>
      <c r="D33" s="12">
        <v>300</v>
      </c>
      <c r="E33" s="12">
        <v>380</v>
      </c>
      <c r="R33" s="10" t="s">
        <v>49</v>
      </c>
      <c r="S33" t="s">
        <v>816</v>
      </c>
    </row>
    <row r="34" spans="1:19" s="9" customFormat="1" ht="14.45" customHeight="1" x14ac:dyDescent="0.25">
      <c r="A34" s="6">
        <v>32</v>
      </c>
      <c r="B34" s="6">
        <v>2011</v>
      </c>
      <c r="C34" s="25" t="str">
        <f t="shared" si="0"/>
        <v>Fonseca, Vintage Port - In Bond</v>
      </c>
      <c r="D34" s="12">
        <v>440</v>
      </c>
      <c r="E34" s="12">
        <v>540</v>
      </c>
      <c r="R34" s="10" t="s">
        <v>66</v>
      </c>
      <c r="S34" t="s">
        <v>817</v>
      </c>
    </row>
    <row r="35" spans="1:19" s="9" customFormat="1" ht="14.45" customHeight="1" x14ac:dyDescent="0.25">
      <c r="A35" s="6">
        <v>33</v>
      </c>
      <c r="B35" s="6">
        <v>2011</v>
      </c>
      <c r="C35" s="25" t="str">
        <f t="shared" si="0"/>
        <v>Taylor's, Vintage Port</v>
      </c>
      <c r="D35" s="12">
        <v>160</v>
      </c>
      <c r="E35" s="12">
        <v>200</v>
      </c>
      <c r="R35" s="10" t="s">
        <v>44</v>
      </c>
      <c r="S35" t="s">
        <v>818</v>
      </c>
    </row>
    <row r="36" spans="1:19" s="9" customFormat="1" ht="14.45" customHeight="1" x14ac:dyDescent="0.25">
      <c r="A36" s="6">
        <v>34</v>
      </c>
      <c r="B36" s="6">
        <v>2011</v>
      </c>
      <c r="C36" s="25" t="str">
        <f t="shared" si="0"/>
        <v>Taylor's, Vintage Port</v>
      </c>
      <c r="D36" s="12">
        <v>160</v>
      </c>
      <c r="E36" s="12">
        <v>200</v>
      </c>
      <c r="R36" s="10" t="s">
        <v>44</v>
      </c>
      <c r="S36" t="s">
        <v>819</v>
      </c>
    </row>
    <row r="37" spans="1:19" s="9" customFormat="1" ht="14.45" customHeight="1" x14ac:dyDescent="0.25">
      <c r="A37" s="6">
        <v>35</v>
      </c>
      <c r="B37" s="6">
        <v>2011</v>
      </c>
      <c r="C37" s="25" t="str">
        <f t="shared" si="0"/>
        <v>Warre's, Vintage Port</v>
      </c>
      <c r="D37" s="12">
        <v>160</v>
      </c>
      <c r="E37" s="12">
        <v>200</v>
      </c>
      <c r="R37" s="10" t="s">
        <v>24</v>
      </c>
      <c r="S37" t="s">
        <v>820</v>
      </c>
    </row>
    <row r="38" spans="1:19" s="9" customFormat="1" ht="14.45" customHeight="1" x14ac:dyDescent="0.25">
      <c r="A38" s="6">
        <v>36</v>
      </c>
      <c r="B38" s="7" t="s">
        <v>68</v>
      </c>
      <c r="C38" s="25" t="str">
        <f t="shared" si="0"/>
        <v>1963/1977 Mixed Lot of Vintage Port</v>
      </c>
      <c r="D38" s="12">
        <v>360</v>
      </c>
      <c r="E38" s="12">
        <v>480</v>
      </c>
      <c r="R38" s="10" t="s">
        <v>69</v>
      </c>
      <c r="S38" t="s">
        <v>821</v>
      </c>
    </row>
    <row r="39" spans="1:19" s="9" customFormat="1" ht="14.45" customHeight="1" x14ac:dyDescent="0.25">
      <c r="A39" s="6">
        <v>37</v>
      </c>
      <c r="B39" s="7" t="s">
        <v>68</v>
      </c>
      <c r="C39" s="25" t="str">
        <f t="shared" si="0"/>
        <v>1963/1984 Mixed Lot of Vintage Port</v>
      </c>
      <c r="D39" s="12">
        <v>240</v>
      </c>
      <c r="E39" s="12">
        <v>360</v>
      </c>
      <c r="R39" s="10" t="s">
        <v>71</v>
      </c>
      <c r="S39" t="s">
        <v>822</v>
      </c>
    </row>
    <row r="40" spans="1:19" s="9" customFormat="1" ht="14.45" customHeight="1" x14ac:dyDescent="0.25">
      <c r="A40" s="6">
        <v>38</v>
      </c>
      <c r="B40" s="6">
        <v>1946</v>
      </c>
      <c r="C40" s="25" t="str">
        <f t="shared" si="0"/>
        <v>Toro Albala, Don PX Convento Seleccion, Montilla-Moriles - In Bond</v>
      </c>
      <c r="D40" s="12">
        <v>500</v>
      </c>
      <c r="E40" s="12">
        <v>700</v>
      </c>
      <c r="R40" s="10" t="s">
        <v>73</v>
      </c>
      <c r="S40" t="s">
        <v>823</v>
      </c>
    </row>
    <row r="41" spans="1:19" s="9" customFormat="1" ht="14.45" customHeight="1" x14ac:dyDescent="0.25">
      <c r="A41" s="6">
        <v>39</v>
      </c>
      <c r="B41" s="6">
        <v>1962</v>
      </c>
      <c r="C41" s="25" t="str">
        <f t="shared" si="0"/>
        <v>Mixed Case of 1962 Cognac and Armagnac</v>
      </c>
      <c r="D41" s="12">
        <v>200</v>
      </c>
      <c r="E41" s="12">
        <v>300</v>
      </c>
      <c r="R41" s="10" t="s">
        <v>77</v>
      </c>
      <c r="S41" t="s">
        <v>824</v>
      </c>
    </row>
    <row r="42" spans="1:19" s="9" customFormat="1" ht="14.45" customHeight="1" x14ac:dyDescent="0.25">
      <c r="A42" s="6">
        <v>40</v>
      </c>
      <c r="B42" s="6">
        <v>1964</v>
      </c>
      <c r="C42" s="25" t="str">
        <f t="shared" si="0"/>
        <v>The Macallan, Special Collection</v>
      </c>
      <c r="D42" s="12">
        <v>1900</v>
      </c>
      <c r="E42" s="12">
        <v>2500</v>
      </c>
      <c r="R42" s="10" t="s">
        <v>80</v>
      </c>
      <c r="S42" t="s">
        <v>825</v>
      </c>
    </row>
    <row r="43" spans="1:19" s="9" customFormat="1" ht="14.45" customHeight="1" x14ac:dyDescent="0.25">
      <c r="A43" s="6">
        <v>41</v>
      </c>
      <c r="B43" s="6">
        <v>1989</v>
      </c>
      <c r="C43" s="25" t="str">
        <f t="shared" si="0"/>
        <v>Staggering Stuff Malt Whisky, 20 Years, Distilled at the Macallan Distillery</v>
      </c>
      <c r="D43" s="12">
        <v>800</v>
      </c>
      <c r="E43" s="12">
        <v>1500</v>
      </c>
      <c r="R43" s="10" t="s">
        <v>84</v>
      </c>
      <c r="S43" t="s">
        <v>826</v>
      </c>
    </row>
    <row r="44" spans="1:19" s="9" customFormat="1" ht="14.45" customHeight="1" x14ac:dyDescent="0.25">
      <c r="A44" s="6">
        <v>42</v>
      </c>
      <c r="B44" s="6">
        <v>1989</v>
      </c>
      <c r="C44" s="25" t="str">
        <f t="shared" si="0"/>
        <v>Staggering Stuff Malt Whisky, 20 Years, Distilled at the Macallan Distillery</v>
      </c>
      <c r="D44" s="12">
        <v>800</v>
      </c>
      <c r="E44" s="12">
        <v>1500</v>
      </c>
      <c r="R44" s="10" t="s">
        <v>84</v>
      </c>
      <c r="S44" t="s">
        <v>827</v>
      </c>
    </row>
    <row r="45" spans="1:19" s="9" customFormat="1" ht="14.45" customHeight="1" x14ac:dyDescent="0.25">
      <c r="A45" s="6">
        <v>43</v>
      </c>
      <c r="B45" s="6">
        <v>1962</v>
      </c>
      <c r="C45" s="25" t="str">
        <f t="shared" si="0"/>
        <v>Dom Perignon, Oenotheque</v>
      </c>
      <c r="D45" s="12">
        <v>1600</v>
      </c>
      <c r="E45" s="12">
        <v>2000</v>
      </c>
      <c r="R45" s="10" t="s">
        <v>86</v>
      </c>
      <c r="S45" t="s">
        <v>828</v>
      </c>
    </row>
    <row r="46" spans="1:19" s="9" customFormat="1" ht="14.45" customHeight="1" x14ac:dyDescent="0.25">
      <c r="A46" s="6">
        <v>44</v>
      </c>
      <c r="B46" s="6">
        <v>1975</v>
      </c>
      <c r="C46" s="25" t="str">
        <f t="shared" si="0"/>
        <v>Veuve Clicquot, Royal Celebration Cuvee</v>
      </c>
      <c r="D46" s="12">
        <v>400</v>
      </c>
      <c r="E46" s="12">
        <v>800</v>
      </c>
      <c r="R46" s="10" t="s">
        <v>92</v>
      </c>
      <c r="S46" t="s">
        <v>829</v>
      </c>
    </row>
    <row r="47" spans="1:19" s="9" customFormat="1" ht="14.45" customHeight="1" x14ac:dyDescent="0.25">
      <c r="A47" s="6">
        <v>45</v>
      </c>
      <c r="B47" s="6">
        <v>1985</v>
      </c>
      <c r="C47" s="25" t="str">
        <f t="shared" si="0"/>
        <v>Veuve Clicquot, Ponsardin Vintage Brut Rose</v>
      </c>
      <c r="D47" s="12">
        <v>300</v>
      </c>
      <c r="E47" s="12">
        <v>500</v>
      </c>
      <c r="R47" s="10" t="s">
        <v>95</v>
      </c>
      <c r="S47" t="s">
        <v>830</v>
      </c>
    </row>
    <row r="48" spans="1:19" s="9" customFormat="1" ht="14.45" customHeight="1" x14ac:dyDescent="0.25">
      <c r="A48" s="6">
        <v>46</v>
      </c>
      <c r="B48" s="6">
        <v>1990</v>
      </c>
      <c r="C48" s="25" t="str">
        <f t="shared" si="0"/>
        <v>Laurent Perrier, Grand Siecle Lumiere du Millenaire</v>
      </c>
      <c r="D48" s="12">
        <v>100</v>
      </c>
      <c r="E48" s="12">
        <v>150</v>
      </c>
      <c r="R48" s="10" t="s">
        <v>97</v>
      </c>
      <c r="S48" t="s">
        <v>831</v>
      </c>
    </row>
    <row r="49" spans="1:19" s="9" customFormat="1" ht="14.45" customHeight="1" x14ac:dyDescent="0.25">
      <c r="A49" s="6">
        <v>47</v>
      </c>
      <c r="B49" s="6">
        <v>1995</v>
      </c>
      <c r="C49" s="25" t="str">
        <f t="shared" si="0"/>
        <v>Philipponnat, Clos des Goisses Brut LV - In Bond</v>
      </c>
      <c r="D49" s="12">
        <v>260</v>
      </c>
      <c r="E49" s="12">
        <v>320</v>
      </c>
      <c r="R49" s="10" t="s">
        <v>100</v>
      </c>
      <c r="S49" t="s">
        <v>832</v>
      </c>
    </row>
    <row r="50" spans="1:19" s="9" customFormat="1" ht="14.45" customHeight="1" x14ac:dyDescent="0.25">
      <c r="A50" s="6">
        <v>48</v>
      </c>
      <c r="B50" s="6">
        <v>2004</v>
      </c>
      <c r="C50" s="25" t="str">
        <f t="shared" si="0"/>
        <v>Perrier Jouet, Belle Epoque</v>
      </c>
      <c r="D50" s="12">
        <v>160</v>
      </c>
      <c r="E50" s="12">
        <v>240</v>
      </c>
      <c r="R50" s="10" t="s">
        <v>103</v>
      </c>
      <c r="S50" t="s">
        <v>833</v>
      </c>
    </row>
    <row r="51" spans="1:19" s="9" customFormat="1" ht="14.45" customHeight="1" x14ac:dyDescent="0.25">
      <c r="A51" s="6">
        <v>49</v>
      </c>
      <c r="B51" s="6">
        <v>2006</v>
      </c>
      <c r="C51" s="25" t="str">
        <f t="shared" si="0"/>
        <v>Krug, Vintage Brut - In Bond</v>
      </c>
      <c r="D51" s="12">
        <v>300</v>
      </c>
      <c r="E51" s="12">
        <v>400</v>
      </c>
      <c r="R51" s="10" t="s">
        <v>106</v>
      </c>
      <c r="S51" t="s">
        <v>834</v>
      </c>
    </row>
    <row r="52" spans="1:19" s="9" customFormat="1" ht="14.45" customHeight="1" x14ac:dyDescent="0.25">
      <c r="A52" s="6">
        <v>50</v>
      </c>
      <c r="B52" s="6">
        <v>2008</v>
      </c>
      <c r="C52" s="25" t="str">
        <f t="shared" si="0"/>
        <v>Diebolt Vallois, Blanc de Blancs - In Bond</v>
      </c>
      <c r="D52" s="12">
        <v>300</v>
      </c>
      <c r="E52" s="12">
        <v>350</v>
      </c>
      <c r="R52" s="10" t="s">
        <v>108</v>
      </c>
      <c r="S52" t="s">
        <v>835</v>
      </c>
    </row>
    <row r="53" spans="1:19" s="9" customFormat="1" ht="14.45" customHeight="1" x14ac:dyDescent="0.25">
      <c r="A53" s="6">
        <v>51</v>
      </c>
      <c r="B53" s="6">
        <v>2008</v>
      </c>
      <c r="C53" s="25" t="str">
        <f t="shared" si="0"/>
        <v>Guy Charlemagne, Mesnillesime Grand Cru, Vieilles Vignes - In Bond</v>
      </c>
      <c r="D53" s="12">
        <v>300</v>
      </c>
      <c r="E53" s="12">
        <v>400</v>
      </c>
      <c r="R53" s="10" t="s">
        <v>111</v>
      </c>
      <c r="S53" t="s">
        <v>836</v>
      </c>
    </row>
    <row r="54" spans="1:19" s="9" customFormat="1" ht="14.45" customHeight="1" x14ac:dyDescent="0.25">
      <c r="A54" s="6">
        <v>52</v>
      </c>
      <c r="B54" s="6">
        <v>2008</v>
      </c>
      <c r="C54" s="25" t="str">
        <f t="shared" si="0"/>
        <v>Paul Bara, Grand Millesime Grand Cru - In Bond</v>
      </c>
      <c r="D54" s="12">
        <v>240</v>
      </c>
      <c r="E54" s="12">
        <v>280</v>
      </c>
      <c r="R54" s="10" t="s">
        <v>113</v>
      </c>
      <c r="S54" t="s">
        <v>837</v>
      </c>
    </row>
    <row r="55" spans="1:19" s="9" customFormat="1" ht="14.45" customHeight="1" x14ac:dyDescent="0.25">
      <c r="A55" s="6">
        <v>53</v>
      </c>
      <c r="B55" s="6">
        <v>2010</v>
      </c>
      <c r="C55" s="25" t="str">
        <f t="shared" si="0"/>
        <v>Dom Perignon</v>
      </c>
      <c r="D55" s="12">
        <v>460</v>
      </c>
      <c r="E55" s="12">
        <v>560</v>
      </c>
      <c r="R55" s="10" t="s">
        <v>87</v>
      </c>
      <c r="S55" t="s">
        <v>838</v>
      </c>
    </row>
    <row r="56" spans="1:19" s="9" customFormat="1" ht="14.45" customHeight="1" x14ac:dyDescent="0.25">
      <c r="A56" s="6">
        <v>54</v>
      </c>
      <c r="B56" s="6">
        <v>2010</v>
      </c>
      <c r="C56" s="25" t="str">
        <f t="shared" si="0"/>
        <v>Dom Perignon</v>
      </c>
      <c r="D56" s="12">
        <v>700</v>
      </c>
      <c r="E56" s="12">
        <v>900</v>
      </c>
      <c r="R56" s="10" t="s">
        <v>87</v>
      </c>
      <c r="S56" t="s">
        <v>839</v>
      </c>
    </row>
    <row r="57" spans="1:19" s="9" customFormat="1" ht="14.45" customHeight="1" x14ac:dyDescent="0.25">
      <c r="A57" s="6">
        <v>55</v>
      </c>
      <c r="B57" s="6">
        <v>2012</v>
      </c>
      <c r="C57" s="25" t="str">
        <f t="shared" si="0"/>
        <v>Alfred Gratien, Brut Millesime</v>
      </c>
      <c r="D57" s="12">
        <v>160</v>
      </c>
      <c r="E57" s="12">
        <v>200</v>
      </c>
      <c r="R57" s="10" t="s">
        <v>115</v>
      </c>
      <c r="S57" t="s">
        <v>840</v>
      </c>
    </row>
    <row r="58" spans="1:19" s="9" customFormat="1" ht="14.45" customHeight="1" x14ac:dyDescent="0.25">
      <c r="A58" s="6">
        <v>56</v>
      </c>
      <c r="B58" s="6">
        <v>2012</v>
      </c>
      <c r="C58" s="25" t="str">
        <f t="shared" si="0"/>
        <v>Alfred Gratien, Brut Millesime (Magnums)</v>
      </c>
      <c r="D58" s="12">
        <v>160</v>
      </c>
      <c r="E58" s="12">
        <v>200</v>
      </c>
      <c r="R58" s="10" t="s">
        <v>117</v>
      </c>
      <c r="S58" t="s">
        <v>841</v>
      </c>
    </row>
    <row r="59" spans="1:19" s="9" customFormat="1" ht="14.45" customHeight="1" x14ac:dyDescent="0.25">
      <c r="A59" s="6">
        <v>57</v>
      </c>
      <c r="B59" s="6">
        <v>2012</v>
      </c>
      <c r="C59" s="25" t="str">
        <f t="shared" si="0"/>
        <v>Dom Perignon</v>
      </c>
      <c r="D59" s="12">
        <v>700</v>
      </c>
      <c r="E59" s="12">
        <v>900</v>
      </c>
      <c r="R59" s="10" t="s">
        <v>87</v>
      </c>
      <c r="S59" t="s">
        <v>842</v>
      </c>
    </row>
    <row r="60" spans="1:19" s="9" customFormat="1" ht="14.45" customHeight="1" x14ac:dyDescent="0.25">
      <c r="A60" s="6">
        <v>58</v>
      </c>
      <c r="B60" s="6">
        <v>2012</v>
      </c>
      <c r="C60" s="25" t="str">
        <f t="shared" si="0"/>
        <v>Dom Perignon</v>
      </c>
      <c r="D60" s="12">
        <v>700</v>
      </c>
      <c r="E60" s="12">
        <v>900</v>
      </c>
      <c r="R60" s="10" t="s">
        <v>87</v>
      </c>
      <c r="S60" t="s">
        <v>843</v>
      </c>
    </row>
    <row r="61" spans="1:19" s="9" customFormat="1" ht="14.45" customHeight="1" x14ac:dyDescent="0.25">
      <c r="A61" s="6">
        <v>59</v>
      </c>
      <c r="B61" s="6">
        <v>2012</v>
      </c>
      <c r="C61" s="25" t="str">
        <f t="shared" si="0"/>
        <v>Louis Roederer, Vintage Brut (Magnums) - In Bond</v>
      </c>
      <c r="D61" s="12">
        <v>300</v>
      </c>
      <c r="E61" s="12">
        <v>350</v>
      </c>
      <c r="R61" s="10" t="s">
        <v>118</v>
      </c>
      <c r="S61" t="s">
        <v>844</v>
      </c>
    </row>
    <row r="62" spans="1:19" s="9" customFormat="1" ht="14.45" customHeight="1" x14ac:dyDescent="0.25">
      <c r="A62" s="6">
        <v>60</v>
      </c>
      <c r="B62" s="6">
        <v>2013</v>
      </c>
      <c r="C62" s="25" t="str">
        <f t="shared" si="0"/>
        <v>Aubry, Nombre d'Or Campanae Veteres Vites Brut - In Bond</v>
      </c>
      <c r="D62" s="12">
        <v>320</v>
      </c>
      <c r="E62" s="12">
        <v>380</v>
      </c>
      <c r="R62" s="10" t="s">
        <v>121</v>
      </c>
      <c r="S62" t="s">
        <v>845</v>
      </c>
    </row>
    <row r="63" spans="1:19" s="9" customFormat="1" ht="14.45" customHeight="1" x14ac:dyDescent="0.25">
      <c r="A63" s="6">
        <v>61</v>
      </c>
      <c r="B63" s="7" t="s">
        <v>68</v>
      </c>
      <c r="C63" s="25" t="str">
        <f t="shared" si="0"/>
        <v>Laurent Perrier, Grand Siecle La Cuvee</v>
      </c>
      <c r="D63" s="12">
        <v>600</v>
      </c>
      <c r="E63" s="12">
        <v>900</v>
      </c>
      <c r="R63" s="10" t="s">
        <v>123</v>
      </c>
      <c r="S63" t="s">
        <v>846</v>
      </c>
    </row>
    <row r="64" spans="1:19" s="9" customFormat="1" ht="14.45" customHeight="1" x14ac:dyDescent="0.25">
      <c r="A64" s="6">
        <v>62</v>
      </c>
      <c r="B64" s="7" t="s">
        <v>68</v>
      </c>
      <c r="C64" s="25" t="str">
        <f t="shared" si="0"/>
        <v>Pol Roger, Brut Reserve</v>
      </c>
      <c r="D64" s="12">
        <v>300</v>
      </c>
      <c r="E64" s="12">
        <v>400</v>
      </c>
      <c r="R64" s="10" t="s">
        <v>125</v>
      </c>
      <c r="S64" t="s">
        <v>847</v>
      </c>
    </row>
    <row r="65" spans="1:19" s="9" customFormat="1" ht="14.45" customHeight="1" x14ac:dyDescent="0.25">
      <c r="A65" s="6">
        <v>63</v>
      </c>
      <c r="B65" s="7" t="s">
        <v>68</v>
      </c>
      <c r="C65" s="25" t="str">
        <f t="shared" si="0"/>
        <v>Pol Roger, Brut Reserve</v>
      </c>
      <c r="D65" s="12">
        <v>300</v>
      </c>
      <c r="E65" s="12">
        <v>400</v>
      </c>
      <c r="R65" s="10" t="s">
        <v>125</v>
      </c>
      <c r="S65" t="s">
        <v>848</v>
      </c>
    </row>
    <row r="66" spans="1:19" s="9" customFormat="1" ht="14.45" customHeight="1" x14ac:dyDescent="0.25">
      <c r="A66" s="6">
        <v>64</v>
      </c>
      <c r="B66" s="7" t="s">
        <v>68</v>
      </c>
      <c r="C66" s="25" t="str">
        <f t="shared" si="0"/>
        <v>Pol Roger, Brut Reserve</v>
      </c>
      <c r="D66" s="12">
        <v>300</v>
      </c>
      <c r="E66" s="12">
        <v>400</v>
      </c>
      <c r="R66" s="10" t="s">
        <v>125</v>
      </c>
      <c r="S66" t="s">
        <v>849</v>
      </c>
    </row>
    <row r="67" spans="1:19" s="9" customFormat="1" ht="14.45" customHeight="1" x14ac:dyDescent="0.25">
      <c r="A67" s="6">
        <v>65</v>
      </c>
      <c r="B67" s="7" t="s">
        <v>68</v>
      </c>
      <c r="C67" s="25" t="str">
        <f t="shared" si="0"/>
        <v>Pol Roger, Brut Reserve</v>
      </c>
      <c r="D67" s="12">
        <v>300</v>
      </c>
      <c r="E67" s="12">
        <v>400</v>
      </c>
      <c r="R67" s="10" t="s">
        <v>125</v>
      </c>
      <c r="S67" t="s">
        <v>850</v>
      </c>
    </row>
    <row r="68" spans="1:19" s="9" customFormat="1" ht="14.45" customHeight="1" x14ac:dyDescent="0.25">
      <c r="A68" s="6">
        <v>66</v>
      </c>
      <c r="B68" s="7" t="s">
        <v>68</v>
      </c>
      <c r="C68" s="25" t="str">
        <f t="shared" ref="C68:C131" si="1">HYPERLINK(S68,R68)</f>
        <v>Pol Roger, Brut Reserve</v>
      </c>
      <c r="D68" s="12">
        <v>300</v>
      </c>
      <c r="E68" s="12">
        <v>400</v>
      </c>
      <c r="R68" s="10" t="s">
        <v>125</v>
      </c>
      <c r="S68" t="s">
        <v>851</v>
      </c>
    </row>
    <row r="69" spans="1:19" s="9" customFormat="1" ht="14.45" customHeight="1" x14ac:dyDescent="0.25">
      <c r="A69" s="6">
        <v>67</v>
      </c>
      <c r="B69" s="7" t="s">
        <v>68</v>
      </c>
      <c r="C69" s="25" t="str">
        <f t="shared" si="1"/>
        <v>Veuve Clicquot Yellow Label (Double Magnum)</v>
      </c>
      <c r="D69" s="12">
        <v>120</v>
      </c>
      <c r="E69" s="12">
        <v>180</v>
      </c>
      <c r="R69" s="10" t="s">
        <v>127</v>
      </c>
      <c r="S69" t="s">
        <v>852</v>
      </c>
    </row>
    <row r="70" spans="1:19" s="9" customFormat="1" ht="14.45" customHeight="1" x14ac:dyDescent="0.25">
      <c r="A70" s="6">
        <v>68</v>
      </c>
      <c r="B70" s="7" t="s">
        <v>68</v>
      </c>
      <c r="C70" s="25" t="str">
        <f t="shared" si="1"/>
        <v>Laurent Perrier &amp; Pommery (Mixed Formats)</v>
      </c>
      <c r="D70" s="12">
        <v>100</v>
      </c>
      <c r="E70" s="12">
        <v>150</v>
      </c>
      <c r="R70" s="10" t="s">
        <v>129</v>
      </c>
      <c r="S70" t="s">
        <v>853</v>
      </c>
    </row>
    <row r="71" spans="1:19" s="9" customFormat="1" ht="14.45" customHeight="1" x14ac:dyDescent="0.25">
      <c r="A71" s="6">
        <v>69</v>
      </c>
      <c r="B71" s="7" t="s">
        <v>68</v>
      </c>
      <c r="C71" s="25" t="str">
        <f t="shared" si="1"/>
        <v>Fine Mixed Champagne (Mixed Formats)</v>
      </c>
      <c r="D71" s="12">
        <v>200</v>
      </c>
      <c r="E71" s="12">
        <v>300</v>
      </c>
      <c r="R71" s="10" t="s">
        <v>132</v>
      </c>
      <c r="S71" t="s">
        <v>854</v>
      </c>
    </row>
    <row r="72" spans="1:19" s="9" customFormat="1" ht="14.45" customHeight="1" x14ac:dyDescent="0.25">
      <c r="A72" s="6">
        <v>70</v>
      </c>
      <c r="B72" s="6">
        <v>1996</v>
      </c>
      <c r="C72" s="25" t="str">
        <f t="shared" si="1"/>
        <v>Chateau Guiraud Premier Cru Classe, Sauternes</v>
      </c>
      <c r="D72" s="12">
        <v>220</v>
      </c>
      <c r="E72" s="12">
        <v>320</v>
      </c>
      <c r="R72" s="10" t="s">
        <v>134</v>
      </c>
      <c r="S72" t="s">
        <v>855</v>
      </c>
    </row>
    <row r="73" spans="1:19" s="9" customFormat="1" ht="14.45" customHeight="1" x14ac:dyDescent="0.25">
      <c r="A73" s="6">
        <v>71</v>
      </c>
      <c r="B73" s="6">
        <v>1997</v>
      </c>
      <c r="C73" s="25" t="str">
        <f t="shared" si="1"/>
        <v>Chateau d'Yquem Premier Cru Superieur, Sauternes (Half Bottles) - In Bond</v>
      </c>
      <c r="D73" s="12">
        <v>900</v>
      </c>
      <c r="E73" s="12">
        <v>1200</v>
      </c>
      <c r="R73" s="10" t="s">
        <v>137</v>
      </c>
      <c r="S73" t="s">
        <v>856</v>
      </c>
    </row>
    <row r="74" spans="1:19" s="9" customFormat="1" ht="14.45" customHeight="1" x14ac:dyDescent="0.25">
      <c r="A74" s="6">
        <v>72</v>
      </c>
      <c r="B74" s="6">
        <v>1998</v>
      </c>
      <c r="C74" s="25" t="str">
        <f t="shared" si="1"/>
        <v>Chateau d'Yquem Premier Cru Superieur, Sauternes (Half Bottles) - In Bond</v>
      </c>
      <c r="D74" s="12">
        <v>220</v>
      </c>
      <c r="E74" s="12">
        <v>300</v>
      </c>
      <c r="R74" s="10" t="s">
        <v>137</v>
      </c>
      <c r="S74" t="s">
        <v>857</v>
      </c>
    </row>
    <row r="75" spans="1:19" s="9" customFormat="1" ht="14.45" customHeight="1" x14ac:dyDescent="0.25">
      <c r="A75" s="6">
        <v>73</v>
      </c>
      <c r="B75" s="6">
        <v>1998</v>
      </c>
      <c r="C75" s="25" t="str">
        <f t="shared" si="1"/>
        <v>Chateau d'Yquem Premier Cru Superieur, Sauternes (Half Bottles) - In Bond</v>
      </c>
      <c r="D75" s="12">
        <v>220</v>
      </c>
      <c r="E75" s="12">
        <v>300</v>
      </c>
      <c r="R75" s="10" t="s">
        <v>137</v>
      </c>
      <c r="S75" t="s">
        <v>858</v>
      </c>
    </row>
    <row r="76" spans="1:19" s="9" customFormat="1" ht="14.45" customHeight="1" x14ac:dyDescent="0.25">
      <c r="A76" s="6">
        <v>74</v>
      </c>
      <c r="B76" s="6">
        <v>1998</v>
      </c>
      <c r="C76" s="25" t="str">
        <f t="shared" si="1"/>
        <v>Chateau d'Yquem Premier Cru Superieur, Sauternes (Half Bottles) - In Bond</v>
      </c>
      <c r="D76" s="12">
        <v>440</v>
      </c>
      <c r="E76" s="12">
        <v>540</v>
      </c>
      <c r="R76" s="10" t="s">
        <v>137</v>
      </c>
      <c r="S76" t="s">
        <v>859</v>
      </c>
    </row>
    <row r="77" spans="1:19" s="9" customFormat="1" ht="14.45" customHeight="1" x14ac:dyDescent="0.25">
      <c r="A77" s="6">
        <v>75</v>
      </c>
      <c r="B77" s="6">
        <v>1998</v>
      </c>
      <c r="C77" s="25" t="str">
        <f t="shared" si="1"/>
        <v>Chateau d'Yquem Premier Cru Superieur, Sauternes (Half Bottles) - In Bond</v>
      </c>
      <c r="D77" s="12">
        <v>440</v>
      </c>
      <c r="E77" s="12">
        <v>540</v>
      </c>
      <c r="R77" s="10" t="s">
        <v>137</v>
      </c>
      <c r="S77" t="s">
        <v>860</v>
      </c>
    </row>
    <row r="78" spans="1:19" s="9" customFormat="1" ht="14.45" customHeight="1" x14ac:dyDescent="0.25">
      <c r="A78" s="6">
        <v>76</v>
      </c>
      <c r="B78" s="6">
        <v>1998</v>
      </c>
      <c r="C78" s="25" t="str">
        <f t="shared" si="1"/>
        <v>Chateau d'Yquem Premier Cru Superieur, Sauternes (Half Bottles) - In Bond</v>
      </c>
      <c r="D78" s="12">
        <v>900</v>
      </c>
      <c r="E78" s="12">
        <v>1100</v>
      </c>
      <c r="R78" s="10" t="s">
        <v>137</v>
      </c>
      <c r="S78" t="s">
        <v>861</v>
      </c>
    </row>
    <row r="79" spans="1:19" s="9" customFormat="1" ht="14.45" customHeight="1" x14ac:dyDescent="0.25">
      <c r="A79" s="6">
        <v>77</v>
      </c>
      <c r="B79" s="6">
        <v>1998</v>
      </c>
      <c r="C79" s="25" t="str">
        <f t="shared" si="1"/>
        <v>Chateau d'Yquem Premier Cru Superieur, Sauternes (Half Bottles) - In Bond</v>
      </c>
      <c r="D79" s="12">
        <v>900</v>
      </c>
      <c r="E79" s="12">
        <v>1100</v>
      </c>
      <c r="R79" s="10" t="s">
        <v>137</v>
      </c>
      <c r="S79" t="s">
        <v>862</v>
      </c>
    </row>
    <row r="80" spans="1:19" s="9" customFormat="1" ht="14.45" customHeight="1" x14ac:dyDescent="0.25">
      <c r="A80" s="6">
        <v>78</v>
      </c>
      <c r="B80" s="6">
        <v>1998</v>
      </c>
      <c r="C80" s="25" t="str">
        <f t="shared" si="1"/>
        <v>Chateau d'Yquem Premier Cru Superieur, Sauternes (Half Bottles) - In Bond</v>
      </c>
      <c r="D80" s="12">
        <v>900</v>
      </c>
      <c r="E80" s="12">
        <v>1100</v>
      </c>
      <c r="R80" s="10" t="s">
        <v>137</v>
      </c>
      <c r="S80" t="s">
        <v>863</v>
      </c>
    </row>
    <row r="81" spans="1:19" s="9" customFormat="1" ht="14.45" customHeight="1" x14ac:dyDescent="0.25">
      <c r="A81" s="6">
        <v>79</v>
      </c>
      <c r="B81" s="6">
        <v>1998</v>
      </c>
      <c r="C81" s="25" t="str">
        <f t="shared" si="1"/>
        <v>Chateau Guiraud Premier Cru Classe, Sauternes</v>
      </c>
      <c r="D81" s="12">
        <v>180</v>
      </c>
      <c r="E81" s="12">
        <v>240</v>
      </c>
      <c r="R81" s="10" t="s">
        <v>134</v>
      </c>
      <c r="S81" t="s">
        <v>864</v>
      </c>
    </row>
    <row r="82" spans="1:19" s="9" customFormat="1" ht="14.45" customHeight="1" x14ac:dyDescent="0.25">
      <c r="A82" s="6">
        <v>80</v>
      </c>
      <c r="B82" s="6">
        <v>1999</v>
      </c>
      <c r="C82" s="25" t="str">
        <f t="shared" si="1"/>
        <v>Chateau d'Yquem Premier Cru Superieur, Sauternes (Half Bottles) - In Bond</v>
      </c>
      <c r="D82" s="12">
        <v>900</v>
      </c>
      <c r="E82" s="12">
        <v>1200</v>
      </c>
      <c r="R82" s="10" t="s">
        <v>137</v>
      </c>
      <c r="S82" t="s">
        <v>865</v>
      </c>
    </row>
    <row r="83" spans="1:19" s="9" customFormat="1" ht="14.45" customHeight="1" x14ac:dyDescent="0.25">
      <c r="A83" s="6">
        <v>81</v>
      </c>
      <c r="B83" s="6">
        <v>1999</v>
      </c>
      <c r="C83" s="25" t="str">
        <f t="shared" si="1"/>
        <v>Chateau d'Yquem Premier Cru Superieur, Sauternes (Half Bottles) - In Bond</v>
      </c>
      <c r="D83" s="12">
        <v>900</v>
      </c>
      <c r="E83" s="12">
        <v>1200</v>
      </c>
      <c r="R83" s="10" t="s">
        <v>137</v>
      </c>
      <c r="S83" t="s">
        <v>866</v>
      </c>
    </row>
    <row r="84" spans="1:19" s="9" customFormat="1" ht="14.45" customHeight="1" x14ac:dyDescent="0.25">
      <c r="A84" s="6">
        <v>82</v>
      </c>
      <c r="B84" s="6">
        <v>1999</v>
      </c>
      <c r="C84" s="25" t="str">
        <f t="shared" si="1"/>
        <v>Chateau d'Yquem Premier Cru Superieur, Sauternes (Half Bottles) - In Bond</v>
      </c>
      <c r="D84" s="12">
        <v>900</v>
      </c>
      <c r="E84" s="12">
        <v>1200</v>
      </c>
      <c r="R84" s="10" t="s">
        <v>137</v>
      </c>
      <c r="S84" t="s">
        <v>867</v>
      </c>
    </row>
    <row r="85" spans="1:19" s="9" customFormat="1" ht="14.45" customHeight="1" x14ac:dyDescent="0.25">
      <c r="A85" s="6">
        <v>83</v>
      </c>
      <c r="B85" s="6">
        <v>1999</v>
      </c>
      <c r="C85" s="25" t="str">
        <f t="shared" si="1"/>
        <v>Chateau d'Yquem Premier Cru Superieur, Sauternes (Half Bottles) - In Bond</v>
      </c>
      <c r="D85" s="12">
        <v>900</v>
      </c>
      <c r="E85" s="12">
        <v>1200</v>
      </c>
      <c r="R85" s="10" t="s">
        <v>137</v>
      </c>
      <c r="S85" t="s">
        <v>868</v>
      </c>
    </row>
    <row r="86" spans="1:19" s="9" customFormat="1" ht="14.45" customHeight="1" x14ac:dyDescent="0.25">
      <c r="A86" s="6">
        <v>84</v>
      </c>
      <c r="B86" s="6">
        <v>1999</v>
      </c>
      <c r="C86" s="25" t="str">
        <f t="shared" si="1"/>
        <v>Chateau d'Yquem Premier Cru Superieur, Sauternes (Half Bottles) - In Bond</v>
      </c>
      <c r="D86" s="12">
        <v>900</v>
      </c>
      <c r="E86" s="12">
        <v>1200</v>
      </c>
      <c r="R86" s="10" t="s">
        <v>137</v>
      </c>
      <c r="S86" t="s">
        <v>869</v>
      </c>
    </row>
    <row r="87" spans="1:19" s="9" customFormat="1" ht="14.45" customHeight="1" x14ac:dyDescent="0.25">
      <c r="A87" s="6">
        <v>85</v>
      </c>
      <c r="B87" s="6">
        <v>2001</v>
      </c>
      <c r="C87" s="25" t="str">
        <f t="shared" si="1"/>
        <v>Chateau d'Yquem Premier Cru Superieur, Sauternes (Half Bottles) - In Bond</v>
      </c>
      <c r="D87" s="12">
        <v>1600</v>
      </c>
      <c r="E87" s="12">
        <v>2000</v>
      </c>
      <c r="R87" s="10" t="s">
        <v>137</v>
      </c>
      <c r="S87" t="s">
        <v>870</v>
      </c>
    </row>
    <row r="88" spans="1:19" s="9" customFormat="1" ht="14.45" customHeight="1" x14ac:dyDescent="0.25">
      <c r="A88" s="6">
        <v>86</v>
      </c>
      <c r="B88" s="6">
        <v>2001</v>
      </c>
      <c r="C88" s="25" t="str">
        <f t="shared" si="1"/>
        <v>Chateau d'Yquem Premier Cru Superieur, Sauternes (Half Bottles) - In Bond</v>
      </c>
      <c r="D88" s="12">
        <v>1600</v>
      </c>
      <c r="E88" s="12">
        <v>2000</v>
      </c>
      <c r="R88" s="10" t="s">
        <v>137</v>
      </c>
      <c r="S88" t="s">
        <v>871</v>
      </c>
    </row>
    <row r="89" spans="1:19" s="9" customFormat="1" ht="14.45" customHeight="1" x14ac:dyDescent="0.25">
      <c r="A89" s="6">
        <v>87</v>
      </c>
      <c r="B89" s="6">
        <v>2002</v>
      </c>
      <c r="C89" s="25" t="str">
        <f t="shared" si="1"/>
        <v>Chateau d'Yquem Premier Cru Superieur, Sauternes (Half Bottles) - In Bond</v>
      </c>
      <c r="D89" s="12">
        <v>950</v>
      </c>
      <c r="E89" s="12">
        <v>1200</v>
      </c>
      <c r="R89" s="10" t="s">
        <v>137</v>
      </c>
      <c r="S89" t="s">
        <v>872</v>
      </c>
    </row>
    <row r="90" spans="1:19" s="9" customFormat="1" ht="14.45" customHeight="1" x14ac:dyDescent="0.25">
      <c r="A90" s="6">
        <v>88</v>
      </c>
      <c r="B90" s="6">
        <v>2002</v>
      </c>
      <c r="C90" s="25" t="str">
        <f t="shared" si="1"/>
        <v>Chateau d'Yquem Premier Cru Superieur, Sauternes (Half Bottles) - In Bond</v>
      </c>
      <c r="D90" s="12">
        <v>950</v>
      </c>
      <c r="E90" s="12">
        <v>1200</v>
      </c>
      <c r="R90" s="10" t="s">
        <v>137</v>
      </c>
      <c r="S90" t="s">
        <v>873</v>
      </c>
    </row>
    <row r="91" spans="1:19" s="9" customFormat="1" ht="14.45" customHeight="1" x14ac:dyDescent="0.25">
      <c r="A91" s="6">
        <v>89</v>
      </c>
      <c r="B91" s="6">
        <v>2002</v>
      </c>
      <c r="C91" s="25" t="str">
        <f t="shared" si="1"/>
        <v>Chateau d'Yquem Premier Cru Superieur, Sauternes (Half Bottles) - In Bond</v>
      </c>
      <c r="D91" s="12">
        <v>950</v>
      </c>
      <c r="E91" s="12">
        <v>1200</v>
      </c>
      <c r="R91" s="10" t="s">
        <v>137</v>
      </c>
      <c r="S91" t="s">
        <v>874</v>
      </c>
    </row>
    <row r="92" spans="1:19" s="9" customFormat="1" ht="14.45" customHeight="1" x14ac:dyDescent="0.25">
      <c r="A92" s="6">
        <v>90</v>
      </c>
      <c r="B92" s="6">
        <v>2002</v>
      </c>
      <c r="C92" s="25" t="str">
        <f t="shared" si="1"/>
        <v>Chateau d'Yquem Premier Cru Superieur, Sauternes (Half Bottles) - In Bond</v>
      </c>
      <c r="D92" s="12">
        <v>950</v>
      </c>
      <c r="E92" s="12">
        <v>1200</v>
      </c>
      <c r="R92" s="10" t="s">
        <v>137</v>
      </c>
      <c r="S92" t="s">
        <v>875</v>
      </c>
    </row>
    <row r="93" spans="1:19" s="9" customFormat="1" ht="14.45" customHeight="1" x14ac:dyDescent="0.25">
      <c r="A93" s="6">
        <v>91</v>
      </c>
      <c r="B93" s="6">
        <v>2003</v>
      </c>
      <c r="C93" s="25" t="str">
        <f t="shared" si="1"/>
        <v>Chateau Lafaurie-Peyraguey Premier Cru Classe, Sauternes</v>
      </c>
      <c r="D93" s="12">
        <v>150</v>
      </c>
      <c r="E93" s="12">
        <v>200</v>
      </c>
      <c r="R93" s="10" t="s">
        <v>140</v>
      </c>
      <c r="S93" t="s">
        <v>876</v>
      </c>
    </row>
    <row r="94" spans="1:19" s="9" customFormat="1" ht="14.45" customHeight="1" x14ac:dyDescent="0.25">
      <c r="A94" s="6">
        <v>92</v>
      </c>
      <c r="B94" s="6">
        <v>2003</v>
      </c>
      <c r="C94" s="25" t="str">
        <f t="shared" si="1"/>
        <v>Chateau Lafaurie-Peyraguey Premier Cru Classe, Sauternes</v>
      </c>
      <c r="D94" s="12">
        <v>300</v>
      </c>
      <c r="E94" s="12">
        <v>400</v>
      </c>
      <c r="R94" s="10" t="s">
        <v>140</v>
      </c>
      <c r="S94" t="s">
        <v>877</v>
      </c>
    </row>
    <row r="95" spans="1:19" s="9" customFormat="1" ht="14.45" customHeight="1" x14ac:dyDescent="0.25">
      <c r="A95" s="6">
        <v>93</v>
      </c>
      <c r="B95" s="6">
        <v>2007</v>
      </c>
      <c r="C95" s="25" t="str">
        <f t="shared" si="1"/>
        <v>Chateau Rieussec Premier Cru Classe, Sauternes (Half Bottles)</v>
      </c>
      <c r="D95" s="12">
        <v>120</v>
      </c>
      <c r="E95" s="12">
        <v>180</v>
      </c>
      <c r="R95" s="10" t="s">
        <v>142</v>
      </c>
      <c r="S95" t="s">
        <v>878</v>
      </c>
    </row>
    <row r="96" spans="1:19" s="9" customFormat="1" ht="14.45" customHeight="1" x14ac:dyDescent="0.25">
      <c r="A96" s="6">
        <v>94</v>
      </c>
      <c r="B96" s="6">
        <v>2007</v>
      </c>
      <c r="C96" s="25" t="str">
        <f t="shared" si="1"/>
        <v>Chateau Filhot 2eme Cru Classe, Sauternes</v>
      </c>
      <c r="D96" s="12">
        <v>120</v>
      </c>
      <c r="E96" s="12">
        <v>150</v>
      </c>
      <c r="R96" s="10" t="s">
        <v>145</v>
      </c>
      <c r="S96" t="s">
        <v>879</v>
      </c>
    </row>
    <row r="97" spans="1:19" s="9" customFormat="1" ht="14.45" customHeight="1" x14ac:dyDescent="0.25">
      <c r="A97" s="6">
        <v>95</v>
      </c>
      <c r="B97" s="6">
        <v>2017</v>
      </c>
      <c r="C97" s="25" t="str">
        <f t="shared" si="1"/>
        <v>Chateau d'Yquem Premier Cru Superieur, Sauternes (Half Bottle) - In Bond</v>
      </c>
      <c r="D97" s="12">
        <v>90</v>
      </c>
      <c r="E97" s="12">
        <v>120</v>
      </c>
      <c r="R97" s="10" t="s">
        <v>147</v>
      </c>
      <c r="S97" t="s">
        <v>880</v>
      </c>
    </row>
    <row r="98" spans="1:19" s="9" customFormat="1" ht="14.45" customHeight="1" x14ac:dyDescent="0.25">
      <c r="A98" s="6">
        <v>96</v>
      </c>
      <c r="B98" s="7" t="s">
        <v>68</v>
      </c>
      <c r="C98" s="25" t="str">
        <f t="shared" si="1"/>
        <v>1982/1989 Chateau d'Yquem Assortment Case - In Bond</v>
      </c>
      <c r="D98" s="12">
        <v>1200</v>
      </c>
      <c r="E98" s="12">
        <v>1500</v>
      </c>
      <c r="R98" s="10" t="s">
        <v>148</v>
      </c>
      <c r="S98" t="s">
        <v>881</v>
      </c>
    </row>
    <row r="99" spans="1:19" s="9" customFormat="1" ht="14.45" customHeight="1" x14ac:dyDescent="0.25">
      <c r="A99" s="6">
        <v>97</v>
      </c>
      <c r="B99" s="7" t="s">
        <v>68</v>
      </c>
      <c r="C99" s="25" t="str">
        <f t="shared" si="1"/>
        <v>1982/1989 Chateau d'Yquem Assortment Case - In Bond</v>
      </c>
      <c r="D99" s="12">
        <v>1200</v>
      </c>
      <c r="E99" s="12">
        <v>1500</v>
      </c>
      <c r="R99" s="10" t="s">
        <v>148</v>
      </c>
      <c r="S99" t="s">
        <v>882</v>
      </c>
    </row>
    <row r="100" spans="1:19" s="9" customFormat="1" ht="14.45" customHeight="1" x14ac:dyDescent="0.25">
      <c r="A100" s="6">
        <v>98</v>
      </c>
      <c r="B100" s="7" t="s">
        <v>68</v>
      </c>
      <c r="C100" s="25" t="str">
        <f t="shared" si="1"/>
        <v>2005/2010 Chateau d'Yquem Assortment Case - In Bond</v>
      </c>
      <c r="D100" s="12">
        <v>1050</v>
      </c>
      <c r="E100" s="12">
        <v>1300</v>
      </c>
      <c r="R100" s="10" t="s">
        <v>151</v>
      </c>
      <c r="S100" t="s">
        <v>883</v>
      </c>
    </row>
    <row r="101" spans="1:19" s="9" customFormat="1" ht="14.45" customHeight="1" x14ac:dyDescent="0.25">
      <c r="A101" s="6">
        <v>99</v>
      </c>
      <c r="B101" s="7" t="s">
        <v>68</v>
      </c>
      <c r="C101" s="25" t="str">
        <f t="shared" si="1"/>
        <v>2005/2010 Chateau d'Yquem Assortment Case - In Bond</v>
      </c>
      <c r="D101" s="12">
        <v>1050</v>
      </c>
      <c r="E101" s="12">
        <v>1300</v>
      </c>
      <c r="R101" s="10" t="s">
        <v>151</v>
      </c>
      <c r="S101" t="s">
        <v>884</v>
      </c>
    </row>
    <row r="102" spans="1:19" s="9" customFormat="1" ht="14.45" customHeight="1" x14ac:dyDescent="0.25">
      <c r="A102" s="6">
        <v>100</v>
      </c>
      <c r="B102" s="7" t="s">
        <v>68</v>
      </c>
      <c r="C102" s="25" t="str">
        <f t="shared" si="1"/>
        <v>1988 Chateau Lafaurie-Peyraguey/1994 Chateau De Fargues</v>
      </c>
      <c r="D102" s="12">
        <v>360</v>
      </c>
      <c r="E102" s="12">
        <v>440</v>
      </c>
      <c r="R102" s="10" t="s">
        <v>154</v>
      </c>
      <c r="S102" t="s">
        <v>885</v>
      </c>
    </row>
    <row r="103" spans="1:19" s="9" customFormat="1" ht="14.45" customHeight="1" x14ac:dyDescent="0.25">
      <c r="A103" s="6">
        <v>101</v>
      </c>
      <c r="B103" s="7" t="s">
        <v>68</v>
      </c>
      <c r="C103" s="25" t="str">
        <f t="shared" si="1"/>
        <v>1989/1996 Mixed Case of Sauternes (Mixed Formats)</v>
      </c>
      <c r="D103" s="12">
        <v>100</v>
      </c>
      <c r="E103" s="12">
        <v>200</v>
      </c>
      <c r="R103" s="10" t="s">
        <v>156</v>
      </c>
      <c r="S103" t="s">
        <v>886</v>
      </c>
    </row>
    <row r="104" spans="1:19" s="9" customFormat="1" ht="14.45" customHeight="1" x14ac:dyDescent="0.25">
      <c r="A104" s="6">
        <v>102</v>
      </c>
      <c r="B104" s="6">
        <v>1966</v>
      </c>
      <c r="C104" s="25" t="str">
        <f t="shared" si="1"/>
        <v>Chateau Petrus, Pomerol</v>
      </c>
      <c r="D104" s="12">
        <v>500</v>
      </c>
      <c r="E104" s="12">
        <v>1000</v>
      </c>
      <c r="R104" s="10" t="s">
        <v>158</v>
      </c>
      <c r="S104" t="s">
        <v>887</v>
      </c>
    </row>
    <row r="105" spans="1:19" s="9" customFormat="1" ht="14.45" customHeight="1" x14ac:dyDescent="0.25">
      <c r="A105" s="6">
        <v>103</v>
      </c>
      <c r="B105" s="6">
        <v>1971</v>
      </c>
      <c r="C105" s="25" t="str">
        <f t="shared" si="1"/>
        <v>Chateau Cheval Blanc Premier Grand Cru Classe A, Saint-Emilion Grand Cru</v>
      </c>
      <c r="D105" s="12">
        <v>200</v>
      </c>
      <c r="E105" s="12">
        <v>300</v>
      </c>
      <c r="R105" s="10" t="s">
        <v>162</v>
      </c>
      <c r="S105" t="s">
        <v>888</v>
      </c>
    </row>
    <row r="106" spans="1:19" s="9" customFormat="1" ht="14.45" customHeight="1" x14ac:dyDescent="0.25">
      <c r="A106" s="6">
        <v>104</v>
      </c>
      <c r="B106" s="6">
        <v>1976</v>
      </c>
      <c r="C106" s="25" t="str">
        <f t="shared" si="1"/>
        <v>Chateau Ducru Beaucaillou 2eme Cru Classe, Saint-Julien</v>
      </c>
      <c r="D106" s="12">
        <v>200</v>
      </c>
      <c r="E106" s="12">
        <v>360</v>
      </c>
      <c r="R106" s="10" t="s">
        <v>164</v>
      </c>
      <c r="S106" t="s">
        <v>889</v>
      </c>
    </row>
    <row r="107" spans="1:19" s="9" customFormat="1" ht="14.45" customHeight="1" x14ac:dyDescent="0.25">
      <c r="A107" s="6">
        <v>105</v>
      </c>
      <c r="B107" s="6">
        <v>1976</v>
      </c>
      <c r="C107" s="25" t="str">
        <f t="shared" si="1"/>
        <v>Chateau Calon Segur 3eme Cru Classe, Saint-Estephe</v>
      </c>
      <c r="D107" s="12">
        <v>180</v>
      </c>
      <c r="E107" s="12">
        <v>240</v>
      </c>
      <c r="R107" s="10" t="s">
        <v>167</v>
      </c>
      <c r="S107" t="s">
        <v>890</v>
      </c>
    </row>
    <row r="108" spans="1:19" s="9" customFormat="1" ht="14.45" customHeight="1" x14ac:dyDescent="0.25">
      <c r="A108" s="6">
        <v>106</v>
      </c>
      <c r="B108" s="6">
        <v>1978</v>
      </c>
      <c r="C108" s="25" t="str">
        <f t="shared" si="1"/>
        <v>Chateau Ducru Beaucaillou 2eme Cru Classe, Saint-Julien</v>
      </c>
      <c r="D108" s="12">
        <v>260</v>
      </c>
      <c r="E108" s="12">
        <v>380</v>
      </c>
      <c r="R108" s="10" t="s">
        <v>164</v>
      </c>
      <c r="S108" t="s">
        <v>891</v>
      </c>
    </row>
    <row r="109" spans="1:19" s="9" customFormat="1" ht="14.45" customHeight="1" x14ac:dyDescent="0.25">
      <c r="A109" s="6">
        <v>107</v>
      </c>
      <c r="B109" s="6">
        <v>1978</v>
      </c>
      <c r="C109" s="25" t="str">
        <f t="shared" si="1"/>
        <v>Chateau Ducru Beaucaillou 2eme Cru Classe, Saint-Julien</v>
      </c>
      <c r="D109" s="12">
        <v>1000</v>
      </c>
      <c r="E109" s="12">
        <v>1500</v>
      </c>
      <c r="R109" s="10" t="s">
        <v>164</v>
      </c>
      <c r="S109" t="s">
        <v>892</v>
      </c>
    </row>
    <row r="110" spans="1:19" s="9" customFormat="1" ht="14.45" customHeight="1" x14ac:dyDescent="0.25">
      <c r="A110" s="6">
        <v>108</v>
      </c>
      <c r="B110" s="6">
        <v>1981</v>
      </c>
      <c r="C110" s="25" t="str">
        <f t="shared" si="1"/>
        <v>Chateau Leoville Barton 2eme Cru Classe, Saint-Julien</v>
      </c>
      <c r="D110" s="12">
        <v>700</v>
      </c>
      <c r="E110" s="12">
        <v>900</v>
      </c>
      <c r="R110" s="10" t="s">
        <v>170</v>
      </c>
      <c r="S110" t="s">
        <v>893</v>
      </c>
    </row>
    <row r="111" spans="1:19" s="9" customFormat="1" ht="14.45" customHeight="1" x14ac:dyDescent="0.25">
      <c r="A111" s="6">
        <v>109</v>
      </c>
      <c r="B111" s="6">
        <v>1981</v>
      </c>
      <c r="C111" s="25" t="str">
        <f t="shared" si="1"/>
        <v>Chateau Beychevelle 4eme Cru Classe, Saint-Julien</v>
      </c>
      <c r="D111" s="12">
        <v>560</v>
      </c>
      <c r="E111" s="12">
        <v>750</v>
      </c>
      <c r="R111" s="10" t="s">
        <v>174</v>
      </c>
      <c r="S111" t="s">
        <v>894</v>
      </c>
    </row>
    <row r="112" spans="1:19" s="9" customFormat="1" ht="14.45" customHeight="1" x14ac:dyDescent="0.25">
      <c r="A112" s="6">
        <v>110</v>
      </c>
      <c r="B112" s="6">
        <v>1982</v>
      </c>
      <c r="C112" s="25" t="str">
        <f t="shared" si="1"/>
        <v>Chateau Mouton Rothschild Premier Cru Classe, Pauillac</v>
      </c>
      <c r="D112" s="12">
        <v>1500</v>
      </c>
      <c r="E112" s="12">
        <v>2200</v>
      </c>
      <c r="R112" s="10" t="s">
        <v>177</v>
      </c>
      <c r="S112" t="s">
        <v>895</v>
      </c>
    </row>
    <row r="113" spans="1:19" s="9" customFormat="1" ht="14.45" customHeight="1" x14ac:dyDescent="0.25">
      <c r="A113" s="6">
        <v>111</v>
      </c>
      <c r="B113" s="6">
        <v>1982</v>
      </c>
      <c r="C113" s="25" t="str">
        <f t="shared" si="1"/>
        <v>Chateau Leoville Poyferre 2eme Cru Classe, Saint-Julien</v>
      </c>
      <c r="D113" s="12">
        <v>2500</v>
      </c>
      <c r="E113" s="12">
        <v>3200</v>
      </c>
      <c r="R113" s="10" t="s">
        <v>181</v>
      </c>
      <c r="S113" t="s">
        <v>896</v>
      </c>
    </row>
    <row r="114" spans="1:19" s="9" customFormat="1" ht="14.45" customHeight="1" x14ac:dyDescent="0.25">
      <c r="A114" s="6">
        <v>112</v>
      </c>
      <c r="B114" s="6">
        <v>1982</v>
      </c>
      <c r="C114" s="25" t="str">
        <f t="shared" si="1"/>
        <v>Chateau Bouscaut Grand Cru Classe, Pessac-Leognan</v>
      </c>
      <c r="D114" s="12">
        <v>260</v>
      </c>
      <c r="E114" s="12">
        <v>360</v>
      </c>
      <c r="R114" s="10" t="s">
        <v>183</v>
      </c>
      <c r="S114" t="s">
        <v>897</v>
      </c>
    </row>
    <row r="115" spans="1:19" s="9" customFormat="1" ht="14.45" customHeight="1" x14ac:dyDescent="0.25">
      <c r="A115" s="6">
        <v>113</v>
      </c>
      <c r="B115" s="6">
        <v>1983</v>
      </c>
      <c r="C115" s="25" t="str">
        <f t="shared" si="1"/>
        <v>Chateau Palmer 3eme Cru Classe, Margaux</v>
      </c>
      <c r="D115" s="12">
        <v>4500</v>
      </c>
      <c r="E115" s="12">
        <v>6000</v>
      </c>
      <c r="R115" s="10" t="s">
        <v>186</v>
      </c>
      <c r="S115" t="s">
        <v>898</v>
      </c>
    </row>
    <row r="116" spans="1:19" s="9" customFormat="1" ht="14.45" customHeight="1" x14ac:dyDescent="0.25">
      <c r="A116" s="6">
        <v>114</v>
      </c>
      <c r="B116" s="6">
        <v>1985</v>
      </c>
      <c r="C116" s="25" t="str">
        <f t="shared" si="1"/>
        <v>Chateau Lafite Rothschild Premier Cru Classe, Pauillac (Magnums)</v>
      </c>
      <c r="D116" s="12">
        <v>5000</v>
      </c>
      <c r="E116" s="12">
        <v>6000</v>
      </c>
      <c r="R116" s="10" t="s">
        <v>190</v>
      </c>
      <c r="S116" t="s">
        <v>899</v>
      </c>
    </row>
    <row r="117" spans="1:19" s="9" customFormat="1" ht="14.45" customHeight="1" x14ac:dyDescent="0.25">
      <c r="A117" s="6">
        <v>115</v>
      </c>
      <c r="B117" s="6">
        <v>1985</v>
      </c>
      <c r="C117" s="25" t="str">
        <f t="shared" si="1"/>
        <v>Chateau Pichon Longueville Comtesse de Lalande 2eme Cru Classe, Pauillac</v>
      </c>
      <c r="D117" s="12">
        <v>1400</v>
      </c>
      <c r="E117" s="12">
        <v>2000</v>
      </c>
      <c r="R117" s="10" t="s">
        <v>193</v>
      </c>
      <c r="S117" t="s">
        <v>900</v>
      </c>
    </row>
    <row r="118" spans="1:19" s="9" customFormat="1" ht="14.45" customHeight="1" x14ac:dyDescent="0.25">
      <c r="A118" s="6">
        <v>116</v>
      </c>
      <c r="B118" s="6">
        <v>1985</v>
      </c>
      <c r="C118" s="25" t="str">
        <f t="shared" si="1"/>
        <v>Chateau Leoville Barton 2eme Cru Classe, Saint-Julien</v>
      </c>
      <c r="D118" s="12">
        <v>750</v>
      </c>
      <c r="E118" s="12">
        <v>950</v>
      </c>
      <c r="R118" s="10" t="s">
        <v>170</v>
      </c>
      <c r="S118" t="s">
        <v>901</v>
      </c>
    </row>
    <row r="119" spans="1:19" s="9" customFormat="1" ht="14.45" customHeight="1" x14ac:dyDescent="0.25">
      <c r="A119" s="6">
        <v>117</v>
      </c>
      <c r="B119" s="6">
        <v>1985</v>
      </c>
      <c r="C119" s="25" t="str">
        <f t="shared" si="1"/>
        <v>Chateau Pichon Longueville Comtesse de Lalande 2eme Cru Classe, Pauillac</v>
      </c>
      <c r="D119" s="12">
        <v>1400</v>
      </c>
      <c r="E119" s="12">
        <v>2200</v>
      </c>
      <c r="R119" s="10" t="s">
        <v>193</v>
      </c>
      <c r="S119" t="s">
        <v>902</v>
      </c>
    </row>
    <row r="120" spans="1:19" s="9" customFormat="1" ht="14.45" customHeight="1" x14ac:dyDescent="0.25">
      <c r="A120" s="6">
        <v>118</v>
      </c>
      <c r="B120" s="6">
        <v>1985</v>
      </c>
      <c r="C120" s="25" t="str">
        <f t="shared" si="1"/>
        <v>Chateau Palmer 3eme Cru Classe, Margaux</v>
      </c>
      <c r="D120" s="12">
        <v>1800</v>
      </c>
      <c r="E120" s="12">
        <v>2600</v>
      </c>
      <c r="R120" s="10" t="s">
        <v>186</v>
      </c>
      <c r="S120" t="s">
        <v>903</v>
      </c>
    </row>
    <row r="121" spans="1:19" s="9" customFormat="1" ht="14.45" customHeight="1" x14ac:dyDescent="0.25">
      <c r="A121" s="6">
        <v>119</v>
      </c>
      <c r="B121" s="6">
        <v>1985</v>
      </c>
      <c r="C121" s="25" t="str">
        <f t="shared" si="1"/>
        <v>Chateau La Mission Haut-Brion Cru Classe, Pessac-Leognan</v>
      </c>
      <c r="D121" s="12">
        <v>400</v>
      </c>
      <c r="E121" s="12">
        <v>600</v>
      </c>
      <c r="R121" s="10" t="s">
        <v>196</v>
      </c>
      <c r="S121" t="s">
        <v>904</v>
      </c>
    </row>
    <row r="122" spans="1:19" s="9" customFormat="1" ht="14.45" customHeight="1" x14ac:dyDescent="0.25">
      <c r="A122" s="6">
        <v>120</v>
      </c>
      <c r="B122" s="6">
        <v>1986</v>
      </c>
      <c r="C122" s="25" t="str">
        <f t="shared" si="1"/>
        <v>Chateau Palmer 3eme Cru Classe, Margaux</v>
      </c>
      <c r="D122" s="12">
        <v>150</v>
      </c>
      <c r="E122" s="12">
        <v>200</v>
      </c>
      <c r="R122" s="10" t="s">
        <v>186</v>
      </c>
      <c r="S122" t="s">
        <v>905</v>
      </c>
    </row>
    <row r="123" spans="1:19" s="9" customFormat="1" ht="14.45" customHeight="1" x14ac:dyDescent="0.25">
      <c r="A123" s="6">
        <v>121</v>
      </c>
      <c r="B123" s="6">
        <v>1986</v>
      </c>
      <c r="C123" s="25" t="str">
        <f t="shared" si="1"/>
        <v>Chateau Palmer 3eme Cru Classe, Margaux</v>
      </c>
      <c r="D123" s="12">
        <v>1800</v>
      </c>
      <c r="E123" s="12">
        <v>2600</v>
      </c>
      <c r="R123" s="10" t="s">
        <v>186</v>
      </c>
      <c r="S123" t="s">
        <v>906</v>
      </c>
    </row>
    <row r="124" spans="1:19" s="9" customFormat="1" ht="14.45" customHeight="1" x14ac:dyDescent="0.25">
      <c r="A124" s="6">
        <v>122</v>
      </c>
      <c r="B124" s="6">
        <v>1988</v>
      </c>
      <c r="C124" s="25" t="str">
        <f t="shared" si="1"/>
        <v>Chateau Palmer 3eme Cru Classe, Margaux</v>
      </c>
      <c r="D124" s="12">
        <v>1500</v>
      </c>
      <c r="E124" s="12">
        <v>2000</v>
      </c>
      <c r="R124" s="10" t="s">
        <v>186</v>
      </c>
      <c r="S124" t="s">
        <v>907</v>
      </c>
    </row>
    <row r="125" spans="1:19" s="9" customFormat="1" ht="14.45" customHeight="1" x14ac:dyDescent="0.25">
      <c r="A125" s="6">
        <v>123</v>
      </c>
      <c r="B125" s="6">
        <v>1989</v>
      </c>
      <c r="C125" s="25" t="str">
        <f t="shared" si="1"/>
        <v>Cos d'Estournel 2eme Cru Classe, Saint-Estephe</v>
      </c>
      <c r="D125" s="12">
        <v>1200</v>
      </c>
      <c r="E125" s="12">
        <v>1700</v>
      </c>
      <c r="R125" s="10" t="s">
        <v>200</v>
      </c>
      <c r="S125" t="s">
        <v>908</v>
      </c>
    </row>
    <row r="126" spans="1:19" s="9" customFormat="1" ht="14.45" customHeight="1" x14ac:dyDescent="0.25">
      <c r="A126" s="6">
        <v>124</v>
      </c>
      <c r="B126" s="6">
        <v>1989</v>
      </c>
      <c r="C126" s="25" t="str">
        <f t="shared" si="1"/>
        <v>Chateau Lascombes 2eme Cru Classe, Margaux</v>
      </c>
      <c r="D126" s="12">
        <v>240</v>
      </c>
      <c r="E126" s="12">
        <v>320</v>
      </c>
      <c r="R126" s="10" t="s">
        <v>202</v>
      </c>
      <c r="S126" t="s">
        <v>909</v>
      </c>
    </row>
    <row r="127" spans="1:19" s="9" customFormat="1" ht="14.45" customHeight="1" x14ac:dyDescent="0.25">
      <c r="A127" s="6">
        <v>125</v>
      </c>
      <c r="B127" s="6">
        <v>1989</v>
      </c>
      <c r="C127" s="25" t="str">
        <f t="shared" si="1"/>
        <v>Chateau Desmirail 3eme Cru Classe, Margaux</v>
      </c>
      <c r="D127" s="12">
        <v>180</v>
      </c>
      <c r="E127" s="12">
        <v>250</v>
      </c>
      <c r="R127" s="10" t="s">
        <v>204</v>
      </c>
      <c r="S127" t="s">
        <v>910</v>
      </c>
    </row>
    <row r="128" spans="1:19" s="9" customFormat="1" ht="14.45" customHeight="1" x14ac:dyDescent="0.25">
      <c r="A128" s="6">
        <v>126</v>
      </c>
      <c r="B128" s="6">
        <v>1989</v>
      </c>
      <c r="C128" s="25" t="str">
        <f t="shared" si="1"/>
        <v>Chateau Giscours 3eme Cru Classe, Margaux</v>
      </c>
      <c r="D128" s="12">
        <v>130</v>
      </c>
      <c r="E128" s="12">
        <v>220</v>
      </c>
      <c r="R128" s="10" t="s">
        <v>206</v>
      </c>
      <c r="S128" t="s">
        <v>911</v>
      </c>
    </row>
    <row r="129" spans="1:19" s="9" customFormat="1" ht="14.45" customHeight="1" x14ac:dyDescent="0.25">
      <c r="A129" s="6">
        <v>127</v>
      </c>
      <c r="B129" s="6">
        <v>1990</v>
      </c>
      <c r="C129" s="25" t="str">
        <f t="shared" si="1"/>
        <v>Chateau Mouton Rothschild Premier Cru Classe, Pauillac</v>
      </c>
      <c r="D129" s="12">
        <v>3000</v>
      </c>
      <c r="E129" s="12">
        <v>3800</v>
      </c>
      <c r="R129" s="10" t="s">
        <v>177</v>
      </c>
      <c r="S129" t="s">
        <v>912</v>
      </c>
    </row>
    <row r="130" spans="1:19" s="9" customFormat="1" ht="14.45" customHeight="1" x14ac:dyDescent="0.25">
      <c r="A130" s="6">
        <v>128</v>
      </c>
      <c r="B130" s="6">
        <v>1990</v>
      </c>
      <c r="C130" s="25" t="str">
        <f t="shared" si="1"/>
        <v>Chateau Palmer 3eme Cru Classe, Margaux</v>
      </c>
      <c r="D130" s="12">
        <v>200</v>
      </c>
      <c r="E130" s="12">
        <v>300</v>
      </c>
      <c r="R130" s="10" t="s">
        <v>186</v>
      </c>
      <c r="S130" t="s">
        <v>913</v>
      </c>
    </row>
    <row r="131" spans="1:19" s="9" customFormat="1" ht="14.45" customHeight="1" x14ac:dyDescent="0.25">
      <c r="A131" s="6">
        <v>129</v>
      </c>
      <c r="B131" s="6">
        <v>1990</v>
      </c>
      <c r="C131" s="25" t="str">
        <f t="shared" si="1"/>
        <v>Chateau Chasse-Spleen, Moulis en Medoc</v>
      </c>
      <c r="D131" s="12">
        <v>280</v>
      </c>
      <c r="E131" s="12">
        <v>360</v>
      </c>
      <c r="R131" s="10" t="s">
        <v>210</v>
      </c>
      <c r="S131" t="s">
        <v>914</v>
      </c>
    </row>
    <row r="132" spans="1:19" s="9" customFormat="1" ht="14.45" customHeight="1" x14ac:dyDescent="0.25">
      <c r="A132" s="6">
        <v>130</v>
      </c>
      <c r="B132" s="6">
        <v>1994</v>
      </c>
      <c r="C132" s="25" t="str">
        <f t="shared" ref="C132:C195" si="2">HYPERLINK(S132,R132)</f>
        <v>Chateau Palmer 3eme Cru Classe, Margaux</v>
      </c>
      <c r="D132" s="12">
        <v>1400</v>
      </c>
      <c r="E132" s="12">
        <v>1800</v>
      </c>
      <c r="R132" s="10" t="s">
        <v>186</v>
      </c>
      <c r="S132" t="s">
        <v>915</v>
      </c>
    </row>
    <row r="133" spans="1:19" s="9" customFormat="1" ht="14.45" customHeight="1" x14ac:dyDescent="0.25">
      <c r="A133" s="6">
        <v>131</v>
      </c>
      <c r="B133" s="6">
        <v>1995</v>
      </c>
      <c r="C133" s="25" t="str">
        <f t="shared" si="2"/>
        <v>Chateau Lafite Rothschild Premier Cru Classe, Pauillac</v>
      </c>
      <c r="D133" s="12">
        <v>360</v>
      </c>
      <c r="E133" s="12">
        <v>500</v>
      </c>
      <c r="R133" s="10" t="s">
        <v>214</v>
      </c>
      <c r="S133" t="s">
        <v>916</v>
      </c>
    </row>
    <row r="134" spans="1:19" s="9" customFormat="1" ht="14.45" customHeight="1" x14ac:dyDescent="0.25">
      <c r="A134" s="6">
        <v>132</v>
      </c>
      <c r="B134" s="6">
        <v>1995</v>
      </c>
      <c r="C134" s="25" t="str">
        <f t="shared" si="2"/>
        <v>Chateau Latour Premier Cru Classe, Pauillac</v>
      </c>
      <c r="D134" s="12">
        <v>280</v>
      </c>
      <c r="E134" s="12">
        <v>380</v>
      </c>
      <c r="R134" s="10" t="s">
        <v>215</v>
      </c>
      <c r="S134" t="s">
        <v>917</v>
      </c>
    </row>
    <row r="135" spans="1:19" s="9" customFormat="1" ht="14.45" customHeight="1" x14ac:dyDescent="0.25">
      <c r="A135" s="6">
        <v>133</v>
      </c>
      <c r="B135" s="6">
        <v>1995</v>
      </c>
      <c r="C135" s="25" t="str">
        <f t="shared" si="2"/>
        <v>Chateau Talbot 4eme Cru Classe, Saint-Julien</v>
      </c>
      <c r="D135" s="12">
        <v>650</v>
      </c>
      <c r="E135" s="12">
        <v>850</v>
      </c>
      <c r="R135" s="10" t="s">
        <v>217</v>
      </c>
      <c r="S135" t="s">
        <v>918</v>
      </c>
    </row>
    <row r="136" spans="1:19" s="9" customFormat="1" ht="14.45" customHeight="1" x14ac:dyDescent="0.25">
      <c r="A136" s="6">
        <v>134</v>
      </c>
      <c r="B136" s="6">
        <v>1995</v>
      </c>
      <c r="C136" s="25" t="str">
        <f t="shared" si="2"/>
        <v>Chateau Talbot 4eme Cru Classe, Saint-Julien (Magnums)</v>
      </c>
      <c r="D136" s="12">
        <v>650</v>
      </c>
      <c r="E136" s="12">
        <v>900</v>
      </c>
      <c r="R136" s="10" t="s">
        <v>219</v>
      </c>
      <c r="S136" t="s">
        <v>919</v>
      </c>
    </row>
    <row r="137" spans="1:19" s="9" customFormat="1" ht="14.45" customHeight="1" x14ac:dyDescent="0.25">
      <c r="A137" s="6">
        <v>135</v>
      </c>
      <c r="B137" s="6">
        <v>1995</v>
      </c>
      <c r="C137" s="25" t="str">
        <f t="shared" si="2"/>
        <v>Chateau de Fieuzal Cru Classe, Pessac-Leognan</v>
      </c>
      <c r="D137" s="12">
        <v>280</v>
      </c>
      <c r="E137" s="12">
        <v>360</v>
      </c>
      <c r="R137" s="10" t="s">
        <v>221</v>
      </c>
      <c r="S137" t="s">
        <v>920</v>
      </c>
    </row>
    <row r="138" spans="1:19" s="9" customFormat="1" ht="14.45" customHeight="1" x14ac:dyDescent="0.25">
      <c r="A138" s="6">
        <v>136</v>
      </c>
      <c r="B138" s="6">
        <v>1995</v>
      </c>
      <c r="C138" s="25" t="str">
        <f t="shared" si="2"/>
        <v>Chateau Poujeaux, Moulis en Medoc</v>
      </c>
      <c r="D138" s="12">
        <v>180</v>
      </c>
      <c r="E138" s="12">
        <v>250</v>
      </c>
      <c r="R138" s="10" t="s">
        <v>224</v>
      </c>
      <c r="S138" t="s">
        <v>921</v>
      </c>
    </row>
    <row r="139" spans="1:19" s="9" customFormat="1" ht="14.45" customHeight="1" x14ac:dyDescent="0.25">
      <c r="A139" s="6">
        <v>137</v>
      </c>
      <c r="B139" s="6">
        <v>1995</v>
      </c>
      <c r="C139" s="25" t="str">
        <f t="shared" si="2"/>
        <v>Chateau Poujeaux, Moulis en Medoc</v>
      </c>
      <c r="D139" s="12">
        <v>90</v>
      </c>
      <c r="E139" s="12">
        <v>130</v>
      </c>
      <c r="R139" s="10" t="s">
        <v>224</v>
      </c>
      <c r="S139" t="s">
        <v>922</v>
      </c>
    </row>
    <row r="140" spans="1:19" s="9" customFormat="1" ht="14.45" customHeight="1" x14ac:dyDescent="0.25">
      <c r="A140" s="6">
        <v>138</v>
      </c>
      <c r="B140" s="6">
        <v>1996</v>
      </c>
      <c r="C140" s="25" t="str">
        <f t="shared" si="2"/>
        <v>Carruades de Lafite, Pauillac</v>
      </c>
      <c r="D140" s="12">
        <v>2200</v>
      </c>
      <c r="E140" s="12">
        <v>3000</v>
      </c>
      <c r="R140" s="10" t="s">
        <v>226</v>
      </c>
      <c r="S140" t="s">
        <v>923</v>
      </c>
    </row>
    <row r="141" spans="1:19" s="9" customFormat="1" ht="14.45" customHeight="1" x14ac:dyDescent="0.25">
      <c r="A141" s="6">
        <v>139</v>
      </c>
      <c r="B141" s="6">
        <v>1996</v>
      </c>
      <c r="C141" s="25" t="str">
        <f t="shared" si="2"/>
        <v>Pavillon Rouge du Chateau Margaux, Margaux</v>
      </c>
      <c r="D141" s="12">
        <v>200</v>
      </c>
      <c r="E141" s="12">
        <v>320</v>
      </c>
      <c r="R141" s="10" t="s">
        <v>228</v>
      </c>
      <c r="S141" t="s">
        <v>924</v>
      </c>
    </row>
    <row r="142" spans="1:19" s="9" customFormat="1" ht="14.45" customHeight="1" x14ac:dyDescent="0.25">
      <c r="A142" s="6">
        <v>140</v>
      </c>
      <c r="B142" s="6">
        <v>1996</v>
      </c>
      <c r="C142" s="25" t="str">
        <f t="shared" si="2"/>
        <v>Chateau Talbot 4eme Cru Classe, Saint-Julien</v>
      </c>
      <c r="D142" s="12">
        <v>700</v>
      </c>
      <c r="E142" s="12">
        <v>1100</v>
      </c>
      <c r="R142" s="10" t="s">
        <v>217</v>
      </c>
      <c r="S142" t="s">
        <v>925</v>
      </c>
    </row>
    <row r="143" spans="1:19" s="9" customFormat="1" ht="14.45" customHeight="1" x14ac:dyDescent="0.25">
      <c r="A143" s="6">
        <v>141</v>
      </c>
      <c r="B143" s="6">
        <v>1996</v>
      </c>
      <c r="C143" s="25" t="str">
        <f t="shared" si="2"/>
        <v>Chateau Meyney, Saint-Estephe</v>
      </c>
      <c r="D143" s="12">
        <v>170</v>
      </c>
      <c r="E143" s="12">
        <v>260</v>
      </c>
      <c r="R143" s="10" t="s">
        <v>232</v>
      </c>
      <c r="S143" t="s">
        <v>926</v>
      </c>
    </row>
    <row r="144" spans="1:19" s="9" customFormat="1" ht="14.45" customHeight="1" x14ac:dyDescent="0.25">
      <c r="A144" s="6">
        <v>142</v>
      </c>
      <c r="B144" s="6">
        <v>1996</v>
      </c>
      <c r="C144" s="25" t="str">
        <f t="shared" si="2"/>
        <v>Chateau Chasse-Spleen, Moulis en Medoc</v>
      </c>
      <c r="D144" s="12">
        <v>280</v>
      </c>
      <c r="E144" s="12">
        <v>360</v>
      </c>
      <c r="R144" s="10" t="s">
        <v>210</v>
      </c>
      <c r="S144" t="s">
        <v>927</v>
      </c>
    </row>
    <row r="145" spans="1:19" s="9" customFormat="1" ht="14.45" customHeight="1" x14ac:dyDescent="0.25">
      <c r="A145" s="6">
        <v>143</v>
      </c>
      <c r="B145" s="6">
        <v>1998</v>
      </c>
      <c r="C145" s="25" t="str">
        <f t="shared" si="2"/>
        <v>Chateau Lafite Rothschild Premier Cru Classe, Pauillac</v>
      </c>
      <c r="D145" s="12">
        <v>280</v>
      </c>
      <c r="E145" s="12">
        <v>380</v>
      </c>
      <c r="R145" s="10" t="s">
        <v>214</v>
      </c>
      <c r="S145" t="s">
        <v>928</v>
      </c>
    </row>
    <row r="146" spans="1:19" s="9" customFormat="1" ht="14.45" customHeight="1" x14ac:dyDescent="0.25">
      <c r="A146" s="6">
        <v>144</v>
      </c>
      <c r="B146" s="6">
        <v>1998</v>
      </c>
      <c r="C146" s="25" t="str">
        <f t="shared" si="2"/>
        <v>Chateau Latour Premier Cru Classe, Pauillac</v>
      </c>
      <c r="D146" s="12">
        <v>200</v>
      </c>
      <c r="E146" s="12">
        <v>300</v>
      </c>
      <c r="R146" s="10" t="s">
        <v>215</v>
      </c>
      <c r="S146" t="s">
        <v>929</v>
      </c>
    </row>
    <row r="147" spans="1:19" s="9" customFormat="1" ht="14.45" customHeight="1" x14ac:dyDescent="0.25">
      <c r="A147" s="6">
        <v>145</v>
      </c>
      <c r="B147" s="6">
        <v>1998</v>
      </c>
      <c r="C147" s="25" t="str">
        <f t="shared" si="2"/>
        <v>Chateau Ausone Premier Grand Cru Classe A, Saint-Emilion Grand Cru</v>
      </c>
      <c r="D147" s="12">
        <v>380</v>
      </c>
      <c r="E147" s="12">
        <v>480</v>
      </c>
      <c r="R147" s="10" t="s">
        <v>235</v>
      </c>
      <c r="S147" t="s">
        <v>930</v>
      </c>
    </row>
    <row r="148" spans="1:19" s="9" customFormat="1" ht="14.45" customHeight="1" x14ac:dyDescent="0.25">
      <c r="A148" s="6">
        <v>146</v>
      </c>
      <c r="B148" s="6">
        <v>1998</v>
      </c>
      <c r="C148" s="25" t="str">
        <f t="shared" si="2"/>
        <v>Chateau Chasse-Spleen, Moulis en Medoc</v>
      </c>
      <c r="D148" s="12">
        <v>240</v>
      </c>
      <c r="E148" s="12">
        <v>320</v>
      </c>
      <c r="R148" s="10" t="s">
        <v>210</v>
      </c>
      <c r="S148" t="s">
        <v>931</v>
      </c>
    </row>
    <row r="149" spans="1:19" s="9" customFormat="1" ht="14.45" customHeight="1" x14ac:dyDescent="0.25">
      <c r="A149" s="6">
        <v>147</v>
      </c>
      <c r="B149" s="6">
        <v>1999</v>
      </c>
      <c r="C149" s="25" t="str">
        <f t="shared" si="2"/>
        <v>Chateau Margaux Premier Cru Classe, Margaux</v>
      </c>
      <c r="D149" s="12">
        <v>290</v>
      </c>
      <c r="E149" s="12">
        <v>360</v>
      </c>
      <c r="R149" s="10" t="s">
        <v>238</v>
      </c>
      <c r="S149" t="s">
        <v>932</v>
      </c>
    </row>
    <row r="150" spans="1:19" s="9" customFormat="1" ht="14.45" customHeight="1" x14ac:dyDescent="0.25">
      <c r="A150" s="6">
        <v>148</v>
      </c>
      <c r="B150" s="6">
        <v>1999</v>
      </c>
      <c r="C150" s="25" t="str">
        <f t="shared" si="2"/>
        <v>Chateau Mouton Rothschild Premier Cru Classe, Pauillac</v>
      </c>
      <c r="D150" s="12">
        <v>300</v>
      </c>
      <c r="E150" s="12">
        <v>380</v>
      </c>
      <c r="R150" s="10" t="s">
        <v>177</v>
      </c>
      <c r="S150" t="s">
        <v>933</v>
      </c>
    </row>
    <row r="151" spans="1:19" s="9" customFormat="1" ht="14.45" customHeight="1" x14ac:dyDescent="0.25">
      <c r="A151" s="6">
        <v>149</v>
      </c>
      <c r="B151" s="6">
        <v>1999</v>
      </c>
      <c r="C151" s="25" t="str">
        <f t="shared" si="2"/>
        <v>Duclot Assortment Case including Petrus and Ausone (9x75cl) - In Bond</v>
      </c>
      <c r="D151" s="12">
        <v>3600</v>
      </c>
      <c r="E151" s="12">
        <v>4400</v>
      </c>
      <c r="R151" s="10" t="s">
        <v>239</v>
      </c>
      <c r="S151" t="s">
        <v>934</v>
      </c>
    </row>
    <row r="152" spans="1:19" s="9" customFormat="1" ht="14.45" customHeight="1" x14ac:dyDescent="0.25">
      <c r="A152" s="6">
        <v>150</v>
      </c>
      <c r="B152" s="6">
        <v>1999</v>
      </c>
      <c r="C152" s="25" t="str">
        <f t="shared" si="2"/>
        <v>Cos d'Estournel 2eme Cru Classe, Saint-Estephe</v>
      </c>
      <c r="D152" s="12">
        <v>800</v>
      </c>
      <c r="E152" s="12">
        <v>1200</v>
      </c>
      <c r="R152" s="10" t="s">
        <v>200</v>
      </c>
      <c r="S152" t="s">
        <v>935</v>
      </c>
    </row>
    <row r="153" spans="1:19" s="9" customFormat="1" ht="14.45" customHeight="1" x14ac:dyDescent="0.25">
      <c r="A153" s="6">
        <v>151</v>
      </c>
      <c r="B153" s="6">
        <v>1999</v>
      </c>
      <c r="C153" s="25" t="str">
        <f t="shared" si="2"/>
        <v>Chateau Leoville Barton 2eme Cru Classe, Saint-Julien</v>
      </c>
      <c r="D153" s="12">
        <v>500</v>
      </c>
      <c r="E153" s="12">
        <v>700</v>
      </c>
      <c r="R153" s="10" t="s">
        <v>170</v>
      </c>
      <c r="S153" t="s">
        <v>936</v>
      </c>
    </row>
    <row r="154" spans="1:19" s="9" customFormat="1" ht="14.45" customHeight="1" x14ac:dyDescent="0.25">
      <c r="A154" s="6">
        <v>152</v>
      </c>
      <c r="B154" s="6">
        <v>1999</v>
      </c>
      <c r="C154" s="25" t="str">
        <f t="shared" si="2"/>
        <v>Chateau Gruaud Larose 2eme Cru Classe, Saint-Julien</v>
      </c>
      <c r="D154" s="12">
        <v>600</v>
      </c>
      <c r="E154" s="12">
        <v>800</v>
      </c>
      <c r="R154" s="10" t="s">
        <v>241</v>
      </c>
      <c r="S154" t="s">
        <v>937</v>
      </c>
    </row>
    <row r="155" spans="1:19" s="9" customFormat="1" ht="14.45" customHeight="1" x14ac:dyDescent="0.25">
      <c r="A155" s="6">
        <v>153</v>
      </c>
      <c r="B155" s="6">
        <v>1999</v>
      </c>
      <c r="C155" s="25" t="str">
        <f t="shared" si="2"/>
        <v>Chateau Talbot 4eme Cru Classe, Saint-Julien</v>
      </c>
      <c r="D155" s="12">
        <v>650</v>
      </c>
      <c r="E155" s="12">
        <v>800</v>
      </c>
      <c r="R155" s="10" t="s">
        <v>217</v>
      </c>
      <c r="S155" t="s">
        <v>938</v>
      </c>
    </row>
    <row r="156" spans="1:19" s="9" customFormat="1" ht="14.45" customHeight="1" x14ac:dyDescent="0.25">
      <c r="A156" s="6">
        <v>154</v>
      </c>
      <c r="B156" s="6">
        <v>2000</v>
      </c>
      <c r="C156" s="25" t="str">
        <f t="shared" si="2"/>
        <v>Chateau Latour Premier Cru Classe, Pauillac</v>
      </c>
      <c r="D156" s="12">
        <v>6000</v>
      </c>
      <c r="E156" s="12">
        <v>7000</v>
      </c>
      <c r="R156" s="10" t="s">
        <v>215</v>
      </c>
      <c r="S156" t="s">
        <v>939</v>
      </c>
    </row>
    <row r="157" spans="1:19" s="9" customFormat="1" ht="14.45" customHeight="1" x14ac:dyDescent="0.25">
      <c r="A157" s="6">
        <v>155</v>
      </c>
      <c r="B157" s="6">
        <v>2000</v>
      </c>
      <c r="C157" s="25" t="str">
        <f t="shared" si="2"/>
        <v>Chateau Latour Premier Cru Classe, Pauillac</v>
      </c>
      <c r="D157" s="12">
        <v>6000</v>
      </c>
      <c r="E157" s="12">
        <v>7000</v>
      </c>
      <c r="R157" s="10" t="s">
        <v>215</v>
      </c>
      <c r="S157" t="s">
        <v>940</v>
      </c>
    </row>
    <row r="158" spans="1:19" s="9" customFormat="1" ht="14.45" customHeight="1" x14ac:dyDescent="0.25">
      <c r="A158" s="6">
        <v>156</v>
      </c>
      <c r="B158" s="6">
        <v>2000</v>
      </c>
      <c r="C158" s="25" t="str">
        <f t="shared" si="2"/>
        <v>Chateau Latour, Premier Cru Classe, Pauillac</v>
      </c>
      <c r="D158" s="12">
        <v>6000</v>
      </c>
      <c r="E158" s="12">
        <v>7000</v>
      </c>
      <c r="R158" s="10" t="s">
        <v>245</v>
      </c>
      <c r="S158" t="s">
        <v>941</v>
      </c>
    </row>
    <row r="159" spans="1:19" s="9" customFormat="1" ht="14.45" customHeight="1" x14ac:dyDescent="0.25">
      <c r="A159" s="6">
        <v>157</v>
      </c>
      <c r="B159" s="6">
        <v>2000</v>
      </c>
      <c r="C159" s="25" t="str">
        <f t="shared" si="2"/>
        <v>Chateau Margaux, Premier Cru Classe, Margaux - In Bond</v>
      </c>
      <c r="D159" s="12">
        <v>7200</v>
      </c>
      <c r="E159" s="12">
        <v>8200</v>
      </c>
      <c r="R159" s="10" t="s">
        <v>247</v>
      </c>
      <c r="S159" t="s">
        <v>942</v>
      </c>
    </row>
    <row r="160" spans="1:19" s="9" customFormat="1" ht="14.45" customHeight="1" x14ac:dyDescent="0.25">
      <c r="A160" s="6">
        <v>158</v>
      </c>
      <c r="B160" s="6">
        <v>2000</v>
      </c>
      <c r="C160" s="25" t="str">
        <f t="shared" si="2"/>
        <v>Chateau Haut-Brion Premier Cru Classe, Pessac-Leognan</v>
      </c>
      <c r="D160" s="12">
        <v>480</v>
      </c>
      <c r="E160" s="12">
        <v>600</v>
      </c>
      <c r="R160" s="10" t="s">
        <v>250</v>
      </c>
      <c r="S160" t="s">
        <v>943</v>
      </c>
    </row>
    <row r="161" spans="1:19" s="9" customFormat="1" ht="14.45" customHeight="1" x14ac:dyDescent="0.25">
      <c r="A161" s="6">
        <v>159</v>
      </c>
      <c r="B161" s="6">
        <v>2000</v>
      </c>
      <c r="C161" s="25" t="str">
        <f t="shared" si="2"/>
        <v>Bordeaux First Growth Collectors' Case (6x75cl) - In Bond</v>
      </c>
      <c r="D161" s="12">
        <v>3400</v>
      </c>
      <c r="E161" s="12">
        <v>4000</v>
      </c>
      <c r="R161" s="10" t="s">
        <v>253</v>
      </c>
      <c r="S161" t="s">
        <v>944</v>
      </c>
    </row>
    <row r="162" spans="1:19" s="9" customFormat="1" ht="14.45" customHeight="1" x14ac:dyDescent="0.25">
      <c r="A162" s="6">
        <v>160</v>
      </c>
      <c r="B162" s="6">
        <v>2000</v>
      </c>
      <c r="C162" s="25" t="str">
        <f t="shared" si="2"/>
        <v>Bordeaux First Growth Collectors' Case (6x75cl) - In Bond</v>
      </c>
      <c r="D162" s="12">
        <v>3400</v>
      </c>
      <c r="E162" s="12">
        <v>4000</v>
      </c>
      <c r="R162" s="10" t="s">
        <v>253</v>
      </c>
      <c r="S162" t="s">
        <v>945</v>
      </c>
    </row>
    <row r="163" spans="1:19" s="9" customFormat="1" ht="14.45" customHeight="1" x14ac:dyDescent="0.25">
      <c r="A163" s="6">
        <v>161</v>
      </c>
      <c r="B163" s="6">
        <v>2000</v>
      </c>
      <c r="C163" s="25" t="str">
        <f t="shared" si="2"/>
        <v>Chateau Brane-Cantenac 2eme Cru Classe, Margaux</v>
      </c>
      <c r="D163" s="12">
        <v>480</v>
      </c>
      <c r="E163" s="12">
        <v>650</v>
      </c>
      <c r="R163" s="10" t="s">
        <v>256</v>
      </c>
      <c r="S163" t="s">
        <v>946</v>
      </c>
    </row>
    <row r="164" spans="1:19" s="9" customFormat="1" ht="14.45" customHeight="1" x14ac:dyDescent="0.25">
      <c r="A164" s="6">
        <v>162</v>
      </c>
      <c r="B164" s="6">
        <v>2000</v>
      </c>
      <c r="C164" s="25" t="str">
        <f t="shared" si="2"/>
        <v>Chateau Brane-Cantenac 2eme Cru Classe, Margaux</v>
      </c>
      <c r="D164" s="12">
        <v>650</v>
      </c>
      <c r="E164" s="12">
        <v>850</v>
      </c>
      <c r="R164" s="10" t="s">
        <v>256</v>
      </c>
      <c r="S164" t="s">
        <v>947</v>
      </c>
    </row>
    <row r="165" spans="1:19" s="9" customFormat="1" ht="14.45" customHeight="1" x14ac:dyDescent="0.25">
      <c r="A165" s="6">
        <v>163</v>
      </c>
      <c r="B165" s="6">
        <v>2000</v>
      </c>
      <c r="C165" s="25" t="str">
        <f t="shared" si="2"/>
        <v>Chateau Leoville Las Cases 2eme Cru Classe, Saint-Julien</v>
      </c>
      <c r="D165" s="12">
        <v>700</v>
      </c>
      <c r="E165" s="12">
        <v>900</v>
      </c>
      <c r="R165" s="10" t="s">
        <v>258</v>
      </c>
      <c r="S165" t="s">
        <v>948</v>
      </c>
    </row>
    <row r="166" spans="1:19" s="9" customFormat="1" ht="14.45" customHeight="1" x14ac:dyDescent="0.25">
      <c r="A166" s="6">
        <v>164</v>
      </c>
      <c r="B166" s="6">
        <v>2000</v>
      </c>
      <c r="C166" s="25" t="str">
        <f t="shared" si="2"/>
        <v>Chateau Batailley 5eme Cru Classe, Pauillac</v>
      </c>
      <c r="D166" s="12">
        <v>130</v>
      </c>
      <c r="E166" s="12">
        <v>180</v>
      </c>
      <c r="R166" s="10" t="s">
        <v>262</v>
      </c>
      <c r="S166" t="s">
        <v>949</v>
      </c>
    </row>
    <row r="167" spans="1:19" s="9" customFormat="1" ht="14.45" customHeight="1" x14ac:dyDescent="0.25">
      <c r="A167" s="6">
        <v>165</v>
      </c>
      <c r="B167" s="6">
        <v>2000</v>
      </c>
      <c r="C167" s="25" t="str">
        <f t="shared" si="2"/>
        <v>Chateau Haut-Batailley 5eme Cru Classe, Pauillac</v>
      </c>
      <c r="D167" s="12">
        <v>500</v>
      </c>
      <c r="E167" s="12">
        <v>600</v>
      </c>
      <c r="R167" s="10" t="s">
        <v>264</v>
      </c>
      <c r="S167" t="s">
        <v>950</v>
      </c>
    </row>
    <row r="168" spans="1:19" s="9" customFormat="1" ht="14.45" customHeight="1" x14ac:dyDescent="0.25">
      <c r="A168" s="6">
        <v>166</v>
      </c>
      <c r="B168" s="6">
        <v>2000</v>
      </c>
      <c r="C168" s="25" t="str">
        <f t="shared" si="2"/>
        <v>Clos Fourtet Premier Grand Cru Classe B, Saint-Emilion Grand Cru</v>
      </c>
      <c r="D168" s="12">
        <v>700</v>
      </c>
      <c r="E168" s="12">
        <v>1000</v>
      </c>
      <c r="R168" s="10" t="s">
        <v>267</v>
      </c>
      <c r="S168" t="s">
        <v>951</v>
      </c>
    </row>
    <row r="169" spans="1:19" s="9" customFormat="1" ht="14.45" customHeight="1" x14ac:dyDescent="0.25">
      <c r="A169" s="6">
        <v>167</v>
      </c>
      <c r="B169" s="6">
        <v>2001</v>
      </c>
      <c r="C169" s="25" t="str">
        <f t="shared" si="2"/>
        <v>Millesima Les Premiers Crus Classes Case (12x75cl) - In Bond</v>
      </c>
      <c r="D169" s="12">
        <v>3300</v>
      </c>
      <c r="E169" s="12">
        <v>4000</v>
      </c>
      <c r="R169" s="10" t="s">
        <v>270</v>
      </c>
      <c r="S169" t="s">
        <v>952</v>
      </c>
    </row>
    <row r="170" spans="1:19" s="9" customFormat="1" ht="14.45" customHeight="1" x14ac:dyDescent="0.25">
      <c r="A170" s="6">
        <v>168</v>
      </c>
      <c r="B170" s="6">
        <v>2001</v>
      </c>
      <c r="C170" s="25" t="str">
        <f t="shared" si="2"/>
        <v>Duclot Assortment Case including Petrus and Ausone (9x75cl) - In Bond</v>
      </c>
      <c r="D170" s="12">
        <v>4000</v>
      </c>
      <c r="E170" s="12">
        <v>4600</v>
      </c>
      <c r="R170" s="10" t="s">
        <v>239</v>
      </c>
      <c r="S170" t="s">
        <v>953</v>
      </c>
    </row>
    <row r="171" spans="1:19" s="9" customFormat="1" ht="14.45" customHeight="1" x14ac:dyDescent="0.25">
      <c r="A171" s="6">
        <v>169</v>
      </c>
      <c r="B171" s="6">
        <v>2001</v>
      </c>
      <c r="C171" s="25" t="str">
        <f t="shared" si="2"/>
        <v>Cos d'Estournel 2eme Cru Classe, Saint-Estephe</v>
      </c>
      <c r="D171" s="12">
        <v>400</v>
      </c>
      <c r="E171" s="12">
        <v>600</v>
      </c>
      <c r="R171" s="10" t="s">
        <v>200</v>
      </c>
      <c r="S171" t="s">
        <v>954</v>
      </c>
    </row>
    <row r="172" spans="1:19" s="9" customFormat="1" ht="14.45" customHeight="1" x14ac:dyDescent="0.25">
      <c r="A172" s="6">
        <v>170</v>
      </c>
      <c r="B172" s="6">
        <v>2001</v>
      </c>
      <c r="C172" s="25" t="str">
        <f t="shared" si="2"/>
        <v>Chateau Montrose 2eme Cru Classe, Saint-Estephe</v>
      </c>
      <c r="D172" s="12">
        <v>750</v>
      </c>
      <c r="E172" s="12">
        <v>900</v>
      </c>
      <c r="R172" s="10" t="s">
        <v>273</v>
      </c>
      <c r="S172" t="s">
        <v>955</v>
      </c>
    </row>
    <row r="173" spans="1:19" s="9" customFormat="1" ht="14.45" customHeight="1" x14ac:dyDescent="0.25">
      <c r="A173" s="6">
        <v>171</v>
      </c>
      <c r="B173" s="6">
        <v>2001</v>
      </c>
      <c r="C173" s="25" t="str">
        <f t="shared" si="2"/>
        <v>Chateau du Glana, Saint-Julien</v>
      </c>
      <c r="D173" s="12">
        <v>360</v>
      </c>
      <c r="E173" s="12">
        <v>440</v>
      </c>
      <c r="R173" s="10" t="s">
        <v>276</v>
      </c>
      <c r="S173" t="s">
        <v>956</v>
      </c>
    </row>
    <row r="174" spans="1:19" s="9" customFormat="1" ht="14.45" customHeight="1" x14ac:dyDescent="0.25">
      <c r="A174" s="6">
        <v>172</v>
      </c>
      <c r="B174" s="6">
        <v>2001</v>
      </c>
      <c r="C174" s="25" t="str">
        <f t="shared" si="2"/>
        <v>Chateau Laforge, Saint-Emilion (Double Magnum)</v>
      </c>
      <c r="D174" s="12">
        <v>100</v>
      </c>
      <c r="E174" s="12">
        <v>150</v>
      </c>
      <c r="R174" s="10" t="s">
        <v>279</v>
      </c>
      <c r="S174" t="s">
        <v>957</v>
      </c>
    </row>
    <row r="175" spans="1:19" s="9" customFormat="1" ht="14.45" customHeight="1" x14ac:dyDescent="0.25">
      <c r="A175" s="6">
        <v>173</v>
      </c>
      <c r="B175" s="6">
        <v>2002</v>
      </c>
      <c r="C175" s="25" t="str">
        <f t="shared" si="2"/>
        <v>Chateau Leoville Poyferre 2eme Cru Classe, Saint-Julien</v>
      </c>
      <c r="D175" s="12">
        <v>500</v>
      </c>
      <c r="E175" s="12">
        <v>700</v>
      </c>
      <c r="R175" s="10" t="s">
        <v>181</v>
      </c>
      <c r="S175" t="s">
        <v>958</v>
      </c>
    </row>
    <row r="176" spans="1:19" s="9" customFormat="1" ht="14.45" customHeight="1" x14ac:dyDescent="0.25">
      <c r="A176" s="6">
        <v>174</v>
      </c>
      <c r="B176" s="6">
        <v>2002</v>
      </c>
      <c r="C176" s="25" t="str">
        <f t="shared" si="2"/>
        <v>Chateau Calon Segur 3eme Cru Classe, Saint-Estephe</v>
      </c>
      <c r="D176" s="12">
        <v>650</v>
      </c>
      <c r="E176" s="12">
        <v>800</v>
      </c>
      <c r="R176" s="10" t="s">
        <v>167</v>
      </c>
      <c r="S176" t="s">
        <v>959</v>
      </c>
    </row>
    <row r="177" spans="1:19" s="9" customFormat="1" ht="14.45" customHeight="1" x14ac:dyDescent="0.25">
      <c r="A177" s="6">
        <v>175</v>
      </c>
      <c r="B177" s="6">
        <v>2002</v>
      </c>
      <c r="C177" s="25" t="str">
        <f t="shared" si="2"/>
        <v>Chateau Lynch Bages 5eme Cru Classe, Pauillac</v>
      </c>
      <c r="D177" s="12">
        <v>360</v>
      </c>
      <c r="E177" s="12">
        <v>460</v>
      </c>
      <c r="R177" s="10" t="s">
        <v>283</v>
      </c>
      <c r="S177" t="s">
        <v>960</v>
      </c>
    </row>
    <row r="178" spans="1:19" s="9" customFormat="1" ht="14.45" customHeight="1" x14ac:dyDescent="0.25">
      <c r="A178" s="6">
        <v>176</v>
      </c>
      <c r="B178" s="6">
        <v>2002</v>
      </c>
      <c r="C178" s="25" t="str">
        <f t="shared" si="2"/>
        <v>Chateau Smith Haut Lafitte Cru Classe, Pessac-Leognan</v>
      </c>
      <c r="D178" s="12">
        <v>560</v>
      </c>
      <c r="E178" s="12">
        <v>700</v>
      </c>
      <c r="R178" s="10" t="s">
        <v>285</v>
      </c>
      <c r="S178" t="s">
        <v>961</v>
      </c>
    </row>
    <row r="179" spans="1:19" s="9" customFormat="1" ht="14.45" customHeight="1" x14ac:dyDescent="0.25">
      <c r="A179" s="6">
        <v>177</v>
      </c>
      <c r="B179" s="6">
        <v>2003</v>
      </c>
      <c r="C179" s="25" t="str">
        <f t="shared" si="2"/>
        <v>Chateau Lafite Rothschild Premier Cru Classe, Pauillac</v>
      </c>
      <c r="D179" s="12">
        <v>500</v>
      </c>
      <c r="E179" s="12">
        <v>650</v>
      </c>
      <c r="R179" s="10" t="s">
        <v>214</v>
      </c>
      <c r="S179" t="s">
        <v>962</v>
      </c>
    </row>
    <row r="180" spans="1:19" s="9" customFormat="1" ht="14.45" customHeight="1" x14ac:dyDescent="0.25">
      <c r="A180" s="6">
        <v>178</v>
      </c>
      <c r="B180" s="6">
        <v>2003</v>
      </c>
      <c r="C180" s="25" t="str">
        <f t="shared" si="2"/>
        <v>Chateau Lafite Rothschild Premier Cru Classe, Pauillac</v>
      </c>
      <c r="D180" s="12">
        <v>800</v>
      </c>
      <c r="E180" s="12">
        <v>1000</v>
      </c>
      <c r="R180" s="10" t="s">
        <v>214</v>
      </c>
      <c r="S180" t="s">
        <v>963</v>
      </c>
    </row>
    <row r="181" spans="1:19" s="9" customFormat="1" ht="14.45" customHeight="1" x14ac:dyDescent="0.25">
      <c r="A181" s="6">
        <v>179</v>
      </c>
      <c r="B181" s="6">
        <v>2003</v>
      </c>
      <c r="C181" s="25" t="str">
        <f t="shared" si="2"/>
        <v>Chateau Mouton Rothschild Premier Cru Classe, Pauillac</v>
      </c>
      <c r="D181" s="12">
        <v>250</v>
      </c>
      <c r="E181" s="12">
        <v>350</v>
      </c>
      <c r="R181" s="10" t="s">
        <v>177</v>
      </c>
      <c r="S181" t="s">
        <v>964</v>
      </c>
    </row>
    <row r="182" spans="1:19" s="9" customFormat="1" ht="14.45" customHeight="1" x14ac:dyDescent="0.25">
      <c r="A182" s="6">
        <v>180</v>
      </c>
      <c r="B182" s="6">
        <v>2003</v>
      </c>
      <c r="C182" s="25" t="str">
        <f t="shared" si="2"/>
        <v>Chateau Mouton Rothschild Premier Cru Classe, Pauillac</v>
      </c>
      <c r="D182" s="12">
        <v>1100</v>
      </c>
      <c r="E182" s="12">
        <v>1500</v>
      </c>
      <c r="R182" s="10" t="s">
        <v>177</v>
      </c>
      <c r="S182" t="s">
        <v>965</v>
      </c>
    </row>
    <row r="183" spans="1:19" s="9" customFormat="1" ht="14.45" customHeight="1" x14ac:dyDescent="0.25">
      <c r="A183" s="6">
        <v>181</v>
      </c>
      <c r="B183" s="6">
        <v>2003</v>
      </c>
      <c r="C183" s="25" t="str">
        <f t="shared" si="2"/>
        <v>Chateau Haut-Brion Premier Cru Classe, Pessac-Leognan</v>
      </c>
      <c r="D183" s="12">
        <v>400</v>
      </c>
      <c r="E183" s="12">
        <v>600</v>
      </c>
      <c r="R183" s="10" t="s">
        <v>250</v>
      </c>
      <c r="S183" t="s">
        <v>966</v>
      </c>
    </row>
    <row r="184" spans="1:19" s="9" customFormat="1" ht="14.45" customHeight="1" x14ac:dyDescent="0.25">
      <c r="A184" s="6">
        <v>182</v>
      </c>
      <c r="B184" s="6">
        <v>2003</v>
      </c>
      <c r="C184" s="25" t="str">
        <f t="shared" si="2"/>
        <v>Bordeaux Primeurs Case including Petrus (6x75cl) - In Bond</v>
      </c>
      <c r="D184" s="12">
        <v>3000</v>
      </c>
      <c r="E184" s="12">
        <v>3800</v>
      </c>
      <c r="R184" s="10" t="s">
        <v>290</v>
      </c>
      <c r="S184" t="s">
        <v>967</v>
      </c>
    </row>
    <row r="185" spans="1:19" s="9" customFormat="1" ht="14.45" customHeight="1" x14ac:dyDescent="0.25">
      <c r="A185" s="6">
        <v>183</v>
      </c>
      <c r="B185" s="6">
        <v>2003</v>
      </c>
      <c r="C185" s="25" t="str">
        <f t="shared" si="2"/>
        <v>Les Forts de Latour, Pauillac</v>
      </c>
      <c r="D185" s="12">
        <v>100</v>
      </c>
      <c r="E185" s="12">
        <v>130</v>
      </c>
      <c r="R185" s="10" t="s">
        <v>292</v>
      </c>
      <c r="S185" t="s">
        <v>968</v>
      </c>
    </row>
    <row r="186" spans="1:19" s="9" customFormat="1" ht="14.45" customHeight="1" x14ac:dyDescent="0.25">
      <c r="A186" s="6">
        <v>184</v>
      </c>
      <c r="B186" s="6">
        <v>2004</v>
      </c>
      <c r="C186" s="25" t="str">
        <f t="shared" si="2"/>
        <v>Chateau Mouton Rothschild Premier Cru Classe, Pauillac</v>
      </c>
      <c r="D186" s="12">
        <v>1800</v>
      </c>
      <c r="E186" s="12">
        <v>2200</v>
      </c>
      <c r="R186" s="10" t="s">
        <v>177</v>
      </c>
      <c r="S186" t="s">
        <v>969</v>
      </c>
    </row>
    <row r="187" spans="1:19" s="9" customFormat="1" ht="14.45" customHeight="1" x14ac:dyDescent="0.25">
      <c r="A187" s="6">
        <v>185</v>
      </c>
      <c r="B187" s="6">
        <v>2004</v>
      </c>
      <c r="C187" s="25" t="str">
        <f t="shared" si="2"/>
        <v>Chateau Mouton Rothschild Premier Cru Classe, Pauillac - In Bond</v>
      </c>
      <c r="D187" s="12">
        <v>3000</v>
      </c>
      <c r="E187" s="12">
        <v>3800</v>
      </c>
      <c r="R187" s="10" t="s">
        <v>294</v>
      </c>
      <c r="S187" t="s">
        <v>970</v>
      </c>
    </row>
    <row r="188" spans="1:19" s="9" customFormat="1" ht="14.45" customHeight="1" x14ac:dyDescent="0.25">
      <c r="A188" s="6">
        <v>186</v>
      </c>
      <c r="B188" s="6">
        <v>2004</v>
      </c>
      <c r="C188" s="25" t="str">
        <f t="shared" si="2"/>
        <v>Chateau Mouton Rothschild Premier Cru Classe, Pauillac - In Bond</v>
      </c>
      <c r="D188" s="12">
        <v>3000</v>
      </c>
      <c r="E188" s="12">
        <v>3800</v>
      </c>
      <c r="R188" s="10" t="s">
        <v>294</v>
      </c>
      <c r="S188" t="s">
        <v>971</v>
      </c>
    </row>
    <row r="189" spans="1:19" s="9" customFormat="1" ht="14.45" customHeight="1" x14ac:dyDescent="0.25">
      <c r="A189" s="6">
        <v>187</v>
      </c>
      <c r="B189" s="6">
        <v>2004</v>
      </c>
      <c r="C189" s="25" t="str">
        <f t="shared" si="2"/>
        <v>Bordeaux Primeurs Case including Petrus (12x75cl) - In Bond</v>
      </c>
      <c r="D189" s="12">
        <v>5800</v>
      </c>
      <c r="E189" s="12">
        <v>7000</v>
      </c>
      <c r="R189" s="10" t="s">
        <v>295</v>
      </c>
      <c r="S189" t="s">
        <v>972</v>
      </c>
    </row>
    <row r="190" spans="1:19" s="9" customFormat="1" ht="14.45" customHeight="1" x14ac:dyDescent="0.25">
      <c r="A190" s="6">
        <v>188</v>
      </c>
      <c r="B190" s="6">
        <v>2004</v>
      </c>
      <c r="C190" s="25" t="str">
        <f t="shared" si="2"/>
        <v>Bordeaux Primeurs Case including Petrus (12x75cl) - In Bond</v>
      </c>
      <c r="D190" s="12">
        <v>5800</v>
      </c>
      <c r="E190" s="12">
        <v>7000</v>
      </c>
      <c r="R190" s="10" t="s">
        <v>295</v>
      </c>
      <c r="S190" t="s">
        <v>973</v>
      </c>
    </row>
    <row r="191" spans="1:19" s="9" customFormat="1" ht="14.45" customHeight="1" x14ac:dyDescent="0.25">
      <c r="A191" s="6">
        <v>189</v>
      </c>
      <c r="B191" s="6">
        <v>2004</v>
      </c>
      <c r="C191" s="25" t="str">
        <f t="shared" si="2"/>
        <v>Chateau Lascombes 2eme Cru Classe, Margaux</v>
      </c>
      <c r="D191" s="12">
        <v>500</v>
      </c>
      <c r="E191" s="12">
        <v>700</v>
      </c>
      <c r="R191" s="10" t="s">
        <v>202</v>
      </c>
      <c r="S191" t="s">
        <v>974</v>
      </c>
    </row>
    <row r="192" spans="1:19" s="9" customFormat="1" ht="14.45" customHeight="1" x14ac:dyDescent="0.25">
      <c r="A192" s="6">
        <v>190</v>
      </c>
      <c r="B192" s="6">
        <v>2004</v>
      </c>
      <c r="C192" s="25" t="str">
        <f t="shared" si="2"/>
        <v>Chateau Pichon Baron 2eme Cru Classe, Pauillac</v>
      </c>
      <c r="D192" s="12">
        <v>750</v>
      </c>
      <c r="E192" s="12">
        <v>1000</v>
      </c>
      <c r="R192" s="10" t="s">
        <v>297</v>
      </c>
      <c r="S192" t="s">
        <v>975</v>
      </c>
    </row>
    <row r="193" spans="1:19" s="9" customFormat="1" ht="14.45" customHeight="1" x14ac:dyDescent="0.25">
      <c r="A193" s="6">
        <v>191</v>
      </c>
      <c r="B193" s="6">
        <v>2004</v>
      </c>
      <c r="C193" s="25" t="str">
        <f t="shared" si="2"/>
        <v>Chateau Ducru-Beaucaillou 2eme Cru Classe, Saint-Julien</v>
      </c>
      <c r="D193" s="12">
        <v>420</v>
      </c>
      <c r="E193" s="12">
        <v>650</v>
      </c>
      <c r="R193" s="10" t="s">
        <v>300</v>
      </c>
      <c r="S193" t="s">
        <v>976</v>
      </c>
    </row>
    <row r="194" spans="1:19" s="9" customFormat="1" ht="14.45" customHeight="1" x14ac:dyDescent="0.25">
      <c r="A194" s="6">
        <v>192</v>
      </c>
      <c r="B194" s="6">
        <v>2004</v>
      </c>
      <c r="C194" s="25" t="str">
        <f t="shared" si="2"/>
        <v>Chateau Lafon-Rochet 4eme Cru Classe, Saint-Estephe - In Bond</v>
      </c>
      <c r="D194" s="12">
        <v>300</v>
      </c>
      <c r="E194" s="12">
        <v>350</v>
      </c>
      <c r="R194" s="10" t="s">
        <v>301</v>
      </c>
      <c r="S194" t="s">
        <v>977</v>
      </c>
    </row>
    <row r="195" spans="1:19" s="9" customFormat="1" ht="14.45" customHeight="1" x14ac:dyDescent="0.25">
      <c r="A195" s="6">
        <v>193</v>
      </c>
      <c r="B195" s="6">
        <v>2004</v>
      </c>
      <c r="C195" s="25" t="str">
        <f t="shared" si="2"/>
        <v>Chateau Lafon-Rochet 4eme Cru Classe, Saint-Estephe - In Bond</v>
      </c>
      <c r="D195" s="12">
        <v>300</v>
      </c>
      <c r="E195" s="12">
        <v>350</v>
      </c>
      <c r="R195" s="10" t="s">
        <v>301</v>
      </c>
      <c r="S195" t="s">
        <v>978</v>
      </c>
    </row>
    <row r="196" spans="1:19" s="9" customFormat="1" ht="14.45" customHeight="1" x14ac:dyDescent="0.25">
      <c r="A196" s="6">
        <v>194</v>
      </c>
      <c r="B196" s="6">
        <v>2004</v>
      </c>
      <c r="C196" s="25" t="str">
        <f t="shared" ref="C196:C259" si="3">HYPERLINK(S196,R196)</f>
        <v>Chateau Talbot 4eme Cru Classe, Saint-Julien</v>
      </c>
      <c r="D196" s="12">
        <v>500</v>
      </c>
      <c r="E196" s="12">
        <v>650</v>
      </c>
      <c r="R196" s="10" t="s">
        <v>217</v>
      </c>
      <c r="S196" t="s">
        <v>979</v>
      </c>
    </row>
    <row r="197" spans="1:19" s="9" customFormat="1" ht="14.45" customHeight="1" x14ac:dyDescent="0.25">
      <c r="A197" s="6">
        <v>195</v>
      </c>
      <c r="B197" s="6">
        <v>2004</v>
      </c>
      <c r="C197" s="25" t="str">
        <f t="shared" si="3"/>
        <v>Chateau Haut-Batailley 5eme Cru Classe, Pauillac (Magnums)</v>
      </c>
      <c r="D197" s="12">
        <v>320</v>
      </c>
      <c r="E197" s="12">
        <v>450</v>
      </c>
      <c r="R197" s="10" t="s">
        <v>303</v>
      </c>
      <c r="S197" t="s">
        <v>980</v>
      </c>
    </row>
    <row r="198" spans="1:19" s="9" customFormat="1" ht="14.45" customHeight="1" x14ac:dyDescent="0.25">
      <c r="A198" s="6">
        <v>196</v>
      </c>
      <c r="B198" s="6">
        <v>2005</v>
      </c>
      <c r="C198" s="25" t="str">
        <f t="shared" si="3"/>
        <v>Bordeaux First Growth Collectors' Case (6x75cl) - In Bond</v>
      </c>
      <c r="D198" s="12">
        <v>2200</v>
      </c>
      <c r="E198" s="12">
        <v>2700</v>
      </c>
      <c r="R198" s="10" t="s">
        <v>253</v>
      </c>
      <c r="S198" t="s">
        <v>981</v>
      </c>
    </row>
    <row r="199" spans="1:19" s="9" customFormat="1" ht="14.45" customHeight="1" x14ac:dyDescent="0.25">
      <c r="A199" s="6">
        <v>197</v>
      </c>
      <c r="B199" s="6">
        <v>2005</v>
      </c>
      <c r="C199" s="25" t="str">
        <f t="shared" si="3"/>
        <v>Bordeaux First Growth Collectors' Case (6x75cl) - In Bond</v>
      </c>
      <c r="D199" s="12">
        <v>2200</v>
      </c>
      <c r="E199" s="12">
        <v>2700</v>
      </c>
      <c r="R199" s="10" t="s">
        <v>253</v>
      </c>
      <c r="S199" t="s">
        <v>982</v>
      </c>
    </row>
    <row r="200" spans="1:19" s="9" customFormat="1" ht="14.45" customHeight="1" x14ac:dyDescent="0.25">
      <c r="A200" s="6">
        <v>198</v>
      </c>
      <c r="B200" s="6">
        <v>2005</v>
      </c>
      <c r="C200" s="25" t="str">
        <f t="shared" si="3"/>
        <v>Millesima Les Premiers Crus Classes Case (6x75cl) - In Bond</v>
      </c>
      <c r="D200" s="12">
        <v>2200</v>
      </c>
      <c r="E200" s="12">
        <v>2700</v>
      </c>
      <c r="R200" s="10" t="s">
        <v>306</v>
      </c>
      <c r="S200" t="s">
        <v>983</v>
      </c>
    </row>
    <row r="201" spans="1:19" s="9" customFormat="1" ht="14.45" customHeight="1" x14ac:dyDescent="0.25">
      <c r="A201" s="6">
        <v>199</v>
      </c>
      <c r="B201" s="6">
        <v>2005</v>
      </c>
      <c r="C201" s="25" t="str">
        <f t="shared" si="3"/>
        <v>Cos d'Estournel 2eme Cru Classe, Saint-Estephe</v>
      </c>
      <c r="D201" s="12">
        <v>700</v>
      </c>
      <c r="E201" s="12">
        <v>900</v>
      </c>
      <c r="R201" s="10" t="s">
        <v>200</v>
      </c>
      <c r="S201" t="s">
        <v>984</v>
      </c>
    </row>
    <row r="202" spans="1:19" s="9" customFormat="1" ht="14.45" customHeight="1" x14ac:dyDescent="0.25">
      <c r="A202" s="6">
        <v>200</v>
      </c>
      <c r="B202" s="6">
        <v>2005</v>
      </c>
      <c r="C202" s="25" t="str">
        <f t="shared" si="3"/>
        <v>Chateau Haut-Batailley 5eme Cru Classe, Pauillac</v>
      </c>
      <c r="D202" s="12">
        <v>420</v>
      </c>
      <c r="E202" s="12">
        <v>550</v>
      </c>
      <c r="R202" s="10" t="s">
        <v>264</v>
      </c>
      <c r="S202" t="s">
        <v>985</v>
      </c>
    </row>
    <row r="203" spans="1:19" s="9" customFormat="1" ht="14.45" customHeight="1" x14ac:dyDescent="0.25">
      <c r="A203" s="6">
        <v>201</v>
      </c>
      <c r="B203" s="6">
        <v>2005</v>
      </c>
      <c r="C203" s="25" t="str">
        <f t="shared" si="3"/>
        <v>Chateau Lynch Bages 5eme Cru Classe, Pauillac</v>
      </c>
      <c r="D203" s="12">
        <v>700</v>
      </c>
      <c r="E203" s="12">
        <v>900</v>
      </c>
      <c r="R203" s="10" t="s">
        <v>283</v>
      </c>
      <c r="S203" t="s">
        <v>986</v>
      </c>
    </row>
    <row r="204" spans="1:19" s="9" customFormat="1" ht="14.45" customHeight="1" x14ac:dyDescent="0.25">
      <c r="A204" s="6">
        <v>202</v>
      </c>
      <c r="B204" s="6">
        <v>2005</v>
      </c>
      <c r="C204" s="25" t="str">
        <f t="shared" si="3"/>
        <v>Chateau Dauzac 5eme Cru Classe, Margaux</v>
      </c>
      <c r="D204" s="12">
        <v>320</v>
      </c>
      <c r="E204" s="12">
        <v>320</v>
      </c>
      <c r="R204" s="10" t="s">
        <v>309</v>
      </c>
      <c r="S204" t="s">
        <v>987</v>
      </c>
    </row>
    <row r="205" spans="1:19" s="9" customFormat="1" ht="14.45" customHeight="1" x14ac:dyDescent="0.25">
      <c r="A205" s="6">
        <v>203</v>
      </c>
      <c r="B205" s="6">
        <v>2005</v>
      </c>
      <c r="C205" s="25" t="str">
        <f t="shared" si="3"/>
        <v>Le Petit Mouton de Mouton Rothschild, Pauillac</v>
      </c>
      <c r="D205" s="12">
        <v>300</v>
      </c>
      <c r="E205" s="12">
        <v>400</v>
      </c>
      <c r="R205" s="10" t="s">
        <v>311</v>
      </c>
      <c r="S205" t="s">
        <v>988</v>
      </c>
    </row>
    <row r="206" spans="1:19" s="9" customFormat="1" ht="14.45" customHeight="1" x14ac:dyDescent="0.25">
      <c r="A206" s="6">
        <v>204</v>
      </c>
      <c r="B206" s="6">
        <v>2005</v>
      </c>
      <c r="C206" s="25" t="str">
        <f t="shared" si="3"/>
        <v>Clos du Marquis, Saint-Julien</v>
      </c>
      <c r="D206" s="12">
        <v>500</v>
      </c>
      <c r="E206" s="12">
        <v>650</v>
      </c>
      <c r="R206" s="10" t="s">
        <v>312</v>
      </c>
      <c r="S206" t="s">
        <v>989</v>
      </c>
    </row>
    <row r="207" spans="1:19" s="9" customFormat="1" ht="14.45" customHeight="1" x14ac:dyDescent="0.25">
      <c r="A207" s="6">
        <v>205</v>
      </c>
      <c r="B207" s="6">
        <v>2005</v>
      </c>
      <c r="C207" s="25" t="str">
        <f t="shared" si="3"/>
        <v>La Dame de Montrose, Saint-Estephe</v>
      </c>
      <c r="D207" s="12">
        <v>300</v>
      </c>
      <c r="E207" s="12">
        <v>400</v>
      </c>
      <c r="R207" s="10" t="s">
        <v>314</v>
      </c>
      <c r="S207" t="s">
        <v>990</v>
      </c>
    </row>
    <row r="208" spans="1:19" s="9" customFormat="1" ht="14.45" customHeight="1" x14ac:dyDescent="0.25">
      <c r="A208" s="6">
        <v>206</v>
      </c>
      <c r="B208" s="6">
        <v>2005</v>
      </c>
      <c r="C208" s="25" t="str">
        <f t="shared" si="3"/>
        <v>La Dame de Montrose, Saint-Estephe</v>
      </c>
      <c r="D208" s="12">
        <v>300</v>
      </c>
      <c r="E208" s="12">
        <v>400</v>
      </c>
      <c r="R208" s="10" t="s">
        <v>314</v>
      </c>
      <c r="S208" t="s">
        <v>991</v>
      </c>
    </row>
    <row r="209" spans="1:19" s="9" customFormat="1" ht="14.45" customHeight="1" x14ac:dyDescent="0.25">
      <c r="A209" s="6">
        <v>207</v>
      </c>
      <c r="B209" s="6">
        <v>2005</v>
      </c>
      <c r="C209" s="25" t="str">
        <f t="shared" si="3"/>
        <v>Chateau d'Angludet, Margaux</v>
      </c>
      <c r="D209" s="12">
        <v>280</v>
      </c>
      <c r="E209" s="12">
        <v>400</v>
      </c>
      <c r="R209" s="10" t="s">
        <v>315</v>
      </c>
      <c r="S209" t="s">
        <v>992</v>
      </c>
    </row>
    <row r="210" spans="1:19" s="9" customFormat="1" ht="14.45" customHeight="1" x14ac:dyDescent="0.25">
      <c r="A210" s="6">
        <v>208</v>
      </c>
      <c r="B210" s="6">
        <v>2005</v>
      </c>
      <c r="C210" s="25" t="str">
        <f t="shared" si="3"/>
        <v>Chateau Bel Air, Haut-Medoc</v>
      </c>
      <c r="D210" s="12">
        <v>80</v>
      </c>
      <c r="E210" s="12">
        <v>120</v>
      </c>
      <c r="R210" s="10" t="s">
        <v>317</v>
      </c>
      <c r="S210" t="s">
        <v>993</v>
      </c>
    </row>
    <row r="211" spans="1:19" s="9" customFormat="1" ht="14.45" customHeight="1" x14ac:dyDescent="0.25">
      <c r="A211" s="6">
        <v>209</v>
      </c>
      <c r="B211" s="6">
        <v>2006</v>
      </c>
      <c r="C211" s="25" t="str">
        <f t="shared" si="3"/>
        <v>Chateau Latour Premier Cru Classe, Pauillac - In Bond</v>
      </c>
      <c r="D211" s="12">
        <v>1600</v>
      </c>
      <c r="E211" s="12">
        <v>2000</v>
      </c>
      <c r="R211" s="10" t="s">
        <v>320</v>
      </c>
      <c r="S211" t="s">
        <v>994</v>
      </c>
    </row>
    <row r="212" spans="1:19" s="9" customFormat="1" ht="14.45" customHeight="1" x14ac:dyDescent="0.25">
      <c r="A212" s="6">
        <v>210</v>
      </c>
      <c r="B212" s="6">
        <v>2006</v>
      </c>
      <c r="C212" s="25" t="str">
        <f t="shared" si="3"/>
        <v>Chateau Latour Premier Cru Classe, Pauillac - In Bond</v>
      </c>
      <c r="D212" s="12">
        <v>1600</v>
      </c>
      <c r="E212" s="12">
        <v>2000</v>
      </c>
      <c r="R212" s="10" t="s">
        <v>320</v>
      </c>
      <c r="S212" t="s">
        <v>995</v>
      </c>
    </row>
    <row r="213" spans="1:19" s="9" customFormat="1" ht="14.45" customHeight="1" x14ac:dyDescent="0.25">
      <c r="A213" s="6">
        <v>211</v>
      </c>
      <c r="B213" s="6">
        <v>2006</v>
      </c>
      <c r="C213" s="25" t="str">
        <f t="shared" si="3"/>
        <v>Chateau Latour Premier Cru Classe, Pauillac - In Bond</v>
      </c>
      <c r="D213" s="12">
        <v>1600</v>
      </c>
      <c r="E213" s="12">
        <v>2000</v>
      </c>
      <c r="R213" s="10" t="s">
        <v>320</v>
      </c>
      <c r="S213" t="s">
        <v>996</v>
      </c>
    </row>
    <row r="214" spans="1:19" s="9" customFormat="1" ht="14.45" customHeight="1" x14ac:dyDescent="0.25">
      <c r="A214" s="6">
        <v>212</v>
      </c>
      <c r="B214" s="6">
        <v>2006</v>
      </c>
      <c r="C214" s="25" t="str">
        <f t="shared" si="3"/>
        <v>Chateau Latour Premier Cru Classe, Pauillac - In Bond</v>
      </c>
      <c r="D214" s="12">
        <v>3200</v>
      </c>
      <c r="E214" s="12">
        <v>4000</v>
      </c>
      <c r="R214" s="10" t="s">
        <v>320</v>
      </c>
      <c r="S214" t="s">
        <v>997</v>
      </c>
    </row>
    <row r="215" spans="1:19" s="9" customFormat="1" ht="14.45" customHeight="1" x14ac:dyDescent="0.25">
      <c r="A215" s="6">
        <v>213</v>
      </c>
      <c r="B215" s="6">
        <v>2006</v>
      </c>
      <c r="C215" s="25" t="str">
        <f t="shared" si="3"/>
        <v>Best of Bordeaux including Petrus (6x75cl) - In Bond</v>
      </c>
      <c r="D215" s="12">
        <v>2600</v>
      </c>
      <c r="E215" s="12">
        <v>3200</v>
      </c>
      <c r="R215" s="10" t="s">
        <v>321</v>
      </c>
      <c r="S215" t="s">
        <v>998</v>
      </c>
    </row>
    <row r="216" spans="1:19" s="9" customFormat="1" ht="14.45" customHeight="1" x14ac:dyDescent="0.25">
      <c r="A216" s="6">
        <v>214</v>
      </c>
      <c r="B216" s="6">
        <v>2006</v>
      </c>
      <c r="C216" s="25" t="str">
        <f t="shared" si="3"/>
        <v>Duclot Assortment Case including Petrus and Yquem (9x75cl) - In Bond</v>
      </c>
      <c r="D216" s="12">
        <v>3400</v>
      </c>
      <c r="E216" s="12">
        <v>4200</v>
      </c>
      <c r="R216" s="10" t="s">
        <v>322</v>
      </c>
      <c r="S216" t="s">
        <v>999</v>
      </c>
    </row>
    <row r="217" spans="1:19" s="9" customFormat="1" ht="14.45" customHeight="1" x14ac:dyDescent="0.25">
      <c r="A217" s="6">
        <v>215</v>
      </c>
      <c r="B217" s="6">
        <v>2006</v>
      </c>
      <c r="C217" s="25" t="str">
        <f t="shared" si="3"/>
        <v>Chateau Lynch Bages 5eme Cru Classe, Pauillac (Magnums)</v>
      </c>
      <c r="D217" s="12">
        <v>850</v>
      </c>
      <c r="E217" s="12">
        <v>1200</v>
      </c>
      <c r="R217" s="10" t="s">
        <v>323</v>
      </c>
      <c r="S217" t="s">
        <v>1000</v>
      </c>
    </row>
    <row r="218" spans="1:19" s="9" customFormat="1" ht="14.45" customHeight="1" x14ac:dyDescent="0.25">
      <c r="A218" s="6">
        <v>216</v>
      </c>
      <c r="B218" s="6">
        <v>2007</v>
      </c>
      <c r="C218" s="25" t="str">
        <f t="shared" si="3"/>
        <v>Chateau Margaux Premier Cru Classe, Margaux - In Bond</v>
      </c>
      <c r="D218" s="12">
        <v>2600</v>
      </c>
      <c r="E218" s="12">
        <v>3200</v>
      </c>
      <c r="R218" s="10" t="s">
        <v>324</v>
      </c>
      <c r="S218" t="s">
        <v>1001</v>
      </c>
    </row>
    <row r="219" spans="1:19" s="9" customFormat="1" ht="14.45" customHeight="1" x14ac:dyDescent="0.25">
      <c r="A219" s="6">
        <v>217</v>
      </c>
      <c r="B219" s="6">
        <v>2007</v>
      </c>
      <c r="C219" s="25" t="str">
        <f t="shared" si="3"/>
        <v>Duclot Assortment Case including Petrus and Yquem (9x75cl) - In Bond</v>
      </c>
      <c r="D219" s="12">
        <v>3400</v>
      </c>
      <c r="E219" s="12">
        <v>4200</v>
      </c>
      <c r="R219" s="10" t="s">
        <v>322</v>
      </c>
      <c r="S219" t="s">
        <v>1002</v>
      </c>
    </row>
    <row r="220" spans="1:19" s="9" customFormat="1" ht="14.45" customHeight="1" x14ac:dyDescent="0.25">
      <c r="A220" s="6">
        <v>218</v>
      </c>
      <c r="B220" s="6">
        <v>2007</v>
      </c>
      <c r="C220" s="25" t="str">
        <f t="shared" si="3"/>
        <v>Duclot Assortment Case including Petrus and Yquem (9x75cl) - In Bond</v>
      </c>
      <c r="D220" s="12">
        <v>3400</v>
      </c>
      <c r="E220" s="12">
        <v>4200</v>
      </c>
      <c r="R220" s="10" t="s">
        <v>322</v>
      </c>
      <c r="S220" t="s">
        <v>1003</v>
      </c>
    </row>
    <row r="221" spans="1:19" s="9" customFormat="1" ht="14.45" customHeight="1" x14ac:dyDescent="0.25">
      <c r="A221" s="6">
        <v>219</v>
      </c>
      <c r="B221" s="6">
        <v>2007</v>
      </c>
      <c r="C221" s="25" t="str">
        <f t="shared" si="3"/>
        <v>Chateau Grand-Puy-Lacoste 5eme Cru Classe, Pauillac</v>
      </c>
      <c r="D221" s="12">
        <v>400</v>
      </c>
      <c r="E221" s="12">
        <v>500</v>
      </c>
      <c r="R221" s="10" t="s">
        <v>326</v>
      </c>
      <c r="S221" t="s">
        <v>1004</v>
      </c>
    </row>
    <row r="222" spans="1:19" s="9" customFormat="1" ht="14.45" customHeight="1" x14ac:dyDescent="0.25">
      <c r="A222" s="6">
        <v>220</v>
      </c>
      <c r="B222" s="6">
        <v>2007</v>
      </c>
      <c r="C222" s="25" t="str">
        <f t="shared" si="3"/>
        <v>Chateau Lafleur, Pomerol</v>
      </c>
      <c r="D222" s="12">
        <v>750</v>
      </c>
      <c r="E222" s="12">
        <v>900</v>
      </c>
      <c r="R222" s="10" t="s">
        <v>329</v>
      </c>
      <c r="S222" t="s">
        <v>1005</v>
      </c>
    </row>
    <row r="223" spans="1:19" s="9" customFormat="1" ht="14.45" customHeight="1" x14ac:dyDescent="0.25">
      <c r="A223" s="6">
        <v>221</v>
      </c>
      <c r="B223" s="6">
        <v>2008</v>
      </c>
      <c r="C223" s="25" t="str">
        <f t="shared" si="3"/>
        <v>Bordeaux Primeurs Case including Petrus (6x75cl) - In Bond</v>
      </c>
      <c r="D223" s="12">
        <v>3000</v>
      </c>
      <c r="E223" s="12">
        <v>3700</v>
      </c>
      <c r="R223" s="10" t="s">
        <v>290</v>
      </c>
      <c r="S223" t="s">
        <v>1006</v>
      </c>
    </row>
    <row r="224" spans="1:19" s="9" customFormat="1" ht="14.45" customHeight="1" x14ac:dyDescent="0.25">
      <c r="A224" s="6">
        <v>222</v>
      </c>
      <c r="B224" s="6">
        <v>2008</v>
      </c>
      <c r="C224" s="25" t="str">
        <f t="shared" si="3"/>
        <v>Chateau Pichon Baron 2eme Cru Classe, Pauillac - In Bond</v>
      </c>
      <c r="D224" s="12">
        <v>700</v>
      </c>
      <c r="E224" s="12">
        <v>900</v>
      </c>
      <c r="R224" s="10" t="s">
        <v>332</v>
      </c>
      <c r="S224" t="s">
        <v>1007</v>
      </c>
    </row>
    <row r="225" spans="1:19" s="9" customFormat="1" ht="14.45" customHeight="1" x14ac:dyDescent="0.25">
      <c r="A225" s="6">
        <v>223</v>
      </c>
      <c r="B225" s="6">
        <v>2008</v>
      </c>
      <c r="C225" s="25" t="str">
        <f t="shared" si="3"/>
        <v>Chateau Grand-Puy-Lacoste 5eme Cru Classe, Pauillac - In Bond</v>
      </c>
      <c r="D225" s="12">
        <v>340</v>
      </c>
      <c r="E225" s="12">
        <v>440</v>
      </c>
      <c r="R225" s="10" t="s">
        <v>333</v>
      </c>
      <c r="S225" t="s">
        <v>1008</v>
      </c>
    </row>
    <row r="226" spans="1:19" s="9" customFormat="1" ht="14.45" customHeight="1" x14ac:dyDescent="0.25">
      <c r="A226" s="6">
        <v>224</v>
      </c>
      <c r="B226" s="6">
        <v>2008</v>
      </c>
      <c r="C226" s="25" t="str">
        <f t="shared" si="3"/>
        <v>Chateau Grand-Puy-Lacoste 5eme Cru Classe, Pauillac - In Bond</v>
      </c>
      <c r="D226" s="12">
        <v>340</v>
      </c>
      <c r="E226" s="12">
        <v>440</v>
      </c>
      <c r="R226" s="10" t="s">
        <v>333</v>
      </c>
      <c r="S226" t="s">
        <v>1009</v>
      </c>
    </row>
    <row r="227" spans="1:19" s="9" customFormat="1" ht="14.45" customHeight="1" x14ac:dyDescent="0.25">
      <c r="A227" s="6">
        <v>225</v>
      </c>
      <c r="B227" s="6">
        <v>2008</v>
      </c>
      <c r="C227" s="25" t="str">
        <f t="shared" si="3"/>
        <v>Chateau Grand-Puy-Lacoste 5eme Cru Classe, Pauillac - In Bond</v>
      </c>
      <c r="D227" s="12">
        <v>340</v>
      </c>
      <c r="E227" s="12">
        <v>440</v>
      </c>
      <c r="R227" s="10" t="s">
        <v>333</v>
      </c>
      <c r="S227" t="s">
        <v>1010</v>
      </c>
    </row>
    <row r="228" spans="1:19" s="9" customFormat="1" ht="14.45" customHeight="1" x14ac:dyDescent="0.25">
      <c r="A228" s="6">
        <v>226</v>
      </c>
      <c r="B228" s="6">
        <v>2008</v>
      </c>
      <c r="C228" s="25" t="str">
        <f t="shared" si="3"/>
        <v>Chateau Grand-Puy-Lacoste 5eme Cru Classe, Pauillac - In Bond</v>
      </c>
      <c r="D228" s="12">
        <v>340</v>
      </c>
      <c r="E228" s="12">
        <v>440</v>
      </c>
      <c r="R228" s="10" t="s">
        <v>333</v>
      </c>
      <c r="S228" t="s">
        <v>1011</v>
      </c>
    </row>
    <row r="229" spans="1:19" s="9" customFormat="1" ht="14.45" customHeight="1" x14ac:dyDescent="0.25">
      <c r="A229" s="6">
        <v>227</v>
      </c>
      <c r="B229" s="6">
        <v>2008</v>
      </c>
      <c r="C229" s="25" t="str">
        <f t="shared" si="3"/>
        <v>Le Clarence de Haut-Brion, Pessac-Leognan - In Bond</v>
      </c>
      <c r="D229" s="12">
        <v>750</v>
      </c>
      <c r="E229" s="12">
        <v>900</v>
      </c>
      <c r="R229" s="10" t="s">
        <v>335</v>
      </c>
      <c r="S229" t="s">
        <v>1012</v>
      </c>
    </row>
    <row r="230" spans="1:19" s="9" customFormat="1" ht="14.45" customHeight="1" x14ac:dyDescent="0.25">
      <c r="A230" s="6">
        <v>228</v>
      </c>
      <c r="B230" s="6">
        <v>2008</v>
      </c>
      <c r="C230" s="25" t="str">
        <f t="shared" si="3"/>
        <v>Chateau Figeac Premier Grand Cru Classe B, Saint-Emilion Grand Cru - In Bond</v>
      </c>
      <c r="D230" s="12">
        <v>560</v>
      </c>
      <c r="E230" s="12">
        <v>800</v>
      </c>
      <c r="R230" s="10" t="s">
        <v>337</v>
      </c>
      <c r="S230" t="s">
        <v>1013</v>
      </c>
    </row>
    <row r="231" spans="1:19" s="9" customFormat="1" ht="14.45" customHeight="1" x14ac:dyDescent="0.25">
      <c r="A231" s="6">
        <v>229</v>
      </c>
      <c r="B231" s="6">
        <v>2008</v>
      </c>
      <c r="C231" s="25" t="str">
        <f t="shared" si="3"/>
        <v>Chateau L'Eglise-Clinet, Pomerol - In Bond</v>
      </c>
      <c r="D231" s="12">
        <v>480</v>
      </c>
      <c r="E231" s="12">
        <v>600</v>
      </c>
      <c r="R231" s="10" t="s">
        <v>339</v>
      </c>
      <c r="S231" t="s">
        <v>1014</v>
      </c>
    </row>
    <row r="232" spans="1:19" s="9" customFormat="1" ht="14.45" customHeight="1" x14ac:dyDescent="0.25">
      <c r="A232" s="6">
        <v>230</v>
      </c>
      <c r="B232" s="6">
        <v>2009</v>
      </c>
      <c r="C232" s="25" t="str">
        <f t="shared" si="3"/>
        <v>Chateau Mouton Rothschild Premier Cru Classe, Pauillac - In Bond</v>
      </c>
      <c r="D232" s="12">
        <v>2100</v>
      </c>
      <c r="E232" s="12">
        <v>2500</v>
      </c>
      <c r="R232" s="10" t="s">
        <v>294</v>
      </c>
      <c r="S232" t="s">
        <v>1015</v>
      </c>
    </row>
    <row r="233" spans="1:19" s="9" customFormat="1" ht="14.45" customHeight="1" x14ac:dyDescent="0.25">
      <c r="A233" s="6">
        <v>231</v>
      </c>
      <c r="B233" s="6">
        <v>2009</v>
      </c>
      <c r="C233" s="25" t="str">
        <f t="shared" si="3"/>
        <v>Bordeaux First Growth Collectors' Case (6x75cl) - In Bond</v>
      </c>
      <c r="D233" s="12">
        <v>2300</v>
      </c>
      <c r="E233" s="12">
        <v>2800</v>
      </c>
      <c r="R233" s="10" t="s">
        <v>253</v>
      </c>
      <c r="S233" t="s">
        <v>1016</v>
      </c>
    </row>
    <row r="234" spans="1:19" s="9" customFormat="1" ht="14.45" customHeight="1" x14ac:dyDescent="0.25">
      <c r="A234" s="6">
        <v>232</v>
      </c>
      <c r="B234" s="6">
        <v>2009</v>
      </c>
      <c r="C234" s="25" t="str">
        <f t="shared" si="3"/>
        <v>Robert Parker Selection, 100 Point Assortment Case (5x75cl) - In Bond</v>
      </c>
      <c r="D234" s="12">
        <v>650</v>
      </c>
      <c r="E234" s="12">
        <v>800</v>
      </c>
      <c r="R234" s="10" t="s">
        <v>342</v>
      </c>
      <c r="S234" t="s">
        <v>1017</v>
      </c>
    </row>
    <row r="235" spans="1:19" s="9" customFormat="1" ht="14.45" customHeight="1" x14ac:dyDescent="0.25">
      <c r="A235" s="6">
        <v>233</v>
      </c>
      <c r="B235" s="6">
        <v>2009</v>
      </c>
      <c r="C235" s="25" t="str">
        <f t="shared" si="3"/>
        <v>Robert Parker Selection, 100 Point Assortment Case (5x75cl) - In Bond</v>
      </c>
      <c r="D235" s="12">
        <v>650</v>
      </c>
      <c r="E235" s="12">
        <v>800</v>
      </c>
      <c r="R235" s="10" t="s">
        <v>342</v>
      </c>
      <c r="S235" t="s">
        <v>1018</v>
      </c>
    </row>
    <row r="236" spans="1:19" s="9" customFormat="1" ht="14.45" customHeight="1" x14ac:dyDescent="0.25">
      <c r="A236" s="6">
        <v>234</v>
      </c>
      <c r="B236" s="6">
        <v>2009</v>
      </c>
      <c r="C236" s="25" t="str">
        <f t="shared" si="3"/>
        <v>Chateau Grand-Puy-Lacoste 5eme Cru Classe, Pauillac - In Bond</v>
      </c>
      <c r="D236" s="12">
        <v>560</v>
      </c>
      <c r="E236" s="12">
        <v>700</v>
      </c>
      <c r="R236" s="10" t="s">
        <v>333</v>
      </c>
      <c r="S236" t="s">
        <v>1019</v>
      </c>
    </row>
    <row r="237" spans="1:19" s="9" customFormat="1" ht="14.45" customHeight="1" x14ac:dyDescent="0.25">
      <c r="A237" s="6">
        <v>235</v>
      </c>
      <c r="B237" s="6">
        <v>2009</v>
      </c>
      <c r="C237" s="25" t="str">
        <f t="shared" si="3"/>
        <v>Sarget de Gruaud Larose, Saint-Julien - In Bond</v>
      </c>
      <c r="D237" s="12">
        <v>250</v>
      </c>
      <c r="E237" s="12">
        <v>320</v>
      </c>
      <c r="R237" s="10" t="s">
        <v>344</v>
      </c>
      <c r="S237" t="s">
        <v>1020</v>
      </c>
    </row>
    <row r="238" spans="1:19" s="9" customFormat="1" ht="14.45" customHeight="1" x14ac:dyDescent="0.25">
      <c r="A238" s="6">
        <v>236</v>
      </c>
      <c r="B238" s="6">
        <v>2009</v>
      </c>
      <c r="C238" s="25" t="str">
        <f t="shared" si="3"/>
        <v>Chateau Chasse-Spleen, Moulis en Medoc</v>
      </c>
      <c r="D238" s="12">
        <v>280</v>
      </c>
      <c r="E238" s="12">
        <v>350</v>
      </c>
      <c r="R238" s="10" t="s">
        <v>210</v>
      </c>
      <c r="S238" t="s">
        <v>1021</v>
      </c>
    </row>
    <row r="239" spans="1:19" s="9" customFormat="1" ht="14.45" customHeight="1" x14ac:dyDescent="0.25">
      <c r="A239" s="6">
        <v>237</v>
      </c>
      <c r="B239" s="6">
        <v>2009</v>
      </c>
      <c r="C239" s="25" t="str">
        <f t="shared" si="3"/>
        <v>Chateau Poujeaux, Moulis en Medoc</v>
      </c>
      <c r="D239" s="12">
        <v>280</v>
      </c>
      <c r="E239" s="12">
        <v>400</v>
      </c>
      <c r="R239" s="10" t="s">
        <v>224</v>
      </c>
      <c r="S239" t="s">
        <v>1022</v>
      </c>
    </row>
    <row r="240" spans="1:19" s="9" customFormat="1" ht="14.45" customHeight="1" x14ac:dyDescent="0.25">
      <c r="A240" s="6">
        <v>238</v>
      </c>
      <c r="B240" s="6">
        <v>2009</v>
      </c>
      <c r="C240" s="25" t="str">
        <f t="shared" si="3"/>
        <v>Chateau La Tour de By, Medoc - In Bond</v>
      </c>
      <c r="D240" s="12">
        <v>150</v>
      </c>
      <c r="E240" s="12">
        <v>220</v>
      </c>
      <c r="R240" s="10" t="s">
        <v>345</v>
      </c>
      <c r="S240" t="s">
        <v>1023</v>
      </c>
    </row>
    <row r="241" spans="1:19" s="9" customFormat="1" ht="14.45" customHeight="1" x14ac:dyDescent="0.25">
      <c r="A241" s="6">
        <v>239</v>
      </c>
      <c r="B241" s="6">
        <v>2009</v>
      </c>
      <c r="C241" s="25" t="str">
        <f t="shared" si="3"/>
        <v>Chateau Potensac, Medoc - In Bond</v>
      </c>
      <c r="D241" s="12">
        <v>200</v>
      </c>
      <c r="E241" s="12">
        <v>250</v>
      </c>
      <c r="R241" s="10" t="s">
        <v>347</v>
      </c>
      <c r="S241" t="s">
        <v>1024</v>
      </c>
    </row>
    <row r="242" spans="1:19" s="9" customFormat="1" ht="14.45" customHeight="1" x14ac:dyDescent="0.25">
      <c r="A242" s="6">
        <v>240</v>
      </c>
      <c r="B242" s="6">
        <v>2009</v>
      </c>
      <c r="C242" s="25" t="str">
        <f t="shared" si="3"/>
        <v>Chateau Potensac, Medoc - In Bond</v>
      </c>
      <c r="D242" s="12">
        <v>200</v>
      </c>
      <c r="E242" s="12">
        <v>250</v>
      </c>
      <c r="R242" s="10" t="s">
        <v>347</v>
      </c>
      <c r="S242" t="s">
        <v>1025</v>
      </c>
    </row>
    <row r="243" spans="1:19" s="9" customFormat="1" ht="14.45" customHeight="1" x14ac:dyDescent="0.25">
      <c r="A243" s="6">
        <v>241</v>
      </c>
      <c r="B243" s="6">
        <v>2009</v>
      </c>
      <c r="C243" s="25" t="str">
        <f t="shared" si="3"/>
        <v>Chateau Potensac, Medoc - In Bond</v>
      </c>
      <c r="D243" s="12">
        <v>200</v>
      </c>
      <c r="E243" s="12">
        <v>250</v>
      </c>
      <c r="R243" s="10" t="s">
        <v>347</v>
      </c>
      <c r="S243" t="s">
        <v>1026</v>
      </c>
    </row>
    <row r="244" spans="1:19" s="9" customFormat="1" ht="14.45" customHeight="1" x14ac:dyDescent="0.25">
      <c r="A244" s="6">
        <v>242</v>
      </c>
      <c r="B244" s="6">
        <v>2009</v>
      </c>
      <c r="C244" s="25" t="str">
        <f t="shared" si="3"/>
        <v>Chateau La Tour du Pin, Saint-Emilion Grand Cru - In Bond</v>
      </c>
      <c r="D244" s="12">
        <v>200</v>
      </c>
      <c r="E244" s="12">
        <v>300</v>
      </c>
      <c r="R244" s="10" t="s">
        <v>349</v>
      </c>
      <c r="S244" t="s">
        <v>1027</v>
      </c>
    </row>
    <row r="245" spans="1:19" s="9" customFormat="1" ht="14.45" customHeight="1" x14ac:dyDescent="0.25">
      <c r="A245" s="6">
        <v>243</v>
      </c>
      <c r="B245" s="6">
        <v>2009</v>
      </c>
      <c r="C245" s="25" t="str">
        <f t="shared" si="3"/>
        <v>Chateau Teyssier Les Asteries, Saint-Emilion Grand Cru - In Bond</v>
      </c>
      <c r="D245" s="12">
        <v>750</v>
      </c>
      <c r="E245" s="12">
        <v>1000</v>
      </c>
      <c r="R245" s="10" t="s">
        <v>352</v>
      </c>
      <c r="S245" t="s">
        <v>1028</v>
      </c>
    </row>
    <row r="246" spans="1:19" s="9" customFormat="1" ht="14.45" customHeight="1" x14ac:dyDescent="0.25">
      <c r="A246" s="6">
        <v>244</v>
      </c>
      <c r="B246" s="6">
        <v>2009</v>
      </c>
      <c r="C246" s="25" t="str">
        <f t="shared" si="3"/>
        <v>Chateau Gazin, Pomerol - In Bond</v>
      </c>
      <c r="D246" s="12">
        <v>700</v>
      </c>
      <c r="E246" s="12">
        <v>900</v>
      </c>
      <c r="R246" s="10" t="s">
        <v>354</v>
      </c>
      <c r="S246" t="s">
        <v>1029</v>
      </c>
    </row>
    <row r="247" spans="1:19" s="9" customFormat="1" ht="14.45" customHeight="1" x14ac:dyDescent="0.25">
      <c r="A247" s="6">
        <v>245</v>
      </c>
      <c r="B247" s="6">
        <v>2009</v>
      </c>
      <c r="C247" s="25" t="str">
        <f t="shared" si="3"/>
        <v>Chateau Latour a Pomerol, Pomerol - In Bond</v>
      </c>
      <c r="D247" s="12">
        <v>360</v>
      </c>
      <c r="E247" s="12">
        <v>440</v>
      </c>
      <c r="R247" s="10" t="s">
        <v>356</v>
      </c>
      <c r="S247" t="s">
        <v>1030</v>
      </c>
    </row>
    <row r="248" spans="1:19" s="9" customFormat="1" ht="14.45" customHeight="1" x14ac:dyDescent="0.25">
      <c r="A248" s="6">
        <v>246</v>
      </c>
      <c r="B248" s="6">
        <v>2009</v>
      </c>
      <c r="C248" s="25" t="str">
        <f t="shared" si="3"/>
        <v>Chateau La Fleur de Bouard, Lalande de Pomerol - In Bond</v>
      </c>
      <c r="D248" s="12">
        <v>250</v>
      </c>
      <c r="E248" s="12">
        <v>300</v>
      </c>
      <c r="R248" s="10" t="s">
        <v>358</v>
      </c>
      <c r="S248" t="s">
        <v>1031</v>
      </c>
    </row>
    <row r="249" spans="1:19" s="9" customFormat="1" ht="14.45" customHeight="1" x14ac:dyDescent="0.25">
      <c r="A249" s="6">
        <v>247</v>
      </c>
      <c r="B249" s="6">
        <v>2010</v>
      </c>
      <c r="C249" s="25" t="str">
        <f t="shared" si="3"/>
        <v>Chateau Lafite Rothschild Premier Cru Classe, Pauillac - In Bond</v>
      </c>
      <c r="D249" s="12">
        <v>2600</v>
      </c>
      <c r="E249" s="12">
        <v>3000</v>
      </c>
      <c r="R249" s="10" t="s">
        <v>360</v>
      </c>
      <c r="S249" t="s">
        <v>1032</v>
      </c>
    </row>
    <row r="250" spans="1:19" s="9" customFormat="1" ht="14.45" customHeight="1" x14ac:dyDescent="0.25">
      <c r="A250" s="6">
        <v>248</v>
      </c>
      <c r="B250" s="6">
        <v>2010</v>
      </c>
      <c r="C250" s="25" t="str">
        <f t="shared" si="3"/>
        <v>Chateau Lafite Rothschild Premier Cru Classe, Pauillac - In Bond</v>
      </c>
      <c r="D250" s="12">
        <v>2600</v>
      </c>
      <c r="E250" s="12">
        <v>3000</v>
      </c>
      <c r="R250" s="10" t="s">
        <v>360</v>
      </c>
      <c r="S250" t="s">
        <v>1033</v>
      </c>
    </row>
    <row r="251" spans="1:19" s="9" customFormat="1" ht="14.45" customHeight="1" x14ac:dyDescent="0.25">
      <c r="A251" s="6">
        <v>249</v>
      </c>
      <c r="B251" s="6">
        <v>2010</v>
      </c>
      <c r="C251" s="25" t="str">
        <f t="shared" si="3"/>
        <v>Chateau Lafite Rothschild Premier Cru Classe, Pauillac - In Bond</v>
      </c>
      <c r="D251" s="12">
        <v>2600</v>
      </c>
      <c r="E251" s="12">
        <v>3000</v>
      </c>
      <c r="R251" s="10" t="s">
        <v>360</v>
      </c>
      <c r="S251" t="s">
        <v>1034</v>
      </c>
    </row>
    <row r="252" spans="1:19" s="9" customFormat="1" ht="14.45" customHeight="1" x14ac:dyDescent="0.25">
      <c r="A252" s="6">
        <v>250</v>
      </c>
      <c r="B252" s="6">
        <v>2010</v>
      </c>
      <c r="C252" s="25" t="str">
        <f t="shared" si="3"/>
        <v>Chateau Lafite Rothschild Premier Cru Classe, Pauillac - In Bond</v>
      </c>
      <c r="D252" s="12">
        <v>2600</v>
      </c>
      <c r="E252" s="12">
        <v>3000</v>
      </c>
      <c r="R252" s="10" t="s">
        <v>360</v>
      </c>
      <c r="S252" t="s">
        <v>1035</v>
      </c>
    </row>
    <row r="253" spans="1:19" s="9" customFormat="1" ht="14.45" customHeight="1" x14ac:dyDescent="0.25">
      <c r="A253" s="6">
        <v>251</v>
      </c>
      <c r="B253" s="6">
        <v>2010</v>
      </c>
      <c r="C253" s="25" t="str">
        <f t="shared" si="3"/>
        <v>Robert Parker 98-100 Bordeaux Case (12x75cl) - In Bond</v>
      </c>
      <c r="D253" s="12">
        <v>1000</v>
      </c>
      <c r="E253" s="12">
        <v>1250</v>
      </c>
      <c r="R253" s="10" t="s">
        <v>361</v>
      </c>
      <c r="S253" t="s">
        <v>1036</v>
      </c>
    </row>
    <row r="254" spans="1:19" s="9" customFormat="1" ht="14.45" customHeight="1" x14ac:dyDescent="0.25">
      <c r="A254" s="6">
        <v>252</v>
      </c>
      <c r="B254" s="6">
        <v>2010</v>
      </c>
      <c r="C254" s="25" t="str">
        <f t="shared" si="3"/>
        <v>Robert Parker 98-100 Bordeaux Case (12x75cl) - In Bond</v>
      </c>
      <c r="D254" s="12">
        <v>1000</v>
      </c>
      <c r="E254" s="12">
        <v>1250</v>
      </c>
      <c r="R254" s="10" t="s">
        <v>361</v>
      </c>
      <c r="S254" t="s">
        <v>1037</v>
      </c>
    </row>
    <row r="255" spans="1:19" s="9" customFormat="1" ht="14.45" customHeight="1" x14ac:dyDescent="0.25">
      <c r="A255" s="6">
        <v>253</v>
      </c>
      <c r="B255" s="6">
        <v>2010</v>
      </c>
      <c r="C255" s="25" t="str">
        <f t="shared" si="3"/>
        <v>Clos du Marquis, Saint-Julien - In Bond</v>
      </c>
      <c r="D255" s="12">
        <v>500</v>
      </c>
      <c r="E255" s="12">
        <v>600</v>
      </c>
      <c r="R255" s="10" t="s">
        <v>364</v>
      </c>
      <c r="S255" t="s">
        <v>1038</v>
      </c>
    </row>
    <row r="256" spans="1:19" s="9" customFormat="1" ht="14.45" customHeight="1" x14ac:dyDescent="0.25">
      <c r="A256" s="6">
        <v>254</v>
      </c>
      <c r="B256" s="6">
        <v>2010</v>
      </c>
      <c r="C256" s="25" t="str">
        <f t="shared" si="3"/>
        <v>Chateau Peyredon Lagravette, Haut-Medoc</v>
      </c>
      <c r="D256" s="12">
        <v>140</v>
      </c>
      <c r="E256" s="12">
        <v>170</v>
      </c>
      <c r="R256" s="10" t="s">
        <v>365</v>
      </c>
      <c r="S256" t="s">
        <v>1039</v>
      </c>
    </row>
    <row r="257" spans="1:19" s="9" customFormat="1" ht="14.45" customHeight="1" x14ac:dyDescent="0.25">
      <c r="A257" s="6">
        <v>255</v>
      </c>
      <c r="B257" s="6">
        <v>2010</v>
      </c>
      <c r="C257" s="25" t="str">
        <f t="shared" si="3"/>
        <v>Chateau Potensac, Medoc - In Bond</v>
      </c>
      <c r="D257" s="12">
        <v>200</v>
      </c>
      <c r="E257" s="12">
        <v>250</v>
      </c>
      <c r="R257" s="10" t="s">
        <v>347</v>
      </c>
      <c r="S257" t="s">
        <v>1040</v>
      </c>
    </row>
    <row r="258" spans="1:19" s="9" customFormat="1" ht="14.45" customHeight="1" x14ac:dyDescent="0.25">
      <c r="A258" s="6">
        <v>256</v>
      </c>
      <c r="B258" s="6">
        <v>2010</v>
      </c>
      <c r="C258" s="25" t="str">
        <f t="shared" si="3"/>
        <v>Chateau Montlandrie, Castillon-Cotes de Bordeaux - In Bond</v>
      </c>
      <c r="D258" s="12">
        <v>120</v>
      </c>
      <c r="E258" s="12">
        <v>180</v>
      </c>
      <c r="R258" s="10" t="s">
        <v>367</v>
      </c>
      <c r="S258" t="s">
        <v>1041</v>
      </c>
    </row>
    <row r="259" spans="1:19" s="9" customFormat="1" ht="14.45" customHeight="1" x14ac:dyDescent="0.25">
      <c r="A259" s="6">
        <v>257</v>
      </c>
      <c r="B259" s="6">
        <v>2010</v>
      </c>
      <c r="C259" s="25" t="str">
        <f t="shared" si="3"/>
        <v>Chateau La Tour du Pin, Saint-Emilion Grand Cru - In Bond</v>
      </c>
      <c r="D259" s="12">
        <v>280</v>
      </c>
      <c r="E259" s="12">
        <v>360</v>
      </c>
      <c r="R259" s="10" t="s">
        <v>349</v>
      </c>
      <c r="S259" t="s">
        <v>1042</v>
      </c>
    </row>
    <row r="260" spans="1:19" s="9" customFormat="1" ht="14.45" customHeight="1" x14ac:dyDescent="0.25">
      <c r="A260" s="6">
        <v>258</v>
      </c>
      <c r="B260" s="6">
        <v>2010</v>
      </c>
      <c r="C260" s="25" t="str">
        <f t="shared" ref="C260:C323" si="4">HYPERLINK(S260,R260)</f>
        <v>Chateau Gazin, Pomerol - In Bond</v>
      </c>
      <c r="D260" s="12">
        <v>700</v>
      </c>
      <c r="E260" s="12">
        <v>900</v>
      </c>
      <c r="R260" s="10" t="s">
        <v>354</v>
      </c>
      <c r="S260" t="s">
        <v>1043</v>
      </c>
    </row>
    <row r="261" spans="1:19" s="9" customFormat="1" ht="14.45" customHeight="1" x14ac:dyDescent="0.25">
      <c r="A261" s="6">
        <v>259</v>
      </c>
      <c r="B261" s="6">
        <v>2011</v>
      </c>
      <c r="C261" s="25" t="str">
        <f t="shared" si="4"/>
        <v>Chateau Leoville Barton 2eme Cru Classe, Saint-Julien</v>
      </c>
      <c r="D261" s="12">
        <v>400</v>
      </c>
      <c r="E261" s="12">
        <v>500</v>
      </c>
      <c r="R261" s="10" t="s">
        <v>170</v>
      </c>
      <c r="S261" t="s">
        <v>1044</v>
      </c>
    </row>
    <row r="262" spans="1:19" s="9" customFormat="1" ht="14.45" customHeight="1" x14ac:dyDescent="0.25">
      <c r="A262" s="6">
        <v>260</v>
      </c>
      <c r="B262" s="6">
        <v>2011</v>
      </c>
      <c r="C262" s="25" t="str">
        <f t="shared" si="4"/>
        <v>Chateau Leoville Barton 2eme Cru Classe, Saint-Julien - In Bond</v>
      </c>
      <c r="D262" s="12">
        <v>460</v>
      </c>
      <c r="E262" s="12">
        <v>500</v>
      </c>
      <c r="R262" s="10" t="s">
        <v>370</v>
      </c>
      <c r="S262" t="s">
        <v>1045</v>
      </c>
    </row>
    <row r="263" spans="1:19" s="9" customFormat="1" ht="14.45" customHeight="1" x14ac:dyDescent="0.25">
      <c r="A263" s="6">
        <v>261</v>
      </c>
      <c r="B263" s="6">
        <v>2011</v>
      </c>
      <c r="C263" s="25" t="str">
        <f t="shared" si="4"/>
        <v>Chateau Pontet-Canet 5eme Cru Classe, Pauillac - In Bond</v>
      </c>
      <c r="D263" s="12">
        <v>500</v>
      </c>
      <c r="E263" s="12">
        <v>550</v>
      </c>
      <c r="R263" s="10" t="s">
        <v>372</v>
      </c>
      <c r="S263" t="s">
        <v>1046</v>
      </c>
    </row>
    <row r="264" spans="1:19" s="9" customFormat="1" ht="14.45" customHeight="1" x14ac:dyDescent="0.25">
      <c r="A264" s="6">
        <v>262</v>
      </c>
      <c r="B264" s="6">
        <v>2011</v>
      </c>
      <c r="C264" s="25" t="str">
        <f t="shared" si="4"/>
        <v>Chateau Puygueraud, Francs-Cotes de Bordeaux</v>
      </c>
      <c r="D264" s="12">
        <v>100</v>
      </c>
      <c r="E264" s="12">
        <v>130</v>
      </c>
      <c r="R264" s="10" t="s">
        <v>374</v>
      </c>
      <c r="S264" t="s">
        <v>1047</v>
      </c>
    </row>
    <row r="265" spans="1:19" s="9" customFormat="1" ht="14.45" customHeight="1" x14ac:dyDescent="0.25">
      <c r="A265" s="6">
        <v>263</v>
      </c>
      <c r="B265" s="6">
        <v>2011</v>
      </c>
      <c r="C265" s="25" t="str">
        <f t="shared" si="4"/>
        <v>Chateau Feytit-Clinet, Pomerol - In Bond</v>
      </c>
      <c r="D265" s="12">
        <v>300</v>
      </c>
      <c r="E265" s="12">
        <v>400</v>
      </c>
      <c r="R265" s="10" t="s">
        <v>375</v>
      </c>
      <c r="S265" t="s">
        <v>1048</v>
      </c>
    </row>
    <row r="266" spans="1:19" s="9" customFormat="1" ht="14.45" customHeight="1" x14ac:dyDescent="0.25">
      <c r="A266" s="6">
        <v>264</v>
      </c>
      <c r="B266" s="6">
        <v>2012</v>
      </c>
      <c r="C266" s="25" t="str">
        <f t="shared" si="4"/>
        <v>Duclot Assortment Case including Petrus (7x75cl) - In Bond</v>
      </c>
      <c r="D266" s="12">
        <v>3200</v>
      </c>
      <c r="E266" s="12">
        <v>4000</v>
      </c>
      <c r="R266" s="10" t="s">
        <v>377</v>
      </c>
      <c r="S266" t="s">
        <v>1049</v>
      </c>
    </row>
    <row r="267" spans="1:19" s="9" customFormat="1" ht="14.45" customHeight="1" x14ac:dyDescent="0.25">
      <c r="A267" s="6">
        <v>265</v>
      </c>
      <c r="B267" s="6">
        <v>2012</v>
      </c>
      <c r="C267" s="25" t="str">
        <f t="shared" si="4"/>
        <v>Chateau Pontet-Canet 5eme Cru Classe, Pauillac - In Bond</v>
      </c>
      <c r="D267" s="12">
        <v>500</v>
      </c>
      <c r="E267" s="12">
        <v>600</v>
      </c>
      <c r="R267" s="10" t="s">
        <v>372</v>
      </c>
      <c r="S267" t="s">
        <v>1050</v>
      </c>
    </row>
    <row r="268" spans="1:19" s="9" customFormat="1" ht="14.45" customHeight="1" x14ac:dyDescent="0.25">
      <c r="A268" s="6">
        <v>266</v>
      </c>
      <c r="B268" s="6">
        <v>2012</v>
      </c>
      <c r="C268" s="25" t="str">
        <f t="shared" si="4"/>
        <v>Chateau Pontet-Canet 5eme Cru Classe, Pauillac - In Bond</v>
      </c>
      <c r="D268" s="12">
        <v>500</v>
      </c>
      <c r="E268" s="12">
        <v>550</v>
      </c>
      <c r="R268" s="10" t="s">
        <v>372</v>
      </c>
      <c r="S268" t="s">
        <v>1051</v>
      </c>
    </row>
    <row r="269" spans="1:19" s="9" customFormat="1" ht="14.45" customHeight="1" x14ac:dyDescent="0.25">
      <c r="A269" s="6">
        <v>267</v>
      </c>
      <c r="B269" s="6">
        <v>2012</v>
      </c>
      <c r="C269" s="25" t="str">
        <f t="shared" si="4"/>
        <v>Chateau Beaumont, Haut-Medoc (Magnums)</v>
      </c>
      <c r="D269" s="12">
        <v>150</v>
      </c>
      <c r="E269" s="12">
        <v>180</v>
      </c>
      <c r="R269" s="10" t="s">
        <v>380</v>
      </c>
      <c r="S269" t="s">
        <v>1052</v>
      </c>
    </row>
    <row r="270" spans="1:19" s="9" customFormat="1" ht="14.45" customHeight="1" x14ac:dyDescent="0.25">
      <c r="A270" s="6">
        <v>268</v>
      </c>
      <c r="B270" s="6">
        <v>2012</v>
      </c>
      <c r="C270" s="25" t="str">
        <f t="shared" si="4"/>
        <v>Chateau La Fleur-Petrus, Pomerol - In Bond</v>
      </c>
      <c r="D270" s="12">
        <v>700</v>
      </c>
      <c r="E270" s="12">
        <v>800</v>
      </c>
      <c r="R270" s="10" t="s">
        <v>382</v>
      </c>
      <c r="S270" t="s">
        <v>1053</v>
      </c>
    </row>
    <row r="271" spans="1:19" s="9" customFormat="1" ht="14.45" customHeight="1" x14ac:dyDescent="0.25">
      <c r="A271" s="6">
        <v>269</v>
      </c>
      <c r="B271" s="6">
        <v>2013</v>
      </c>
      <c r="C271" s="25" t="str">
        <f t="shared" si="4"/>
        <v>Duclot Assortment Case including Petrus and Yquem (8x75cl) - In Bond</v>
      </c>
      <c r="D271" s="12">
        <v>3000</v>
      </c>
      <c r="E271" s="12">
        <v>3800</v>
      </c>
      <c r="R271" s="10" t="s">
        <v>384</v>
      </c>
      <c r="S271" t="s">
        <v>1054</v>
      </c>
    </row>
    <row r="272" spans="1:19" s="9" customFormat="1" ht="14.45" customHeight="1" x14ac:dyDescent="0.25">
      <c r="A272" s="6">
        <v>270</v>
      </c>
      <c r="B272" s="6">
        <v>2014</v>
      </c>
      <c r="C272" s="25" t="str">
        <f t="shared" si="4"/>
        <v>Duclot Assortment Case including Petrus and Yquem (8x75cl) - In Bond</v>
      </c>
      <c r="D272" s="12">
        <v>3300</v>
      </c>
      <c r="E272" s="12">
        <v>4000</v>
      </c>
      <c r="R272" s="10" t="s">
        <v>384</v>
      </c>
      <c r="S272" t="s">
        <v>1055</v>
      </c>
    </row>
    <row r="273" spans="1:19" s="9" customFormat="1" ht="14.45" customHeight="1" x14ac:dyDescent="0.25">
      <c r="A273" s="6">
        <v>271</v>
      </c>
      <c r="B273" s="6">
        <v>2014</v>
      </c>
      <c r="C273" s="25" t="str">
        <f t="shared" si="4"/>
        <v>Duclot Assortment Case including Petrus and Yquem (8x75cl) - In Bond</v>
      </c>
      <c r="D273" s="12">
        <v>3300</v>
      </c>
      <c r="E273" s="12">
        <v>4000</v>
      </c>
      <c r="R273" s="10" t="s">
        <v>384</v>
      </c>
      <c r="S273" t="s">
        <v>1056</v>
      </c>
    </row>
    <row r="274" spans="1:19" s="9" customFormat="1" ht="14.45" customHeight="1" x14ac:dyDescent="0.25">
      <c r="A274" s="6">
        <v>272</v>
      </c>
      <c r="B274" s="6">
        <v>2014</v>
      </c>
      <c r="C274" s="25" t="str">
        <f t="shared" si="4"/>
        <v>Chateau Brane-Cantenac 2eme Cru Classe, Margaux - In Bond</v>
      </c>
      <c r="D274" s="12">
        <v>180</v>
      </c>
      <c r="E274" s="12">
        <v>220</v>
      </c>
      <c r="R274" s="10" t="s">
        <v>389</v>
      </c>
      <c r="S274" t="s">
        <v>1057</v>
      </c>
    </row>
    <row r="275" spans="1:19" s="9" customFormat="1" ht="14.45" customHeight="1" x14ac:dyDescent="0.25">
      <c r="A275" s="6">
        <v>273</v>
      </c>
      <c r="B275" s="6">
        <v>2014</v>
      </c>
      <c r="C275" s="25" t="str">
        <f t="shared" si="4"/>
        <v>Chateau L'Eglise-Clinet, Pomerol - In Bond</v>
      </c>
      <c r="D275" s="12">
        <v>460</v>
      </c>
      <c r="E275" s="12">
        <v>580</v>
      </c>
      <c r="R275" s="10" t="s">
        <v>339</v>
      </c>
      <c r="S275" t="s">
        <v>1058</v>
      </c>
    </row>
    <row r="276" spans="1:19" s="9" customFormat="1" ht="14.45" customHeight="1" x14ac:dyDescent="0.25">
      <c r="A276" s="6">
        <v>274</v>
      </c>
      <c r="B276" s="6">
        <v>2014</v>
      </c>
      <c r="C276" s="25" t="str">
        <f t="shared" si="4"/>
        <v>Chateau Trotanoy, Pomerol - In Bond</v>
      </c>
      <c r="D276" s="12">
        <v>600</v>
      </c>
      <c r="E276" s="12">
        <v>700</v>
      </c>
      <c r="R276" s="10" t="s">
        <v>392</v>
      </c>
      <c r="S276" t="s">
        <v>1059</v>
      </c>
    </row>
    <row r="277" spans="1:19" s="9" customFormat="1" ht="14.45" customHeight="1" x14ac:dyDescent="0.25">
      <c r="A277" s="6">
        <v>275</v>
      </c>
      <c r="B277" s="6">
        <v>2014</v>
      </c>
      <c r="C277" s="25" t="str">
        <f t="shared" si="4"/>
        <v>Le Plus de la Fleur de Bouard, Lalande de Pomerol (Magnums) - In Bond</v>
      </c>
      <c r="D277" s="12">
        <v>180</v>
      </c>
      <c r="E277" s="12">
        <v>220</v>
      </c>
      <c r="R277" s="10" t="s">
        <v>394</v>
      </c>
      <c r="S277" t="s">
        <v>1060</v>
      </c>
    </row>
    <row r="278" spans="1:19" s="9" customFormat="1" ht="14.45" customHeight="1" x14ac:dyDescent="0.25">
      <c r="A278" s="6">
        <v>276</v>
      </c>
      <c r="B278" s="6">
        <v>2015</v>
      </c>
      <c r="C278" s="25" t="str">
        <f t="shared" si="4"/>
        <v>Chateau Lafite Rothschild Premier Cru Classe, Pauillac - In Bond</v>
      </c>
      <c r="D278" s="12">
        <v>2000</v>
      </c>
      <c r="E278" s="12">
        <v>2600</v>
      </c>
      <c r="R278" s="10" t="s">
        <v>360</v>
      </c>
      <c r="S278" t="s">
        <v>1061</v>
      </c>
    </row>
    <row r="279" spans="1:19" s="9" customFormat="1" ht="14.45" customHeight="1" x14ac:dyDescent="0.25">
      <c r="A279" s="6">
        <v>277</v>
      </c>
      <c r="B279" s="6">
        <v>2015</v>
      </c>
      <c r="C279" s="25" t="str">
        <f t="shared" si="4"/>
        <v>Chateau Giscours 3eme Cru Classe, Margaux - In Bond</v>
      </c>
      <c r="D279" s="12">
        <v>160</v>
      </c>
      <c r="E279" s="12">
        <v>200</v>
      </c>
      <c r="R279" s="10" t="s">
        <v>395</v>
      </c>
      <c r="S279" t="s">
        <v>1062</v>
      </c>
    </row>
    <row r="280" spans="1:19" s="9" customFormat="1" ht="14.45" customHeight="1" x14ac:dyDescent="0.25">
      <c r="A280" s="6">
        <v>278</v>
      </c>
      <c r="B280" s="6">
        <v>2015</v>
      </c>
      <c r="C280" s="25" t="str">
        <f t="shared" si="4"/>
        <v>Chateau Prieure-Lichine 4eme Cru Classe, Margaux - In Bond</v>
      </c>
      <c r="D280" s="12">
        <v>120</v>
      </c>
      <c r="E280" s="12">
        <v>150</v>
      </c>
      <c r="R280" s="10" t="s">
        <v>396</v>
      </c>
      <c r="S280" t="s">
        <v>1063</v>
      </c>
    </row>
    <row r="281" spans="1:19" s="9" customFormat="1" ht="14.45" customHeight="1" x14ac:dyDescent="0.25">
      <c r="A281" s="6">
        <v>279</v>
      </c>
      <c r="B281" s="6">
        <v>2015</v>
      </c>
      <c r="C281" s="25" t="str">
        <f t="shared" si="4"/>
        <v>Chateau Angludet, Margaux - In Bond</v>
      </c>
      <c r="D281" s="12">
        <v>100</v>
      </c>
      <c r="E281" s="12">
        <v>130</v>
      </c>
      <c r="R281" s="10" t="s">
        <v>398</v>
      </c>
      <c r="S281" t="s">
        <v>1064</v>
      </c>
    </row>
    <row r="282" spans="1:19" s="9" customFormat="1" ht="14.45" customHeight="1" x14ac:dyDescent="0.25">
      <c r="A282" s="6">
        <v>280</v>
      </c>
      <c r="B282" s="6">
        <v>2016</v>
      </c>
      <c r="C282" s="25" t="str">
        <f t="shared" si="4"/>
        <v>Chateau Angludet, Margaux - In Bond</v>
      </c>
      <c r="D282" s="12">
        <v>100</v>
      </c>
      <c r="E282" s="12">
        <v>130</v>
      </c>
      <c r="R282" s="10" t="s">
        <v>398</v>
      </c>
      <c r="S282" t="s">
        <v>1065</v>
      </c>
    </row>
    <row r="283" spans="1:19" s="9" customFormat="1" ht="14.45" customHeight="1" x14ac:dyDescent="0.25">
      <c r="A283" s="6">
        <v>281</v>
      </c>
      <c r="B283" s="6">
        <v>2016</v>
      </c>
      <c r="C283" s="25" t="str">
        <f t="shared" si="4"/>
        <v>Chateau Angludet, Margaux (Magnums)</v>
      </c>
      <c r="D283" s="12">
        <v>120</v>
      </c>
      <c r="E283" s="12">
        <v>150</v>
      </c>
      <c r="R283" s="10" t="s">
        <v>401</v>
      </c>
      <c r="S283" t="s">
        <v>1066</v>
      </c>
    </row>
    <row r="284" spans="1:19" s="9" customFormat="1" ht="14.45" customHeight="1" x14ac:dyDescent="0.25">
      <c r="A284" s="6">
        <v>282</v>
      </c>
      <c r="B284" s="6">
        <v>2016</v>
      </c>
      <c r="C284" s="25" t="str">
        <f t="shared" si="4"/>
        <v>Chateau Anthonic, Moulis en Medoc - In Bond</v>
      </c>
      <c r="D284" s="12">
        <v>140</v>
      </c>
      <c r="E284" s="12">
        <v>180</v>
      </c>
      <c r="R284" s="10" t="s">
        <v>402</v>
      </c>
      <c r="S284" t="s">
        <v>1067</v>
      </c>
    </row>
    <row r="285" spans="1:19" s="9" customFormat="1" ht="14.45" customHeight="1" x14ac:dyDescent="0.25">
      <c r="A285" s="6">
        <v>283</v>
      </c>
      <c r="B285" s="6">
        <v>2016</v>
      </c>
      <c r="C285" s="25" t="str">
        <f t="shared" si="4"/>
        <v>Chateau Anthonic, Moulis en Medoc - In Bond</v>
      </c>
      <c r="D285" s="12">
        <v>140</v>
      </c>
      <c r="E285" s="12">
        <v>180</v>
      </c>
      <c r="R285" s="10" t="s">
        <v>402</v>
      </c>
      <c r="S285" t="s">
        <v>1068</v>
      </c>
    </row>
    <row r="286" spans="1:19" s="9" customFormat="1" ht="14.45" customHeight="1" x14ac:dyDescent="0.25">
      <c r="A286" s="6">
        <v>284</v>
      </c>
      <c r="B286" s="6">
        <v>2017</v>
      </c>
      <c r="C286" s="25" t="str">
        <f t="shared" si="4"/>
        <v>Chateau Cissac, Haut-Medoc - In Bond</v>
      </c>
      <c r="D286" s="12">
        <v>110</v>
      </c>
      <c r="E286" s="12">
        <v>140</v>
      </c>
      <c r="R286" s="10" t="s">
        <v>404</v>
      </c>
      <c r="S286" t="s">
        <v>1069</v>
      </c>
    </row>
    <row r="287" spans="1:19" s="9" customFormat="1" ht="14.45" customHeight="1" x14ac:dyDescent="0.25">
      <c r="A287" s="6">
        <v>285</v>
      </c>
      <c r="B287" s="6">
        <v>2017</v>
      </c>
      <c r="C287" s="25" t="str">
        <f t="shared" si="4"/>
        <v>Chateau Teyssier, Saint-Emilion Grand Cru</v>
      </c>
      <c r="D287" s="12">
        <v>140</v>
      </c>
      <c r="E287" s="12">
        <v>170</v>
      </c>
      <c r="R287" s="10" t="s">
        <v>407</v>
      </c>
      <c r="S287" t="s">
        <v>1070</v>
      </c>
    </row>
    <row r="288" spans="1:19" s="9" customFormat="1" ht="14.45" customHeight="1" x14ac:dyDescent="0.25">
      <c r="A288" s="6">
        <v>286</v>
      </c>
      <c r="B288" s="6">
        <v>2018</v>
      </c>
      <c r="C288" s="25" t="str">
        <f t="shared" si="4"/>
        <v>Chateau Duhart-Milon 4eme Cru Classe, Pauillac</v>
      </c>
      <c r="D288" s="12">
        <v>240</v>
      </c>
      <c r="E288" s="12">
        <v>300</v>
      </c>
      <c r="R288" s="10" t="s">
        <v>408</v>
      </c>
      <c r="S288" t="s">
        <v>1071</v>
      </c>
    </row>
    <row r="289" spans="1:19" s="9" customFormat="1" ht="14.45" customHeight="1" x14ac:dyDescent="0.25">
      <c r="A289" s="6">
        <v>287</v>
      </c>
      <c r="B289" s="6">
        <v>2018</v>
      </c>
      <c r="C289" s="25" t="str">
        <f t="shared" si="4"/>
        <v>Chateau du Moulin Rouge, Haut-Medoc - In Bond</v>
      </c>
      <c r="D289" s="12">
        <v>120</v>
      </c>
      <c r="E289" s="12">
        <v>150</v>
      </c>
      <c r="R289" s="10" t="s">
        <v>410</v>
      </c>
      <c r="S289" t="s">
        <v>1072</v>
      </c>
    </row>
    <row r="290" spans="1:19" s="9" customFormat="1" ht="14.45" customHeight="1" x14ac:dyDescent="0.25">
      <c r="A290" s="6">
        <v>288</v>
      </c>
      <c r="B290" s="6">
        <v>2019</v>
      </c>
      <c r="C290" s="25" t="str">
        <f t="shared" si="4"/>
        <v>Chateau Duhart-Milon 4eme Cru Classe, Pauillac</v>
      </c>
      <c r="D290" s="12">
        <v>240</v>
      </c>
      <c r="E290" s="12">
        <v>300</v>
      </c>
      <c r="R290" s="10" t="s">
        <v>408</v>
      </c>
      <c r="S290" t="s">
        <v>1073</v>
      </c>
    </row>
    <row r="291" spans="1:19" s="9" customFormat="1" ht="14.45" customHeight="1" x14ac:dyDescent="0.25">
      <c r="A291" s="6">
        <v>289</v>
      </c>
      <c r="B291" s="6">
        <v>2019</v>
      </c>
      <c r="C291" s="25" t="str">
        <f t="shared" si="4"/>
        <v>Chateau Angludet, Margaux - In Bond</v>
      </c>
      <c r="D291" s="12">
        <v>95</v>
      </c>
      <c r="E291" s="12">
        <v>120</v>
      </c>
      <c r="R291" s="10" t="s">
        <v>398</v>
      </c>
      <c r="S291" t="s">
        <v>1074</v>
      </c>
    </row>
    <row r="292" spans="1:19" s="9" customFormat="1" ht="14.45" customHeight="1" x14ac:dyDescent="0.25">
      <c r="A292" s="6">
        <v>290</v>
      </c>
      <c r="B292" s="7" t="s">
        <v>68</v>
      </c>
      <c r="C292" s="25" t="str">
        <f t="shared" si="4"/>
        <v>1969/1991 Mixed Case of Mature Bordeaux</v>
      </c>
      <c r="D292" s="12">
        <v>200</v>
      </c>
      <c r="E292" s="12">
        <v>300</v>
      </c>
      <c r="R292" s="10" t="s">
        <v>412</v>
      </c>
      <c r="S292" t="s">
        <v>1075</v>
      </c>
    </row>
    <row r="293" spans="1:19" s="9" customFormat="1" ht="14.45" customHeight="1" x14ac:dyDescent="0.25">
      <c r="A293" s="6">
        <v>291</v>
      </c>
      <c r="B293" s="7" t="s">
        <v>68</v>
      </c>
      <c r="C293" s="25" t="str">
        <f t="shared" si="4"/>
        <v>1975/1979 Vertical of Chateau Lynch Bages 5eme Cru Classe, Pauillac</v>
      </c>
      <c r="D293" s="12">
        <v>100</v>
      </c>
      <c r="E293" s="12">
        <v>200</v>
      </c>
      <c r="R293" s="10" t="s">
        <v>414</v>
      </c>
      <c r="S293" t="s">
        <v>1076</v>
      </c>
    </row>
    <row r="294" spans="1:19" s="9" customFormat="1" ht="14.45" customHeight="1" x14ac:dyDescent="0.25">
      <c r="A294" s="6">
        <v>292</v>
      </c>
      <c r="B294" s="7" t="s">
        <v>68</v>
      </c>
      <c r="C294" s="25" t="str">
        <f t="shared" si="4"/>
        <v>1982/2002 - 30 Years of Great Bordeaux</v>
      </c>
      <c r="D294" s="12">
        <v>400</v>
      </c>
      <c r="E294" s="12">
        <v>700</v>
      </c>
      <c r="R294" s="10" t="s">
        <v>416</v>
      </c>
      <c r="S294" t="s">
        <v>1077</v>
      </c>
    </row>
    <row r="295" spans="1:19" s="9" customFormat="1" ht="14.45" customHeight="1" x14ac:dyDescent="0.25">
      <c r="A295" s="6">
        <v>293</v>
      </c>
      <c r="B295" s="7" t="s">
        <v>68</v>
      </c>
      <c r="C295" s="25" t="str">
        <f t="shared" si="4"/>
        <v>1988/1998/2008 Chateau Leoville Las Cases "08" Collection (Magnums) - In Bond</v>
      </c>
      <c r="D295" s="12">
        <v>750</v>
      </c>
      <c r="E295" s="12">
        <v>1000</v>
      </c>
      <c r="R295" s="10" t="s">
        <v>418</v>
      </c>
      <c r="S295" t="s">
        <v>1078</v>
      </c>
    </row>
    <row r="296" spans="1:19" s="9" customFormat="1" ht="14.45" customHeight="1" x14ac:dyDescent="0.25">
      <c r="A296" s="6">
        <v>294</v>
      </c>
      <c r="B296" s="7" t="s">
        <v>68</v>
      </c>
      <c r="C296" s="25" t="str">
        <f t="shared" si="4"/>
        <v>1988/1998/2008 Chateau Leoville Las Cases "08" Collection (Magnums) - In Bond</v>
      </c>
      <c r="D296" s="12">
        <v>750</v>
      </c>
      <c r="E296" s="12">
        <v>1000</v>
      </c>
      <c r="R296" s="10" t="s">
        <v>418</v>
      </c>
      <c r="S296" t="s">
        <v>1079</v>
      </c>
    </row>
    <row r="297" spans="1:19" s="9" customFormat="1" ht="14.45" customHeight="1" x14ac:dyDescent="0.25">
      <c r="A297" s="6">
        <v>295</v>
      </c>
      <c r="B297" s="7" t="s">
        <v>68</v>
      </c>
      <c r="C297" s="25" t="str">
        <f t="shared" si="4"/>
        <v>1989/2000 Vertical of Chateau La Lagune, Haut-Medoc</v>
      </c>
      <c r="D297" s="12">
        <v>180</v>
      </c>
      <c r="E297" s="12">
        <v>300</v>
      </c>
      <c r="R297" s="10" t="s">
        <v>420</v>
      </c>
      <c r="S297" t="s">
        <v>1080</v>
      </c>
    </row>
    <row r="298" spans="1:19" s="9" customFormat="1" ht="14.45" customHeight="1" x14ac:dyDescent="0.25">
      <c r="A298" s="6">
        <v>296</v>
      </c>
      <c r="B298" s="7" t="s">
        <v>68</v>
      </c>
      <c r="C298" s="25" t="str">
        <f t="shared" si="4"/>
        <v>1994/2007 Mixed Bordeaux</v>
      </c>
      <c r="D298" s="12">
        <v>90</v>
      </c>
      <c r="E298" s="12">
        <v>250</v>
      </c>
      <c r="R298" s="10" t="s">
        <v>423</v>
      </c>
      <c r="S298" t="s">
        <v>1081</v>
      </c>
    </row>
    <row r="299" spans="1:19" s="9" customFormat="1" ht="14.45" customHeight="1" x14ac:dyDescent="0.25">
      <c r="A299" s="6">
        <v>297</v>
      </c>
      <c r="B299" s="7" t="s">
        <v>68</v>
      </c>
      <c r="C299" s="25" t="str">
        <f t="shared" si="4"/>
        <v>1997/2002 Vertical of Chateau Latour Premier Cru Classe, Pauillac</v>
      </c>
      <c r="D299" s="12">
        <v>1250</v>
      </c>
      <c r="E299" s="12">
        <v>1500</v>
      </c>
      <c r="R299" s="10" t="s">
        <v>425</v>
      </c>
      <c r="S299" t="s">
        <v>1082</v>
      </c>
    </row>
    <row r="300" spans="1:19" s="9" customFormat="1" ht="14.45" customHeight="1" x14ac:dyDescent="0.25">
      <c r="A300" s="6">
        <v>298</v>
      </c>
      <c r="B300" s="6">
        <v>2009</v>
      </c>
      <c r="C300" s="25" t="str">
        <f t="shared" si="4"/>
        <v>2009 Mixed Lot of Classed Growth Left Bank</v>
      </c>
      <c r="D300" s="12">
        <v>240</v>
      </c>
      <c r="E300" s="12">
        <v>290</v>
      </c>
      <c r="R300" s="10" t="s">
        <v>427</v>
      </c>
      <c r="S300" t="s">
        <v>1083</v>
      </c>
    </row>
    <row r="301" spans="1:19" s="9" customFormat="1" ht="14.45" customHeight="1" x14ac:dyDescent="0.25">
      <c r="A301" s="6">
        <v>299</v>
      </c>
      <c r="B301" s="6">
        <v>1985</v>
      </c>
      <c r="C301" s="25" t="str">
        <f t="shared" si="4"/>
        <v>Domaine Armand Rousseau, Chambertin-Clos de Beze Grand Cru</v>
      </c>
      <c r="D301" s="12">
        <v>1200</v>
      </c>
      <c r="E301" s="12">
        <v>1800</v>
      </c>
      <c r="R301" s="10" t="s">
        <v>429</v>
      </c>
      <c r="S301" t="s">
        <v>1084</v>
      </c>
    </row>
    <row r="302" spans="1:19" s="9" customFormat="1" ht="14.45" customHeight="1" x14ac:dyDescent="0.25">
      <c r="A302" s="6">
        <v>300</v>
      </c>
      <c r="B302" s="6">
        <v>1985</v>
      </c>
      <c r="C302" s="25" t="str">
        <f t="shared" si="4"/>
        <v>Domaine Meo Camuzet, Clos de Vougeot Grand Cru</v>
      </c>
      <c r="D302" s="12">
        <v>400</v>
      </c>
      <c r="E302" s="12">
        <v>700</v>
      </c>
      <c r="R302" s="10" t="s">
        <v>433</v>
      </c>
      <c r="S302" t="s">
        <v>1085</v>
      </c>
    </row>
    <row r="303" spans="1:19" s="9" customFormat="1" ht="14.45" customHeight="1" x14ac:dyDescent="0.25">
      <c r="A303" s="6">
        <v>301</v>
      </c>
      <c r="B303" s="6">
        <v>1986</v>
      </c>
      <c r="C303" s="25" t="str">
        <f t="shared" si="4"/>
        <v>Domaine Armand Rousseau, Chambertin Grand Cru</v>
      </c>
      <c r="D303" s="12">
        <v>1500</v>
      </c>
      <c r="E303" s="12">
        <v>2200</v>
      </c>
      <c r="R303" s="10" t="s">
        <v>436</v>
      </c>
      <c r="S303" t="s">
        <v>1086</v>
      </c>
    </row>
    <row r="304" spans="1:19" s="9" customFormat="1" ht="14.45" customHeight="1" x14ac:dyDescent="0.25">
      <c r="A304" s="6">
        <v>302</v>
      </c>
      <c r="B304" s="6">
        <v>1986</v>
      </c>
      <c r="C304" s="25" t="str">
        <f t="shared" si="4"/>
        <v>Jacqueline Jayer, Vosne-Romanee Premier Cru, Les Rouges</v>
      </c>
      <c r="D304" s="12">
        <v>400</v>
      </c>
      <c r="E304" s="12">
        <v>800</v>
      </c>
      <c r="R304" s="10" t="s">
        <v>437</v>
      </c>
      <c r="S304" t="s">
        <v>1087</v>
      </c>
    </row>
    <row r="305" spans="1:19" s="9" customFormat="1" ht="14.45" customHeight="1" x14ac:dyDescent="0.25">
      <c r="A305" s="6">
        <v>303</v>
      </c>
      <c r="B305" s="6">
        <v>1988</v>
      </c>
      <c r="C305" s="25" t="str">
        <f t="shared" si="4"/>
        <v>Domaine Armand Rousseau, Chambertin Grand Cru</v>
      </c>
      <c r="D305" s="12">
        <v>4000</v>
      </c>
      <c r="E305" s="12">
        <v>6000</v>
      </c>
      <c r="R305" s="10" t="s">
        <v>436</v>
      </c>
      <c r="S305" t="s">
        <v>1088</v>
      </c>
    </row>
    <row r="306" spans="1:19" s="9" customFormat="1" ht="14.45" customHeight="1" x14ac:dyDescent="0.25">
      <c r="A306" s="6">
        <v>304</v>
      </c>
      <c r="B306" s="6">
        <v>1995</v>
      </c>
      <c r="C306" s="25" t="str">
        <f t="shared" si="4"/>
        <v>Domaine Ponsot, Clos de la Roche Grand Cru, Cuvee Vieilles Vignes</v>
      </c>
      <c r="D306" s="12">
        <v>2800</v>
      </c>
      <c r="E306" s="12">
        <v>3800</v>
      </c>
      <c r="R306" s="10" t="s">
        <v>441</v>
      </c>
      <c r="S306" t="s">
        <v>1089</v>
      </c>
    </row>
    <row r="307" spans="1:19" s="9" customFormat="1" ht="14.45" customHeight="1" x14ac:dyDescent="0.25">
      <c r="A307" s="6">
        <v>305</v>
      </c>
      <c r="B307" s="6">
        <v>1996</v>
      </c>
      <c r="C307" s="25" t="str">
        <f t="shared" si="4"/>
        <v>Domaine Armand Rousseau, Chambertin-Clos de Beze Grand Cru</v>
      </c>
      <c r="D307" s="12">
        <v>800</v>
      </c>
      <c r="E307" s="12">
        <v>1200</v>
      </c>
      <c r="R307" s="10" t="s">
        <v>429</v>
      </c>
      <c r="S307" t="s">
        <v>1090</v>
      </c>
    </row>
    <row r="308" spans="1:19" s="9" customFormat="1" ht="14.45" customHeight="1" x14ac:dyDescent="0.25">
      <c r="A308" s="6">
        <v>306</v>
      </c>
      <c r="B308" s="6">
        <v>1996</v>
      </c>
      <c r="C308" s="25" t="str">
        <f t="shared" si="4"/>
        <v>Domaine Coste-Caumartin, Pommard Les Vignots</v>
      </c>
      <c r="D308" s="12">
        <v>220</v>
      </c>
      <c r="E308" s="12">
        <v>340</v>
      </c>
      <c r="R308" s="10" t="s">
        <v>444</v>
      </c>
      <c r="S308" t="s">
        <v>1091</v>
      </c>
    </row>
    <row r="309" spans="1:19" s="9" customFormat="1" ht="14.45" customHeight="1" x14ac:dyDescent="0.25">
      <c r="A309" s="6">
        <v>307</v>
      </c>
      <c r="B309" s="6">
        <v>1997</v>
      </c>
      <c r="C309" s="25" t="str">
        <f t="shared" si="4"/>
        <v>Domaine Armand Rousseau, Chambertin Grand Cru</v>
      </c>
      <c r="D309" s="12">
        <v>1200</v>
      </c>
      <c r="E309" s="12">
        <v>1800</v>
      </c>
      <c r="R309" s="10" t="s">
        <v>436</v>
      </c>
      <c r="S309" t="s">
        <v>1092</v>
      </c>
    </row>
    <row r="310" spans="1:19" s="9" customFormat="1" ht="14.45" customHeight="1" x14ac:dyDescent="0.25">
      <c r="A310" s="6">
        <v>308</v>
      </c>
      <c r="B310" s="6">
        <v>1997</v>
      </c>
      <c r="C310" s="25" t="str">
        <f t="shared" si="4"/>
        <v>Vincent Girardin, Echezeaux Grand Cru</v>
      </c>
      <c r="D310" s="12">
        <v>100</v>
      </c>
      <c r="E310" s="12">
        <v>200</v>
      </c>
      <c r="R310" s="10" t="s">
        <v>447</v>
      </c>
      <c r="S310" t="s">
        <v>1093</v>
      </c>
    </row>
    <row r="311" spans="1:19" s="9" customFormat="1" ht="14.45" customHeight="1" x14ac:dyDescent="0.25">
      <c r="A311" s="6">
        <v>309</v>
      </c>
      <c r="B311" s="6">
        <v>1998</v>
      </c>
      <c r="C311" s="25" t="str">
        <f t="shared" si="4"/>
        <v>Domaine de la Romanee-Conti, Echezeaux Grand Cru</v>
      </c>
      <c r="D311" s="12">
        <v>11000</v>
      </c>
      <c r="E311" s="12">
        <v>16000</v>
      </c>
      <c r="R311" s="10" t="s">
        <v>449</v>
      </c>
      <c r="S311" t="s">
        <v>1094</v>
      </c>
    </row>
    <row r="312" spans="1:19" s="9" customFormat="1" ht="14.45" customHeight="1" x14ac:dyDescent="0.25">
      <c r="A312" s="6" t="s">
        <v>452</v>
      </c>
      <c r="B312" s="6">
        <v>1988</v>
      </c>
      <c r="C312" s="25" t="str">
        <f t="shared" si="4"/>
        <v>Domaine de la Romanee-Conti, Richebourg Grand Cru</v>
      </c>
      <c r="D312" s="12">
        <v>1900</v>
      </c>
      <c r="E312" s="12">
        <v>2500</v>
      </c>
      <c r="R312" s="10" t="s">
        <v>453</v>
      </c>
      <c r="S312" t="s">
        <v>1095</v>
      </c>
    </row>
    <row r="313" spans="1:19" s="9" customFormat="1" ht="14.45" customHeight="1" x14ac:dyDescent="0.25">
      <c r="A313" s="6">
        <v>310</v>
      </c>
      <c r="B313" s="6">
        <v>1998</v>
      </c>
      <c r="C313" s="25" t="str">
        <f t="shared" si="4"/>
        <v>Domaine Armand Rousseau, Chambertin Grand Cru</v>
      </c>
      <c r="D313" s="12">
        <v>1200</v>
      </c>
      <c r="E313" s="12">
        <v>1800</v>
      </c>
      <c r="R313" s="10" t="s">
        <v>436</v>
      </c>
      <c r="S313" t="s">
        <v>1096</v>
      </c>
    </row>
    <row r="314" spans="1:19" s="9" customFormat="1" ht="14.45" customHeight="1" x14ac:dyDescent="0.25">
      <c r="A314" s="6">
        <v>311</v>
      </c>
      <c r="B314" s="6">
        <v>1999</v>
      </c>
      <c r="C314" s="25" t="str">
        <f t="shared" si="4"/>
        <v>Simon Bize, Latricieres-Chambertin Grand Cru - In Bond</v>
      </c>
      <c r="D314" s="12">
        <v>1200</v>
      </c>
      <c r="E314" s="12">
        <v>1800</v>
      </c>
      <c r="R314" s="10" t="s">
        <v>456</v>
      </c>
      <c r="S314" t="s">
        <v>1097</v>
      </c>
    </row>
    <row r="315" spans="1:19" s="9" customFormat="1" ht="14.45" customHeight="1" x14ac:dyDescent="0.25">
      <c r="A315" s="6">
        <v>312</v>
      </c>
      <c r="B315" s="6">
        <v>1999</v>
      </c>
      <c r="C315" s="25" t="str">
        <f t="shared" si="4"/>
        <v>Emmanuel Rouget, Vosne-Romanee Premier Cru, Les Beaux Monts</v>
      </c>
      <c r="D315" s="12">
        <v>700</v>
      </c>
      <c r="E315" s="12">
        <v>900</v>
      </c>
      <c r="R315" s="10" t="s">
        <v>458</v>
      </c>
      <c r="S315" t="s">
        <v>1098</v>
      </c>
    </row>
    <row r="316" spans="1:19" s="9" customFormat="1" ht="14.45" customHeight="1" x14ac:dyDescent="0.25">
      <c r="A316" s="6">
        <v>313</v>
      </c>
      <c r="B316" s="6">
        <v>1999</v>
      </c>
      <c r="C316" s="25" t="str">
        <f t="shared" si="4"/>
        <v>Domaine Faiveley, Nuits-Saint-Georges - In Bond</v>
      </c>
      <c r="D316" s="12">
        <v>100</v>
      </c>
      <c r="E316" s="12">
        <v>130</v>
      </c>
      <c r="R316" s="10" t="s">
        <v>460</v>
      </c>
      <c r="S316" t="s">
        <v>1099</v>
      </c>
    </row>
    <row r="317" spans="1:19" s="9" customFormat="1" ht="14.45" customHeight="1" x14ac:dyDescent="0.25">
      <c r="A317" s="6">
        <v>314</v>
      </c>
      <c r="B317" s="6">
        <v>2000</v>
      </c>
      <c r="C317" s="25" t="str">
        <f t="shared" si="4"/>
        <v>Domaine Ponsot, Grand Cru Assortment Case</v>
      </c>
      <c r="D317" s="12">
        <v>2000</v>
      </c>
      <c r="E317" s="12">
        <v>3000</v>
      </c>
      <c r="R317" s="10" t="s">
        <v>462</v>
      </c>
      <c r="S317" t="s">
        <v>1100</v>
      </c>
    </row>
    <row r="318" spans="1:19" s="9" customFormat="1" ht="14.45" customHeight="1" x14ac:dyDescent="0.25">
      <c r="A318" s="6">
        <v>315</v>
      </c>
      <c r="B318" s="6">
        <v>2000</v>
      </c>
      <c r="C318" s="25" t="str">
        <f t="shared" si="4"/>
        <v>Vincent Dancer, Chassagne-Montrachet Premier Cru, La Grande Borne Rouge</v>
      </c>
      <c r="D318" s="12">
        <v>200</v>
      </c>
      <c r="E318" s="12">
        <v>250</v>
      </c>
      <c r="R318" s="10" t="s">
        <v>464</v>
      </c>
      <c r="S318" t="s">
        <v>1101</v>
      </c>
    </row>
    <row r="319" spans="1:19" s="9" customFormat="1" ht="14.45" customHeight="1" x14ac:dyDescent="0.25">
      <c r="A319" s="6">
        <v>316</v>
      </c>
      <c r="B319" s="6">
        <v>2001</v>
      </c>
      <c r="C319" s="25" t="str">
        <f t="shared" si="4"/>
        <v>Chanson Pere et Fils, Nuits-Saint-Georges Premier Cru, Aux Boudots</v>
      </c>
      <c r="D319" s="12">
        <v>50</v>
      </c>
      <c r="E319" s="12">
        <v>100</v>
      </c>
      <c r="R319" s="10" t="s">
        <v>466</v>
      </c>
      <c r="S319" t="s">
        <v>1102</v>
      </c>
    </row>
    <row r="320" spans="1:19" s="9" customFormat="1" ht="14.45" customHeight="1" x14ac:dyDescent="0.25">
      <c r="A320" s="6">
        <v>317</v>
      </c>
      <c r="B320" s="6">
        <v>2003</v>
      </c>
      <c r="C320" s="25" t="str">
        <f t="shared" si="4"/>
        <v>Domaine de la Romanee-Conti, La Tache Grand Cru</v>
      </c>
      <c r="D320" s="12">
        <v>2500</v>
      </c>
      <c r="E320" s="12">
        <v>3200</v>
      </c>
      <c r="R320" s="10" t="s">
        <v>468</v>
      </c>
      <c r="S320" t="s">
        <v>1103</v>
      </c>
    </row>
    <row r="321" spans="1:19" s="9" customFormat="1" ht="14.45" customHeight="1" x14ac:dyDescent="0.25">
      <c r="A321" s="6">
        <v>318</v>
      </c>
      <c r="B321" s="6">
        <v>2003</v>
      </c>
      <c r="C321" s="25" t="str">
        <f t="shared" si="4"/>
        <v>Domaine Armand Rousseau, Chambertin-Clos de Beze Grand Cru</v>
      </c>
      <c r="D321" s="12">
        <v>1400</v>
      </c>
      <c r="E321" s="12">
        <v>1800</v>
      </c>
      <c r="R321" s="10" t="s">
        <v>429</v>
      </c>
      <c r="S321" t="s">
        <v>1104</v>
      </c>
    </row>
    <row r="322" spans="1:19" s="9" customFormat="1" ht="14.45" customHeight="1" x14ac:dyDescent="0.25">
      <c r="A322" s="6">
        <v>319</v>
      </c>
      <c r="B322" s="6">
        <v>2010</v>
      </c>
      <c r="C322" s="25" t="str">
        <f t="shared" si="4"/>
        <v>Maison Louis Jadot, Echezeaux Grand Cru</v>
      </c>
      <c r="D322" s="12">
        <v>280</v>
      </c>
      <c r="E322" s="12">
        <v>360</v>
      </c>
      <c r="R322" s="10" t="s">
        <v>473</v>
      </c>
      <c r="S322" t="s">
        <v>1105</v>
      </c>
    </row>
    <row r="323" spans="1:19" s="9" customFormat="1" ht="14.45" customHeight="1" x14ac:dyDescent="0.25">
      <c r="A323" s="6">
        <v>320</v>
      </c>
      <c r="B323" s="6">
        <v>2011</v>
      </c>
      <c r="C323" s="25" t="str">
        <f t="shared" si="4"/>
        <v>Maison Jessiaume, Chambertin Grand Cru - In Bond</v>
      </c>
      <c r="D323" s="12">
        <v>500</v>
      </c>
      <c r="E323" s="12">
        <v>600</v>
      </c>
      <c r="R323" s="10" t="s">
        <v>475</v>
      </c>
      <c r="S323" t="s">
        <v>1106</v>
      </c>
    </row>
    <row r="324" spans="1:19" s="9" customFormat="1" ht="14.45" customHeight="1" x14ac:dyDescent="0.25">
      <c r="A324" s="6">
        <v>321</v>
      </c>
      <c r="B324" s="6">
        <v>2011</v>
      </c>
      <c r="C324" s="25" t="str">
        <f t="shared" ref="C324:C387" si="5">HYPERLINK(S324,R324)</f>
        <v>Maison Jessiaume, Chambertin Grand Cru - In Bond</v>
      </c>
      <c r="D324" s="12">
        <v>500</v>
      </c>
      <c r="E324" s="12">
        <v>600</v>
      </c>
      <c r="R324" s="10" t="s">
        <v>475</v>
      </c>
      <c r="S324" t="s">
        <v>1107</v>
      </c>
    </row>
    <row r="325" spans="1:19" s="9" customFormat="1" ht="14.45" customHeight="1" x14ac:dyDescent="0.25">
      <c r="A325" s="6">
        <v>322</v>
      </c>
      <c r="B325" s="6">
        <v>2011</v>
      </c>
      <c r="C325" s="25" t="str">
        <f t="shared" si="5"/>
        <v>Domaine Taupenot-Merme, Gevrey-Chambertin Premier Cru, Bel Air - In Bond</v>
      </c>
      <c r="D325" s="12">
        <v>300</v>
      </c>
      <c r="E325" s="12">
        <v>380</v>
      </c>
      <c r="R325" s="10" t="s">
        <v>477</v>
      </c>
      <c r="S325" t="s">
        <v>1108</v>
      </c>
    </row>
    <row r="326" spans="1:19" s="9" customFormat="1" ht="14.45" customHeight="1" x14ac:dyDescent="0.25">
      <c r="A326" s="6">
        <v>323</v>
      </c>
      <c r="B326" s="6">
        <v>2012</v>
      </c>
      <c r="C326" s="25" t="str">
        <f t="shared" si="5"/>
        <v>Albert Bichot, Bonnes Mares Grand Cru - In Bond</v>
      </c>
      <c r="D326" s="12">
        <v>750</v>
      </c>
      <c r="E326" s="12">
        <v>950</v>
      </c>
      <c r="R326" s="10" t="s">
        <v>479</v>
      </c>
      <c r="S326" t="s">
        <v>1109</v>
      </c>
    </row>
    <row r="327" spans="1:19" s="9" customFormat="1" ht="14.45" customHeight="1" x14ac:dyDescent="0.25">
      <c r="A327" s="6">
        <v>324</v>
      </c>
      <c r="B327" s="6">
        <v>2012</v>
      </c>
      <c r="C327" s="25" t="str">
        <f t="shared" si="5"/>
        <v>Albert Bichot, Clos de la Roche Grand Cru - In Bond</v>
      </c>
      <c r="D327" s="12">
        <v>600</v>
      </c>
      <c r="E327" s="12">
        <v>700</v>
      </c>
      <c r="R327" s="10" t="s">
        <v>481</v>
      </c>
      <c r="S327" t="s">
        <v>1110</v>
      </c>
    </row>
    <row r="328" spans="1:19" s="9" customFormat="1" ht="14.45" customHeight="1" x14ac:dyDescent="0.25">
      <c r="A328" s="6">
        <v>325</v>
      </c>
      <c r="B328" s="6">
        <v>2012</v>
      </c>
      <c r="C328" s="25" t="str">
        <f t="shared" si="5"/>
        <v>Hubert Lignier, Chambolle-Musigny, Vieilles Vignes - In Bond</v>
      </c>
      <c r="D328" s="12">
        <v>300</v>
      </c>
      <c r="E328" s="12">
        <v>350</v>
      </c>
      <c r="R328" s="10" t="s">
        <v>482</v>
      </c>
      <c r="S328" t="s">
        <v>1111</v>
      </c>
    </row>
    <row r="329" spans="1:19" s="9" customFormat="1" ht="14.45" customHeight="1" x14ac:dyDescent="0.25">
      <c r="A329" s="6">
        <v>326</v>
      </c>
      <c r="B329" s="6">
        <v>2012</v>
      </c>
      <c r="C329" s="25" t="str">
        <f t="shared" si="5"/>
        <v>Domaine de Montille, Beaune Premier Cru, Les Perrieres</v>
      </c>
      <c r="D329" s="12">
        <v>150</v>
      </c>
      <c r="E329" s="12">
        <v>180</v>
      </c>
      <c r="R329" s="10" t="s">
        <v>484</v>
      </c>
      <c r="S329" t="s">
        <v>1112</v>
      </c>
    </row>
    <row r="330" spans="1:19" s="9" customFormat="1" ht="14.45" customHeight="1" x14ac:dyDescent="0.25">
      <c r="A330" s="6">
        <v>327</v>
      </c>
      <c r="B330" s="6">
        <v>2015</v>
      </c>
      <c r="C330" s="25" t="str">
        <f t="shared" si="5"/>
        <v>Domaine Albert Bichot (Pavillon), Pommard Premier Cru, Les Rugiens - In Bond</v>
      </c>
      <c r="D330" s="12">
        <v>500</v>
      </c>
      <c r="E330" s="12">
        <v>600</v>
      </c>
      <c r="R330" s="10" t="s">
        <v>486</v>
      </c>
      <c r="S330" t="s">
        <v>1113</v>
      </c>
    </row>
    <row r="331" spans="1:19" s="9" customFormat="1" ht="14.45" customHeight="1" x14ac:dyDescent="0.25">
      <c r="A331" s="6">
        <v>328</v>
      </c>
      <c r="B331" s="6">
        <v>2015</v>
      </c>
      <c r="C331" s="25" t="str">
        <f t="shared" si="5"/>
        <v>Henri Naudin-Ferrand (Claire Naudin), Aloxe Corton - In Bond</v>
      </c>
      <c r="D331" s="12">
        <v>280</v>
      </c>
      <c r="E331" s="12">
        <v>340</v>
      </c>
      <c r="R331" s="10" t="s">
        <v>489</v>
      </c>
      <c r="S331" t="s">
        <v>1114</v>
      </c>
    </row>
    <row r="332" spans="1:19" s="9" customFormat="1" ht="14.45" customHeight="1" x14ac:dyDescent="0.25">
      <c r="A332" s="6">
        <v>329</v>
      </c>
      <c r="B332" s="6">
        <v>2015</v>
      </c>
      <c r="C332" s="25" t="str">
        <f t="shared" si="5"/>
        <v>Jane Eyre, Savigny-les-Beaune Premier Cru, Les Vergelesses</v>
      </c>
      <c r="D332" s="12">
        <v>160</v>
      </c>
      <c r="E332" s="12">
        <v>200</v>
      </c>
      <c r="R332" s="10" t="s">
        <v>491</v>
      </c>
      <c r="S332" t="s">
        <v>1115</v>
      </c>
    </row>
    <row r="333" spans="1:19" s="9" customFormat="1" ht="14.45" customHeight="1" x14ac:dyDescent="0.25">
      <c r="A333" s="6">
        <v>330</v>
      </c>
      <c r="B333" s="6">
        <v>2015</v>
      </c>
      <c r="C333" s="25" t="str">
        <f t="shared" si="5"/>
        <v>Jane Eyre, Savigny-les-Beaune Premier Cru, Les Vergelesses</v>
      </c>
      <c r="D333" s="12">
        <v>320</v>
      </c>
      <c r="E333" s="12">
        <v>400</v>
      </c>
      <c r="R333" s="10" t="s">
        <v>491</v>
      </c>
      <c r="S333" t="s">
        <v>1116</v>
      </c>
    </row>
    <row r="334" spans="1:19" s="9" customFormat="1" ht="14.45" customHeight="1" x14ac:dyDescent="0.25">
      <c r="A334" s="6">
        <v>331</v>
      </c>
      <c r="B334" s="6">
        <v>2016</v>
      </c>
      <c r="C334" s="25" t="str">
        <f t="shared" si="5"/>
        <v>Domaine Georges Roumier, Bonnes Mares Grand Cru - In Bond</v>
      </c>
      <c r="D334" s="12">
        <v>1200</v>
      </c>
      <c r="E334" s="12">
        <v>1500</v>
      </c>
      <c r="R334" s="10" t="s">
        <v>493</v>
      </c>
      <c r="S334" t="s">
        <v>1117</v>
      </c>
    </row>
    <row r="335" spans="1:19" s="9" customFormat="1" ht="14.45" customHeight="1" x14ac:dyDescent="0.25">
      <c r="A335" s="6">
        <v>332</v>
      </c>
      <c r="B335" s="6">
        <v>2016</v>
      </c>
      <c r="C335" s="25" t="str">
        <f t="shared" si="5"/>
        <v>Domaine des Heritiers Louis Jadot, Corton Grand Cru, Les Pougets - In Bond</v>
      </c>
      <c r="D335" s="12">
        <v>250</v>
      </c>
      <c r="E335" s="12">
        <v>300</v>
      </c>
      <c r="R335" s="10" t="s">
        <v>495</v>
      </c>
      <c r="S335" t="s">
        <v>1118</v>
      </c>
    </row>
    <row r="336" spans="1:19" s="9" customFormat="1" ht="14.45" customHeight="1" x14ac:dyDescent="0.25">
      <c r="A336" s="6">
        <v>333</v>
      </c>
      <c r="B336" s="6">
        <v>2016</v>
      </c>
      <c r="C336" s="25" t="str">
        <f t="shared" si="5"/>
        <v>Tollot Beaut, Corton Grand Cru, Rouge - In Bond</v>
      </c>
      <c r="D336" s="12">
        <v>380</v>
      </c>
      <c r="E336" s="12">
        <v>480</v>
      </c>
      <c r="R336" s="10" t="s">
        <v>497</v>
      </c>
      <c r="S336" t="s">
        <v>1119</v>
      </c>
    </row>
    <row r="337" spans="1:19" s="9" customFormat="1" ht="14.45" customHeight="1" x14ac:dyDescent="0.25">
      <c r="A337" s="6">
        <v>334</v>
      </c>
      <c r="B337" s="6">
        <v>2016</v>
      </c>
      <c r="C337" s="25" t="str">
        <f t="shared" si="5"/>
        <v>Domaine Parent, Pommard Premier Cru, La Croix Blanche - In Bond</v>
      </c>
      <c r="D337" s="12">
        <v>250</v>
      </c>
      <c r="E337" s="12">
        <v>300</v>
      </c>
      <c r="R337" s="10" t="s">
        <v>500</v>
      </c>
      <c r="S337" t="s">
        <v>1120</v>
      </c>
    </row>
    <row r="338" spans="1:19" s="9" customFormat="1" ht="14.45" customHeight="1" x14ac:dyDescent="0.25">
      <c r="A338" s="6">
        <v>335</v>
      </c>
      <c r="B338" s="6">
        <v>2016</v>
      </c>
      <c r="C338" s="25" t="str">
        <f t="shared" si="5"/>
        <v>Vincent Girardin, Maranges Premier Cru, La Fussiere Rouge</v>
      </c>
      <c r="D338" s="12">
        <v>100</v>
      </c>
      <c r="E338" s="12">
        <v>130</v>
      </c>
      <c r="R338" s="10" t="s">
        <v>502</v>
      </c>
      <c r="S338" t="s">
        <v>1121</v>
      </c>
    </row>
    <row r="339" spans="1:19" s="9" customFormat="1" ht="14.45" customHeight="1" x14ac:dyDescent="0.25">
      <c r="A339" s="6">
        <v>336</v>
      </c>
      <c r="B339" s="6">
        <v>2016</v>
      </c>
      <c r="C339" s="25" t="str">
        <f t="shared" si="5"/>
        <v>Odoul Coquard, Bourgogne, Pinot Noir</v>
      </c>
      <c r="D339" s="12">
        <v>170</v>
      </c>
      <c r="E339" s="12">
        <v>210</v>
      </c>
      <c r="R339" s="10" t="s">
        <v>503</v>
      </c>
      <c r="S339" t="s">
        <v>1122</v>
      </c>
    </row>
    <row r="340" spans="1:19" s="9" customFormat="1" ht="14.45" customHeight="1" x14ac:dyDescent="0.25">
      <c r="A340" s="6">
        <v>337</v>
      </c>
      <c r="B340" s="6">
        <v>2017</v>
      </c>
      <c r="C340" s="25" t="str">
        <f t="shared" si="5"/>
        <v>Domaine Drouhin Laroze, Gevrey-Chambertin Premier Cru, Lavaut Saint-Jacques - In Bond</v>
      </c>
      <c r="D340" s="12">
        <v>140</v>
      </c>
      <c r="E340" s="12">
        <v>170</v>
      </c>
      <c r="R340" s="10" t="s">
        <v>505</v>
      </c>
      <c r="S340" t="s">
        <v>1123</v>
      </c>
    </row>
    <row r="341" spans="1:19" s="9" customFormat="1" ht="14.45" customHeight="1" x14ac:dyDescent="0.25">
      <c r="A341" s="6">
        <v>338</v>
      </c>
      <c r="B341" s="6">
        <v>2017</v>
      </c>
      <c r="C341" s="25" t="str">
        <f t="shared" si="5"/>
        <v>Domaine Georges Roumier, Morey-Saint-Denis Premier Cru, La Bussiere - In Bond</v>
      </c>
      <c r="D341" s="12">
        <v>240</v>
      </c>
      <c r="E341" s="12">
        <v>300</v>
      </c>
      <c r="R341" s="10" t="s">
        <v>507</v>
      </c>
      <c r="S341" t="s">
        <v>1124</v>
      </c>
    </row>
    <row r="342" spans="1:19" s="9" customFormat="1" ht="14.45" customHeight="1" x14ac:dyDescent="0.25">
      <c r="A342" s="6">
        <v>339</v>
      </c>
      <c r="B342" s="6">
        <v>2017</v>
      </c>
      <c r="C342" s="25" t="str">
        <f t="shared" si="5"/>
        <v>Domaine Georges Roumier, Chambolle-Musigny - In Bond</v>
      </c>
      <c r="D342" s="12">
        <v>700</v>
      </c>
      <c r="E342" s="12">
        <v>900</v>
      </c>
      <c r="R342" s="10" t="s">
        <v>508</v>
      </c>
      <c r="S342" t="s">
        <v>1125</v>
      </c>
    </row>
    <row r="343" spans="1:19" s="9" customFormat="1" ht="14.45" customHeight="1" x14ac:dyDescent="0.25">
      <c r="A343" s="6">
        <v>340</v>
      </c>
      <c r="B343" s="6">
        <v>2017</v>
      </c>
      <c r="C343" s="25" t="str">
        <f t="shared" si="5"/>
        <v>Domaine Sylvain Cathiard, Vosne-Romanee Premier Cru, En Orveaux - In Bond</v>
      </c>
      <c r="D343" s="12">
        <v>440</v>
      </c>
      <c r="E343" s="12">
        <v>520</v>
      </c>
      <c r="R343" s="10" t="s">
        <v>509</v>
      </c>
      <c r="S343" t="s">
        <v>1126</v>
      </c>
    </row>
    <row r="344" spans="1:19" s="9" customFormat="1" ht="14.45" customHeight="1" x14ac:dyDescent="0.25">
      <c r="A344" s="6">
        <v>341</v>
      </c>
      <c r="B344" s="6">
        <v>2017</v>
      </c>
      <c r="C344" s="25" t="str">
        <f t="shared" si="5"/>
        <v>Domaine Jean-Marc Bouley, Pommard Premier Cru, Les Rugiens - In Bond</v>
      </c>
      <c r="D344" s="12">
        <v>380</v>
      </c>
      <c r="E344" s="12">
        <v>440</v>
      </c>
      <c r="R344" s="10" t="s">
        <v>511</v>
      </c>
      <c r="S344" t="s">
        <v>1127</v>
      </c>
    </row>
    <row r="345" spans="1:19" s="9" customFormat="1" ht="14.45" customHeight="1" x14ac:dyDescent="0.25">
      <c r="A345" s="6">
        <v>342</v>
      </c>
      <c r="B345" s="6">
        <v>2017</v>
      </c>
      <c r="C345" s="25" t="str">
        <f t="shared" si="5"/>
        <v>Rebourgeon Mure, Pommard Premier Cru, Les Arvelets - In Bond</v>
      </c>
      <c r="D345" s="12">
        <v>180</v>
      </c>
      <c r="E345" s="12">
        <v>240</v>
      </c>
      <c r="R345" s="10" t="s">
        <v>513</v>
      </c>
      <c r="S345" t="s">
        <v>1128</v>
      </c>
    </row>
    <row r="346" spans="1:19" s="9" customFormat="1" ht="14.45" customHeight="1" x14ac:dyDescent="0.25">
      <c r="A346" s="6">
        <v>343</v>
      </c>
      <c r="B346" s="6">
        <v>2017</v>
      </c>
      <c r="C346" s="25" t="str">
        <f t="shared" si="5"/>
        <v>Domaine Joseph Voillot, Volnay Premier Cru, Fremiets - In Bond</v>
      </c>
      <c r="D346" s="12">
        <v>0</v>
      </c>
      <c r="E346" s="12">
        <v>280</v>
      </c>
      <c r="R346" s="10" t="s">
        <v>514</v>
      </c>
      <c r="S346" t="s">
        <v>1129</v>
      </c>
    </row>
    <row r="347" spans="1:19" s="9" customFormat="1" ht="14.45" customHeight="1" x14ac:dyDescent="0.25">
      <c r="A347" s="6">
        <v>344</v>
      </c>
      <c r="B347" s="6">
        <v>2017</v>
      </c>
      <c r="C347" s="25" t="str">
        <f t="shared" si="5"/>
        <v>Vincent Girardin, Maranges Premier Cru, La Fussiere Rouge</v>
      </c>
      <c r="D347" s="12">
        <v>100</v>
      </c>
      <c r="E347" s="12">
        <v>130</v>
      </c>
      <c r="R347" s="10" t="s">
        <v>502</v>
      </c>
      <c r="S347" t="s">
        <v>1130</v>
      </c>
    </row>
    <row r="348" spans="1:19" s="9" customFormat="1" ht="14.45" customHeight="1" x14ac:dyDescent="0.25">
      <c r="A348" s="6">
        <v>345</v>
      </c>
      <c r="B348" s="6">
        <v>2018</v>
      </c>
      <c r="C348" s="25" t="str">
        <f t="shared" si="5"/>
        <v>Domaine Arnoux-Lachaux, Echezeaux Grand Cru Les Rouges</v>
      </c>
      <c r="D348" s="12">
        <v>900</v>
      </c>
      <c r="E348" s="12">
        <v>1200</v>
      </c>
      <c r="R348" s="10" t="s">
        <v>515</v>
      </c>
      <c r="S348" t="s">
        <v>1131</v>
      </c>
    </row>
    <row r="349" spans="1:19" s="9" customFormat="1" ht="14.45" customHeight="1" x14ac:dyDescent="0.25">
      <c r="A349" s="6">
        <v>346</v>
      </c>
      <c r="B349" s="6">
        <v>2018</v>
      </c>
      <c r="C349" s="25" t="str">
        <f t="shared" si="5"/>
        <v>Stephane Magnien, Chambolle-Musigny Premier Cru, Les Sentiers - In Bond</v>
      </c>
      <c r="D349" s="12">
        <v>300</v>
      </c>
      <c r="E349" s="12">
        <v>380</v>
      </c>
      <c r="R349" s="10" t="s">
        <v>519</v>
      </c>
      <c r="S349" t="s">
        <v>1132</v>
      </c>
    </row>
    <row r="350" spans="1:19" s="9" customFormat="1" ht="14.45" customHeight="1" x14ac:dyDescent="0.25">
      <c r="A350" s="6">
        <v>347</v>
      </c>
      <c r="B350" s="6">
        <v>2018</v>
      </c>
      <c r="C350" s="25" t="str">
        <f t="shared" si="5"/>
        <v>Domaine Georges Roumier, Chambolle-Musigny - In Bond</v>
      </c>
      <c r="D350" s="12">
        <v>250</v>
      </c>
      <c r="E350" s="12">
        <v>300</v>
      </c>
      <c r="R350" s="10" t="s">
        <v>508</v>
      </c>
      <c r="S350" t="s">
        <v>1133</v>
      </c>
    </row>
    <row r="351" spans="1:19" s="9" customFormat="1" ht="14.45" customHeight="1" x14ac:dyDescent="0.25">
      <c r="A351" s="6">
        <v>348</v>
      </c>
      <c r="B351" s="6">
        <v>2018</v>
      </c>
      <c r="C351" s="25" t="str">
        <f t="shared" si="5"/>
        <v>Henri Naudin-Ferrand (Claire Naudin), Ladoix Premier Cru, La Corvee - In Bond</v>
      </c>
      <c r="D351" s="12">
        <v>260</v>
      </c>
      <c r="E351" s="12">
        <v>320</v>
      </c>
      <c r="R351" s="10" t="s">
        <v>521</v>
      </c>
      <c r="S351" t="s">
        <v>1134</v>
      </c>
    </row>
    <row r="352" spans="1:19" s="9" customFormat="1" ht="14.45" customHeight="1" x14ac:dyDescent="0.25">
      <c r="A352" s="6">
        <v>349</v>
      </c>
      <c r="B352" s="6">
        <v>2019</v>
      </c>
      <c r="C352" s="25" t="str">
        <f t="shared" si="5"/>
        <v>Stephane Magnien, Chambolle-Musigny Premier Cru, Les Sentiers - In Bond</v>
      </c>
      <c r="D352" s="12">
        <v>300</v>
      </c>
      <c r="E352" s="12">
        <v>350</v>
      </c>
      <c r="R352" s="10" t="s">
        <v>519</v>
      </c>
      <c r="S352" t="s">
        <v>1135</v>
      </c>
    </row>
    <row r="353" spans="1:19" s="9" customFormat="1" ht="14.45" customHeight="1" x14ac:dyDescent="0.25">
      <c r="A353" s="6">
        <v>350</v>
      </c>
      <c r="B353" s="6">
        <v>2019</v>
      </c>
      <c r="C353" s="25" t="str">
        <f t="shared" si="5"/>
        <v>Domaine Parent, Pommard Premier Cru, La Croix Blanche - In Bond</v>
      </c>
      <c r="D353" s="12">
        <v>160</v>
      </c>
      <c r="E353" s="12">
        <v>200</v>
      </c>
      <c r="R353" s="10" t="s">
        <v>500</v>
      </c>
      <c r="S353" t="s">
        <v>1136</v>
      </c>
    </row>
    <row r="354" spans="1:19" s="9" customFormat="1" ht="14.45" customHeight="1" x14ac:dyDescent="0.25">
      <c r="A354" s="6">
        <v>351</v>
      </c>
      <c r="B354" s="6">
        <v>2020</v>
      </c>
      <c r="C354" s="25" t="str">
        <f t="shared" si="5"/>
        <v>Albert Bichot, Chambolle-Musigny Premier Cru, Les Amoureuses - In Bond</v>
      </c>
      <c r="D354" s="12">
        <v>900</v>
      </c>
      <c r="E354" s="12">
        <v>1200</v>
      </c>
      <c r="R354" s="10" t="s">
        <v>523</v>
      </c>
      <c r="S354" t="s">
        <v>1137</v>
      </c>
    </row>
    <row r="355" spans="1:19" s="9" customFormat="1" ht="14.45" customHeight="1" x14ac:dyDescent="0.25">
      <c r="A355" s="6">
        <v>352</v>
      </c>
      <c r="B355" s="6">
        <v>2020</v>
      </c>
      <c r="C355" s="25" t="str">
        <f t="shared" si="5"/>
        <v>Patrice and Maxime Rion, Chambolle-Musigny, Vieilles Vignes - In Bond</v>
      </c>
      <c r="D355" s="12">
        <v>200</v>
      </c>
      <c r="E355" s="12">
        <v>250</v>
      </c>
      <c r="R355" s="10" t="s">
        <v>524</v>
      </c>
      <c r="S355" t="s">
        <v>1138</v>
      </c>
    </row>
    <row r="356" spans="1:19" s="9" customFormat="1" ht="14.45" customHeight="1" x14ac:dyDescent="0.25">
      <c r="A356" s="6">
        <v>353</v>
      </c>
      <c r="B356" s="6">
        <v>2020</v>
      </c>
      <c r="C356" s="25" t="str">
        <f t="shared" si="5"/>
        <v>Domaine Francois Buffet, Volnay Premier Cru, Taille Pieds - In Bond</v>
      </c>
      <c r="D356" s="12">
        <v>90</v>
      </c>
      <c r="E356" s="12">
        <v>120</v>
      </c>
      <c r="R356" s="10" t="s">
        <v>525</v>
      </c>
      <c r="S356" t="s">
        <v>1139</v>
      </c>
    </row>
    <row r="357" spans="1:19" s="9" customFormat="1" ht="14.45" customHeight="1" x14ac:dyDescent="0.25">
      <c r="A357" s="6">
        <v>354</v>
      </c>
      <c r="B357" s="6">
        <v>2020</v>
      </c>
      <c r="C357" s="25" t="str">
        <f t="shared" si="5"/>
        <v>Vincent Girardin, Maranges Premier Cru, La Fussiere Rouge</v>
      </c>
      <c r="D357" s="12">
        <v>100</v>
      </c>
      <c r="E357" s="12">
        <v>130</v>
      </c>
      <c r="R357" s="10" t="s">
        <v>502</v>
      </c>
      <c r="S357" t="s">
        <v>1140</v>
      </c>
    </row>
    <row r="358" spans="1:19" s="9" customFormat="1" ht="14.45" customHeight="1" x14ac:dyDescent="0.25">
      <c r="A358" s="6">
        <v>355</v>
      </c>
      <c r="B358" s="6">
        <v>1995</v>
      </c>
      <c r="C358" s="25" t="str">
        <f t="shared" si="5"/>
        <v>Joseph Drouhin, Beaune Premier Cru, Le Clos des Mouches Blanc</v>
      </c>
      <c r="D358" s="12">
        <v>500</v>
      </c>
      <c r="E358" s="12">
        <v>1000</v>
      </c>
      <c r="R358" s="10" t="s">
        <v>527</v>
      </c>
      <c r="S358" t="s">
        <v>1141</v>
      </c>
    </row>
    <row r="359" spans="1:19" s="9" customFormat="1" ht="14.45" customHeight="1" x14ac:dyDescent="0.25">
      <c r="A359" s="6">
        <v>356</v>
      </c>
      <c r="B359" s="6">
        <v>2005</v>
      </c>
      <c r="C359" s="25" t="str">
        <f t="shared" si="5"/>
        <v>Domaine Leflaive, Puligny-Montrachet Premier Cru, Clavoillon</v>
      </c>
      <c r="D359" s="12">
        <v>1600</v>
      </c>
      <c r="E359" s="12">
        <v>2400</v>
      </c>
      <c r="R359" s="10" t="s">
        <v>529</v>
      </c>
      <c r="S359" t="s">
        <v>1142</v>
      </c>
    </row>
    <row r="360" spans="1:19" s="9" customFormat="1" ht="14.45" customHeight="1" x14ac:dyDescent="0.25">
      <c r="A360" s="6">
        <v>357</v>
      </c>
      <c r="B360" s="6">
        <v>2005</v>
      </c>
      <c r="C360" s="25" t="str">
        <f t="shared" si="5"/>
        <v>Domaine Leflaive, Puligny-Montrachet Premier Cru, Les Folatieres</v>
      </c>
      <c r="D360" s="12">
        <v>1700</v>
      </c>
      <c r="E360" s="12">
        <v>2400</v>
      </c>
      <c r="R360" s="10" t="s">
        <v>533</v>
      </c>
      <c r="S360" t="s">
        <v>1143</v>
      </c>
    </row>
    <row r="361" spans="1:19" s="9" customFormat="1" ht="14.45" customHeight="1" x14ac:dyDescent="0.25">
      <c r="A361" s="6">
        <v>358</v>
      </c>
      <c r="B361" s="6">
        <v>2005</v>
      </c>
      <c r="C361" s="25" t="str">
        <f t="shared" si="5"/>
        <v>Domaine Leflaive, Puligny-Montrachet Premier Cru, Les Pucelles</v>
      </c>
      <c r="D361" s="12">
        <v>2000</v>
      </c>
      <c r="E361" s="12">
        <v>2800</v>
      </c>
      <c r="R361" s="10" t="s">
        <v>534</v>
      </c>
      <c r="S361" t="s">
        <v>1144</v>
      </c>
    </row>
    <row r="362" spans="1:19" s="9" customFormat="1" ht="14.45" customHeight="1" x14ac:dyDescent="0.25">
      <c r="A362" s="6">
        <v>359</v>
      </c>
      <c r="B362" s="6">
        <v>2006</v>
      </c>
      <c r="C362" s="25" t="str">
        <f t="shared" si="5"/>
        <v>Domaine Leflaive, Batard-Montrachet Grand Cru</v>
      </c>
      <c r="D362" s="12">
        <v>3000</v>
      </c>
      <c r="E362" s="12">
        <v>4000</v>
      </c>
      <c r="R362" s="10" t="s">
        <v>535</v>
      </c>
      <c r="S362" t="s">
        <v>1145</v>
      </c>
    </row>
    <row r="363" spans="1:19" s="9" customFormat="1" ht="14.45" customHeight="1" x14ac:dyDescent="0.25">
      <c r="A363" s="6">
        <v>360</v>
      </c>
      <c r="B363" s="6">
        <v>2006</v>
      </c>
      <c r="C363" s="25" t="str">
        <f t="shared" si="5"/>
        <v>Domaine Bonneau du Martray, Corton-Charlemagne Grand Cru</v>
      </c>
      <c r="D363" s="12">
        <v>2200</v>
      </c>
      <c r="E363" s="12">
        <v>2800</v>
      </c>
      <c r="R363" s="10" t="s">
        <v>536</v>
      </c>
      <c r="S363" t="s">
        <v>1146</v>
      </c>
    </row>
    <row r="364" spans="1:19" s="9" customFormat="1" ht="14.45" customHeight="1" x14ac:dyDescent="0.25">
      <c r="A364" s="6">
        <v>361</v>
      </c>
      <c r="B364" s="6">
        <v>2006</v>
      </c>
      <c r="C364" s="25" t="str">
        <f t="shared" si="5"/>
        <v>Domaine Leflaive, Puligny-Montrachet Premier Cru, Les Pucelles</v>
      </c>
      <c r="D364" s="12">
        <v>1400</v>
      </c>
      <c r="E364" s="12">
        <v>1800</v>
      </c>
      <c r="R364" s="10" t="s">
        <v>534</v>
      </c>
      <c r="S364" t="s">
        <v>1147</v>
      </c>
    </row>
    <row r="365" spans="1:19" s="9" customFormat="1" ht="14.45" customHeight="1" x14ac:dyDescent="0.25">
      <c r="A365" s="6">
        <v>362</v>
      </c>
      <c r="B365" s="6">
        <v>2006</v>
      </c>
      <c r="C365" s="25" t="str">
        <f t="shared" si="5"/>
        <v>Domaine Leflaive, Puligny-Montrachet Premier Cru, Les Pucelles</v>
      </c>
      <c r="D365" s="12">
        <v>1400</v>
      </c>
      <c r="E365" s="12">
        <v>1800</v>
      </c>
      <c r="R365" s="10" t="s">
        <v>534</v>
      </c>
      <c r="S365" t="s">
        <v>1148</v>
      </c>
    </row>
    <row r="366" spans="1:19" s="9" customFormat="1" ht="14.45" customHeight="1" x14ac:dyDescent="0.25">
      <c r="A366" s="6">
        <v>363</v>
      </c>
      <c r="B366" s="6">
        <v>2007</v>
      </c>
      <c r="C366" s="25" t="str">
        <f t="shared" si="5"/>
        <v>Domaine Bonneau du Martray, Corton-Charlemagne Grand Cru</v>
      </c>
      <c r="D366" s="12">
        <v>2200</v>
      </c>
      <c r="E366" s="12">
        <v>2800</v>
      </c>
      <c r="R366" s="10" t="s">
        <v>536</v>
      </c>
      <c r="S366" t="s">
        <v>1149</v>
      </c>
    </row>
    <row r="367" spans="1:19" s="9" customFormat="1" ht="14.45" customHeight="1" x14ac:dyDescent="0.25">
      <c r="A367" s="6">
        <v>364</v>
      </c>
      <c r="B367" s="6">
        <v>2008</v>
      </c>
      <c r="C367" s="25" t="str">
        <f t="shared" si="5"/>
        <v>Domaine Bonneau du Martray, Corton-Charlemagne Grand Cru</v>
      </c>
      <c r="D367" s="12">
        <v>2000</v>
      </c>
      <c r="E367" s="12">
        <v>2800</v>
      </c>
      <c r="R367" s="10" t="s">
        <v>536</v>
      </c>
      <c r="S367" t="s">
        <v>1150</v>
      </c>
    </row>
    <row r="368" spans="1:19" s="9" customFormat="1" ht="14.45" customHeight="1" x14ac:dyDescent="0.25">
      <c r="A368" s="6">
        <v>365</v>
      </c>
      <c r="B368" s="6">
        <v>2009</v>
      </c>
      <c r="C368" s="25" t="str">
        <f t="shared" si="5"/>
        <v>Domaine Bonneau du Martray, Corton-Charlemagne Grand Cru</v>
      </c>
      <c r="D368" s="12">
        <v>2500</v>
      </c>
      <c r="E368" s="12">
        <v>3500</v>
      </c>
      <c r="R368" s="10" t="s">
        <v>536</v>
      </c>
      <c r="S368" t="s">
        <v>1151</v>
      </c>
    </row>
    <row r="369" spans="1:19" s="9" customFormat="1" ht="14.45" customHeight="1" x14ac:dyDescent="0.25">
      <c r="A369" s="6">
        <v>366</v>
      </c>
      <c r="B369" s="6">
        <v>2011</v>
      </c>
      <c r="C369" s="25" t="str">
        <f t="shared" si="5"/>
        <v>Louis Latour, Pouilly-Vinzelles, Paradis</v>
      </c>
      <c r="D369" s="12">
        <v>80</v>
      </c>
      <c r="E369" s="12">
        <v>150</v>
      </c>
      <c r="R369" s="10" t="s">
        <v>538</v>
      </c>
      <c r="S369" t="s">
        <v>1152</v>
      </c>
    </row>
    <row r="370" spans="1:19" s="9" customFormat="1" ht="14.45" customHeight="1" x14ac:dyDescent="0.25">
      <c r="A370" s="6">
        <v>367</v>
      </c>
      <c r="B370" s="6">
        <v>2011</v>
      </c>
      <c r="C370" s="25" t="str">
        <f t="shared" si="5"/>
        <v>Louis Latour, Pouilly-Vinzelles, Paradis</v>
      </c>
      <c r="D370" s="12">
        <v>80</v>
      </c>
      <c r="E370" s="12">
        <v>150</v>
      </c>
      <c r="R370" s="10" t="s">
        <v>538</v>
      </c>
      <c r="S370" t="s">
        <v>1153</v>
      </c>
    </row>
    <row r="371" spans="1:19" s="9" customFormat="1" ht="14.45" customHeight="1" x14ac:dyDescent="0.25">
      <c r="A371" s="6">
        <v>368</v>
      </c>
      <c r="B371" s="6">
        <v>2011</v>
      </c>
      <c r="C371" s="25" t="str">
        <f t="shared" si="5"/>
        <v>Louis Latour, Pouilly-Vinzelles, Paradis</v>
      </c>
      <c r="D371" s="12">
        <v>40</v>
      </c>
      <c r="E371" s="12">
        <v>75</v>
      </c>
      <c r="R371" s="10" t="s">
        <v>538</v>
      </c>
      <c r="S371" t="s">
        <v>1154</v>
      </c>
    </row>
    <row r="372" spans="1:19" s="9" customFormat="1" ht="14.45" customHeight="1" x14ac:dyDescent="0.25">
      <c r="A372" s="6">
        <v>369</v>
      </c>
      <c r="B372" s="6">
        <v>2012</v>
      </c>
      <c r="C372" s="25" t="str">
        <f t="shared" si="5"/>
        <v>Servin, Chablis</v>
      </c>
      <c r="D372" s="12">
        <v>80</v>
      </c>
      <c r="E372" s="12">
        <v>150</v>
      </c>
      <c r="R372" s="10" t="s">
        <v>541</v>
      </c>
      <c r="S372" t="s">
        <v>1155</v>
      </c>
    </row>
    <row r="373" spans="1:19" s="9" customFormat="1" ht="14.45" customHeight="1" x14ac:dyDescent="0.25">
      <c r="A373" s="6">
        <v>370</v>
      </c>
      <c r="B373" s="6">
        <v>2012</v>
      </c>
      <c r="C373" s="25" t="str">
        <f t="shared" si="5"/>
        <v>Servin, Chablis</v>
      </c>
      <c r="D373" s="12">
        <v>40</v>
      </c>
      <c r="E373" s="12">
        <v>65</v>
      </c>
      <c r="R373" s="10" t="s">
        <v>541</v>
      </c>
      <c r="S373" t="s">
        <v>1156</v>
      </c>
    </row>
    <row r="374" spans="1:19" s="9" customFormat="1" ht="14.45" customHeight="1" x14ac:dyDescent="0.25">
      <c r="A374" s="6">
        <v>371</v>
      </c>
      <c r="B374" s="6">
        <v>2016</v>
      </c>
      <c r="C374" s="25" t="str">
        <f t="shared" si="5"/>
        <v>Domaine Albert Bichot (Pavillon), Beaune Premier Cru, Clos des Mouches, Blanc - In Bond</v>
      </c>
      <c r="D374" s="12">
        <v>250</v>
      </c>
      <c r="E374" s="12">
        <v>360</v>
      </c>
      <c r="R374" s="10" t="s">
        <v>543</v>
      </c>
      <c r="S374" t="s">
        <v>1157</v>
      </c>
    </row>
    <row r="375" spans="1:19" s="9" customFormat="1" ht="14.45" customHeight="1" x14ac:dyDescent="0.25">
      <c r="A375" s="6">
        <v>372</v>
      </c>
      <c r="B375" s="6">
        <v>2017</v>
      </c>
      <c r="C375" s="25" t="str">
        <f t="shared" si="5"/>
        <v>Jean-Philippe Fichet, Puligny-Montrachet Premier Cru, Les Referts - In Bond</v>
      </c>
      <c r="D375" s="12">
        <v>560</v>
      </c>
      <c r="E375" s="12">
        <v>800</v>
      </c>
      <c r="R375" s="10" t="s">
        <v>545</v>
      </c>
      <c r="S375" t="s">
        <v>1158</v>
      </c>
    </row>
    <row r="376" spans="1:19" s="9" customFormat="1" ht="14.45" customHeight="1" x14ac:dyDescent="0.25">
      <c r="A376" s="6">
        <v>373</v>
      </c>
      <c r="B376" s="6">
        <v>2017</v>
      </c>
      <c r="C376" s="25" t="str">
        <f t="shared" si="5"/>
        <v>Bruno Lorenzon, Mercurey Premier Cru, Les Champs Martin - In Bond</v>
      </c>
      <c r="D376" s="12">
        <v>400</v>
      </c>
      <c r="E376" s="12">
        <v>500</v>
      </c>
      <c r="R376" s="10" t="s">
        <v>547</v>
      </c>
      <c r="S376" t="s">
        <v>1159</v>
      </c>
    </row>
    <row r="377" spans="1:19" s="9" customFormat="1" ht="14.45" customHeight="1" x14ac:dyDescent="0.25">
      <c r="A377" s="6">
        <v>374</v>
      </c>
      <c r="B377" s="6">
        <v>2019</v>
      </c>
      <c r="C377" s="25" t="str">
        <f t="shared" si="5"/>
        <v>Marcel Blanche Fevre, Chablis Grand Cru, Preuses - In Bond</v>
      </c>
      <c r="D377" s="12">
        <v>220</v>
      </c>
      <c r="E377" s="12">
        <v>280</v>
      </c>
      <c r="R377" s="10" t="s">
        <v>550</v>
      </c>
      <c r="S377" t="s">
        <v>1160</v>
      </c>
    </row>
    <row r="378" spans="1:19" s="9" customFormat="1" ht="14.45" customHeight="1" x14ac:dyDescent="0.25">
      <c r="A378" s="6">
        <v>375</v>
      </c>
      <c r="B378" s="6">
        <v>2019</v>
      </c>
      <c r="C378" s="25" t="str">
        <f t="shared" si="5"/>
        <v>Domaine de la Vougeraie, Vougeot Premier Cru, Le Clos Blanc - In Bond</v>
      </c>
      <c r="D378" s="12">
        <v>280</v>
      </c>
      <c r="E378" s="12">
        <v>340</v>
      </c>
      <c r="R378" s="10" t="s">
        <v>552</v>
      </c>
      <c r="S378" t="s">
        <v>1161</v>
      </c>
    </row>
    <row r="379" spans="1:19" s="9" customFormat="1" ht="14.45" customHeight="1" x14ac:dyDescent="0.25">
      <c r="A379" s="6">
        <v>376</v>
      </c>
      <c r="B379" s="6">
        <v>2019</v>
      </c>
      <c r="C379" s="25" t="str">
        <f t="shared" si="5"/>
        <v>Domaine de Montille, Saint-Aubin Premier Cru, En Remilly (Magnums) - In Bond</v>
      </c>
      <c r="D379" s="12">
        <v>190</v>
      </c>
      <c r="E379" s="12">
        <v>240</v>
      </c>
      <c r="R379" s="10" t="s">
        <v>555</v>
      </c>
      <c r="S379" t="s">
        <v>1162</v>
      </c>
    </row>
    <row r="380" spans="1:19" s="9" customFormat="1" ht="14.45" customHeight="1" x14ac:dyDescent="0.25">
      <c r="A380" s="6">
        <v>377</v>
      </c>
      <c r="B380" s="6">
        <v>2019</v>
      </c>
      <c r="C380" s="25" t="str">
        <f t="shared" si="5"/>
        <v>Joseph Burrier, Chateau du Clos, Pouilly Fuisse 'Hommage a Leonard Chandon' - In Bond</v>
      </c>
      <c r="D380" s="12">
        <v>180</v>
      </c>
      <c r="E380" s="12">
        <v>220</v>
      </c>
      <c r="R380" s="10" t="s">
        <v>557</v>
      </c>
      <c r="S380" t="s">
        <v>1163</v>
      </c>
    </row>
    <row r="381" spans="1:19" s="9" customFormat="1" ht="14.45" customHeight="1" x14ac:dyDescent="0.25">
      <c r="A381" s="6">
        <v>378</v>
      </c>
      <c r="B381" s="6">
        <v>2020</v>
      </c>
      <c r="C381" s="25" t="str">
        <f t="shared" si="5"/>
        <v>Jean-Paul &amp; Benoit Droin, Chablis Premier Cru, Vaillons - In Bond</v>
      </c>
      <c r="D381" s="12">
        <v>100</v>
      </c>
      <c r="E381" s="12">
        <v>150</v>
      </c>
      <c r="R381" s="10" t="s">
        <v>559</v>
      </c>
      <c r="S381" t="s">
        <v>1164</v>
      </c>
    </row>
    <row r="382" spans="1:19" s="9" customFormat="1" ht="14.45" customHeight="1" x14ac:dyDescent="0.25">
      <c r="A382" s="6">
        <v>379</v>
      </c>
      <c r="B382" s="6">
        <v>1977</v>
      </c>
      <c r="C382" s="25" t="str">
        <f t="shared" si="5"/>
        <v>1977 Mixed Case of Armand Rousseau Charmes-Chambertin/Chambertin Grand Cru</v>
      </c>
      <c r="D382" s="12">
        <v>120</v>
      </c>
      <c r="E382" s="12">
        <v>800</v>
      </c>
      <c r="R382" s="10" t="s">
        <v>561</v>
      </c>
      <c r="S382" t="s">
        <v>1165</v>
      </c>
    </row>
    <row r="383" spans="1:19" s="9" customFormat="1" ht="14.45" customHeight="1" x14ac:dyDescent="0.25">
      <c r="A383" s="6">
        <v>380</v>
      </c>
      <c r="B383" s="6">
        <v>2019</v>
      </c>
      <c r="C383" s="25" t="str">
        <f t="shared" si="5"/>
        <v>A Fine Mixed 2019 Case from Domaine de Bellene - In Bond</v>
      </c>
      <c r="D383" s="12">
        <v>220</v>
      </c>
      <c r="E383" s="12">
        <v>280</v>
      </c>
      <c r="R383" s="10" t="s">
        <v>563</v>
      </c>
      <c r="S383" t="s">
        <v>1166</v>
      </c>
    </row>
    <row r="384" spans="1:19" s="9" customFormat="1" ht="14.45" customHeight="1" x14ac:dyDescent="0.25">
      <c r="A384" s="6">
        <v>381</v>
      </c>
      <c r="B384" s="7" t="s">
        <v>68</v>
      </c>
      <c r="C384" s="25" t="str">
        <f t="shared" si="5"/>
        <v>2011/2013 Mixed White Burgundy</v>
      </c>
      <c r="D384" s="12">
        <v>70</v>
      </c>
      <c r="E384" s="12">
        <v>120</v>
      </c>
      <c r="R384" s="10" t="s">
        <v>564</v>
      </c>
      <c r="S384" t="s">
        <v>1167</v>
      </c>
    </row>
    <row r="385" spans="1:19" s="9" customFormat="1" ht="14.45" customHeight="1" x14ac:dyDescent="0.25">
      <c r="A385" s="6">
        <v>382</v>
      </c>
      <c r="B385" s="6">
        <v>1989</v>
      </c>
      <c r="C385" s="25" t="str">
        <f t="shared" si="5"/>
        <v>Rayas, Chateauneuf-du-Pape, Reserve</v>
      </c>
      <c r="D385" s="12">
        <v>2000</v>
      </c>
      <c r="E385" s="12">
        <v>3000</v>
      </c>
      <c r="R385" s="10" t="s">
        <v>566</v>
      </c>
      <c r="S385" t="s">
        <v>1168</v>
      </c>
    </row>
    <row r="386" spans="1:19" s="9" customFormat="1" ht="14.45" customHeight="1" x14ac:dyDescent="0.25">
      <c r="A386" s="6">
        <v>383</v>
      </c>
      <c r="B386" s="6">
        <v>1990</v>
      </c>
      <c r="C386" s="25" t="str">
        <f t="shared" si="5"/>
        <v>Rayas, Chateauneuf-du-Pape, Reserve</v>
      </c>
      <c r="D386" s="12">
        <v>9000</v>
      </c>
      <c r="E386" s="12">
        <v>14000</v>
      </c>
      <c r="R386" s="10" t="s">
        <v>566</v>
      </c>
      <c r="S386" t="s">
        <v>1169</v>
      </c>
    </row>
    <row r="387" spans="1:19" s="9" customFormat="1" ht="14.45" customHeight="1" x14ac:dyDescent="0.25">
      <c r="A387" s="6">
        <v>384</v>
      </c>
      <c r="B387" s="6">
        <v>1996</v>
      </c>
      <c r="C387" s="25" t="str">
        <f t="shared" si="5"/>
        <v>Rayas, Chateauneuf-du-Pape, Reserve</v>
      </c>
      <c r="D387" s="12">
        <v>2500</v>
      </c>
      <c r="E387" s="12">
        <v>3500</v>
      </c>
      <c r="R387" s="10" t="s">
        <v>566</v>
      </c>
      <c r="S387" t="s">
        <v>1170</v>
      </c>
    </row>
    <row r="388" spans="1:19" s="9" customFormat="1" ht="14.45" customHeight="1" x14ac:dyDescent="0.25">
      <c r="A388" s="6">
        <v>385</v>
      </c>
      <c r="B388" s="6">
        <v>1999</v>
      </c>
      <c r="C388" s="25" t="str">
        <f t="shared" ref="C388:C451" si="6">HYPERLINK(S388,R388)</f>
        <v>Rayas, Chateauneuf-du-Pape, Reserve</v>
      </c>
      <c r="D388" s="12">
        <v>1000</v>
      </c>
      <c r="E388" s="12">
        <v>1500</v>
      </c>
      <c r="R388" s="10" t="s">
        <v>566</v>
      </c>
      <c r="S388" t="s">
        <v>1171</v>
      </c>
    </row>
    <row r="389" spans="1:19" s="9" customFormat="1" ht="14.45" customHeight="1" x14ac:dyDescent="0.25">
      <c r="A389" s="6">
        <v>386</v>
      </c>
      <c r="B389" s="6">
        <v>2003</v>
      </c>
      <c r="C389" s="25" t="str">
        <f t="shared" si="6"/>
        <v>Thierry Allemand, Cornas</v>
      </c>
      <c r="D389" s="12">
        <v>2800</v>
      </c>
      <c r="E389" s="12">
        <v>3500</v>
      </c>
      <c r="R389" s="10" t="s">
        <v>572</v>
      </c>
      <c r="S389" t="s">
        <v>1172</v>
      </c>
    </row>
    <row r="390" spans="1:19" s="9" customFormat="1" ht="14.45" customHeight="1" x14ac:dyDescent="0.25">
      <c r="A390" s="6">
        <v>387</v>
      </c>
      <c r="B390" s="6">
        <v>2006</v>
      </c>
      <c r="C390" s="25" t="str">
        <f t="shared" si="6"/>
        <v>M. Chapoutier, Hermitage, Le Pavillon</v>
      </c>
      <c r="D390" s="12">
        <v>500</v>
      </c>
      <c r="E390" s="12">
        <v>600</v>
      </c>
      <c r="R390" s="10" t="s">
        <v>574</v>
      </c>
      <c r="S390" t="s">
        <v>1173</v>
      </c>
    </row>
    <row r="391" spans="1:19" s="9" customFormat="1" ht="14.45" customHeight="1" x14ac:dyDescent="0.25">
      <c r="A391" s="6">
        <v>388</v>
      </c>
      <c r="B391" s="6">
        <v>2008</v>
      </c>
      <c r="C391" s="25" t="str">
        <f t="shared" si="6"/>
        <v>Clos du Mont-Olivet, Chateauneuf-du-Pape</v>
      </c>
      <c r="D391" s="12">
        <v>260</v>
      </c>
      <c r="E391" s="12">
        <v>340</v>
      </c>
      <c r="R391" s="10" t="s">
        <v>576</v>
      </c>
      <c r="S391" t="s">
        <v>1174</v>
      </c>
    </row>
    <row r="392" spans="1:19" s="9" customFormat="1" ht="14.45" customHeight="1" x14ac:dyDescent="0.25">
      <c r="A392" s="6">
        <v>389</v>
      </c>
      <c r="B392" s="6">
        <v>2008</v>
      </c>
      <c r="C392" s="25" t="str">
        <f t="shared" si="6"/>
        <v>Clos du Mont-Olivet, Chateauneuf-du-Pape</v>
      </c>
      <c r="D392" s="12">
        <v>260</v>
      </c>
      <c r="E392" s="12">
        <v>340</v>
      </c>
      <c r="R392" s="10" t="s">
        <v>576</v>
      </c>
      <c r="S392" t="s">
        <v>1175</v>
      </c>
    </row>
    <row r="393" spans="1:19" s="9" customFormat="1" ht="14.45" customHeight="1" x14ac:dyDescent="0.25">
      <c r="A393" s="6">
        <v>390</v>
      </c>
      <c r="B393" s="6">
        <v>2008</v>
      </c>
      <c r="C393" s="25" t="str">
        <f t="shared" si="6"/>
        <v>le Clos du Caillou, Chateauneuf-du-Pape</v>
      </c>
      <c r="D393" s="12">
        <v>150</v>
      </c>
      <c r="E393" s="12">
        <v>180</v>
      </c>
      <c r="R393" s="10" t="s">
        <v>578</v>
      </c>
      <c r="S393" t="s">
        <v>1176</v>
      </c>
    </row>
    <row r="394" spans="1:19" s="9" customFormat="1" ht="14.45" customHeight="1" x14ac:dyDescent="0.25">
      <c r="A394" s="6">
        <v>391</v>
      </c>
      <c r="B394" s="6">
        <v>2011</v>
      </c>
      <c r="C394" s="25" t="str">
        <f t="shared" si="6"/>
        <v>Guigal, Cote Rotie, Landonne Turque Mouline Assortment (3x75cl) - In Bond</v>
      </c>
      <c r="D394" s="12">
        <v>360</v>
      </c>
      <c r="E394" s="12">
        <v>460</v>
      </c>
      <c r="R394" s="10" t="s">
        <v>580</v>
      </c>
      <c r="S394" t="s">
        <v>1177</v>
      </c>
    </row>
    <row r="395" spans="1:19" s="9" customFormat="1" ht="14.45" customHeight="1" x14ac:dyDescent="0.25">
      <c r="A395" s="6">
        <v>392</v>
      </c>
      <c r="B395" s="6">
        <v>2011</v>
      </c>
      <c r="C395" s="25" t="str">
        <f t="shared" si="6"/>
        <v>Guigal, Cote Rotie, Landonne Turque Mouline Assortment (3x75cl) - In Bond</v>
      </c>
      <c r="D395" s="12">
        <v>360</v>
      </c>
      <c r="E395" s="12">
        <v>460</v>
      </c>
      <c r="R395" s="10" t="s">
        <v>580</v>
      </c>
      <c r="S395" t="s">
        <v>1178</v>
      </c>
    </row>
    <row r="396" spans="1:19" s="9" customFormat="1" ht="14.45" customHeight="1" x14ac:dyDescent="0.25">
      <c r="A396" s="6">
        <v>393</v>
      </c>
      <c r="B396" s="6">
        <v>2011</v>
      </c>
      <c r="C396" s="25" t="str">
        <f t="shared" si="6"/>
        <v>Guigal, Cote Rotie, Landonne Turque Mouline Assortment (3x75cl) - In Bond</v>
      </c>
      <c r="D396" s="12">
        <v>360</v>
      </c>
      <c r="E396" s="12">
        <v>460</v>
      </c>
      <c r="R396" s="10" t="s">
        <v>580</v>
      </c>
      <c r="S396" t="s">
        <v>1179</v>
      </c>
    </row>
    <row r="397" spans="1:19" s="9" customFormat="1" ht="14.45" customHeight="1" x14ac:dyDescent="0.25">
      <c r="A397" s="6">
        <v>394</v>
      </c>
      <c r="B397" s="6">
        <v>2011</v>
      </c>
      <c r="C397" s="25" t="str">
        <f t="shared" si="6"/>
        <v>Guigal, Cote Rotie, Landonne Turque Mouline Assortment (3x75cl) - In Bond</v>
      </c>
      <c r="D397" s="12">
        <v>360</v>
      </c>
      <c r="E397" s="12">
        <v>460</v>
      </c>
      <c r="R397" s="10" t="s">
        <v>580</v>
      </c>
      <c r="S397" t="s">
        <v>1180</v>
      </c>
    </row>
    <row r="398" spans="1:19" s="9" customFormat="1" ht="14.45" customHeight="1" x14ac:dyDescent="0.25">
      <c r="A398" s="6">
        <v>395</v>
      </c>
      <c r="B398" s="6">
        <v>2011</v>
      </c>
      <c r="C398" s="25" t="str">
        <f t="shared" si="6"/>
        <v>Guigal, Cote Rotie, Landonne Turque Mouline Assortment (12x75cl) - In Bond</v>
      </c>
      <c r="D398" s="12">
        <v>1450</v>
      </c>
      <c r="E398" s="12">
        <v>1800</v>
      </c>
      <c r="R398" s="10" t="s">
        <v>583</v>
      </c>
      <c r="S398" t="s">
        <v>1181</v>
      </c>
    </row>
    <row r="399" spans="1:19" s="9" customFormat="1" ht="14.45" customHeight="1" x14ac:dyDescent="0.25">
      <c r="A399" s="6">
        <v>396</v>
      </c>
      <c r="B399" s="6">
        <v>2012</v>
      </c>
      <c r="C399" s="25" t="str">
        <f t="shared" si="6"/>
        <v>Francois Villard, Cote Rotie, Le Gallet Blanc - In Bond</v>
      </c>
      <c r="D399" s="12">
        <v>180</v>
      </c>
      <c r="E399" s="12">
        <v>240</v>
      </c>
      <c r="R399" s="10" t="s">
        <v>584</v>
      </c>
      <c r="S399" t="s">
        <v>1182</v>
      </c>
    </row>
    <row r="400" spans="1:19" s="9" customFormat="1" ht="14.45" customHeight="1" x14ac:dyDescent="0.25">
      <c r="A400" s="6">
        <v>397</v>
      </c>
      <c r="B400" s="6">
        <v>2013</v>
      </c>
      <c r="C400" s="25" t="str">
        <f t="shared" si="6"/>
        <v>Gilles Barge, Cote Rotie, Brune - In Bond</v>
      </c>
      <c r="D400" s="12">
        <v>240</v>
      </c>
      <c r="E400" s="12">
        <v>300</v>
      </c>
      <c r="R400" s="10" t="s">
        <v>586</v>
      </c>
      <c r="S400" t="s">
        <v>1183</v>
      </c>
    </row>
    <row r="401" spans="1:19" s="9" customFormat="1" ht="14.45" customHeight="1" x14ac:dyDescent="0.25">
      <c r="A401" s="6">
        <v>398</v>
      </c>
      <c r="B401" s="6">
        <v>2013</v>
      </c>
      <c r="C401" s="25" t="str">
        <f t="shared" si="6"/>
        <v>Chateau de Beaucastel Hommage a Jacques Perrin, Chateauneuf-du-Pape (Magnum)</v>
      </c>
      <c r="D401" s="12">
        <v>190</v>
      </c>
      <c r="E401" s="12">
        <v>240</v>
      </c>
      <c r="R401" s="10" t="s">
        <v>588</v>
      </c>
      <c r="S401" t="s">
        <v>1184</v>
      </c>
    </row>
    <row r="402" spans="1:19" s="9" customFormat="1" ht="14.45" customHeight="1" x14ac:dyDescent="0.25">
      <c r="A402" s="6">
        <v>399</v>
      </c>
      <c r="B402" s="6">
        <v>2013</v>
      </c>
      <c r="C402" s="25" t="str">
        <f t="shared" si="6"/>
        <v>Ferrand, Chateauneuf-du-Pape - In Bond</v>
      </c>
      <c r="D402" s="12">
        <v>400</v>
      </c>
      <c r="E402" s="12">
        <v>600</v>
      </c>
      <c r="R402" s="10" t="s">
        <v>590</v>
      </c>
      <c r="S402" t="s">
        <v>1185</v>
      </c>
    </row>
    <row r="403" spans="1:19" s="9" customFormat="1" ht="14.45" customHeight="1" x14ac:dyDescent="0.25">
      <c r="A403" s="6">
        <v>400</v>
      </c>
      <c r="B403" s="6">
        <v>2015</v>
      </c>
      <c r="C403" s="25" t="str">
        <f t="shared" si="6"/>
        <v>Francois Villard, Cote Rotie, La Brocarde - In Bond</v>
      </c>
      <c r="D403" s="12">
        <v>500</v>
      </c>
      <c r="E403" s="12">
        <v>600</v>
      </c>
      <c r="R403" s="10" t="s">
        <v>592</v>
      </c>
      <c r="S403" t="s">
        <v>1186</v>
      </c>
    </row>
    <row r="404" spans="1:19" s="9" customFormat="1" ht="14.45" customHeight="1" x14ac:dyDescent="0.25">
      <c r="A404" s="6">
        <v>401</v>
      </c>
      <c r="B404" s="6">
        <v>2015</v>
      </c>
      <c r="C404" s="25" t="str">
        <f t="shared" si="6"/>
        <v>Ferraton Pere &amp; Fils, Saint-Joseph, Lieu-dit Paradis - In Bond</v>
      </c>
      <c r="D404" s="12">
        <v>130</v>
      </c>
      <c r="E404" s="12">
        <v>160</v>
      </c>
      <c r="R404" s="10" t="s">
        <v>593</v>
      </c>
      <c r="S404" t="s">
        <v>1187</v>
      </c>
    </row>
    <row r="405" spans="1:19" s="9" customFormat="1" ht="14.45" customHeight="1" x14ac:dyDescent="0.25">
      <c r="A405" s="6">
        <v>402</v>
      </c>
      <c r="B405" s="6">
        <v>2015</v>
      </c>
      <c r="C405" s="25" t="str">
        <f t="shared" si="6"/>
        <v>Moulin de la Gardette, Gigondas, Ventabren - In Bond</v>
      </c>
      <c r="D405" s="12">
        <v>130</v>
      </c>
      <c r="E405" s="12">
        <v>160</v>
      </c>
      <c r="R405" s="10" t="s">
        <v>595</v>
      </c>
      <c r="S405" t="s">
        <v>1188</v>
      </c>
    </row>
    <row r="406" spans="1:19" s="9" customFormat="1" ht="14.45" customHeight="1" x14ac:dyDescent="0.25">
      <c r="A406" s="6">
        <v>403</v>
      </c>
      <c r="B406" s="6">
        <v>2016</v>
      </c>
      <c r="C406" s="25" t="str">
        <f t="shared" si="6"/>
        <v>Ferraton Pere &amp; Fils, Cornas, Patou - In Bond</v>
      </c>
      <c r="D406" s="12">
        <v>120</v>
      </c>
      <c r="E406" s="12">
        <v>150</v>
      </c>
      <c r="R406" s="10" t="s">
        <v>597</v>
      </c>
      <c r="S406" t="s">
        <v>1189</v>
      </c>
    </row>
    <row r="407" spans="1:19" s="9" customFormat="1" ht="14.45" customHeight="1" x14ac:dyDescent="0.25">
      <c r="A407" s="6">
        <v>404</v>
      </c>
      <c r="B407" s="6">
        <v>2016</v>
      </c>
      <c r="C407" s="25" t="str">
        <f t="shared" si="6"/>
        <v>Vieux Telegraphe, Chateauneuf-du-Pape, La Crau Rouge</v>
      </c>
      <c r="D407" s="12">
        <v>190</v>
      </c>
      <c r="E407" s="12">
        <v>240</v>
      </c>
      <c r="R407" s="10" t="s">
        <v>598</v>
      </c>
      <c r="S407" t="s">
        <v>1190</v>
      </c>
    </row>
    <row r="408" spans="1:19" s="9" customFormat="1" ht="14.45" customHeight="1" x14ac:dyDescent="0.25">
      <c r="A408" s="6">
        <v>405</v>
      </c>
      <c r="B408" s="6">
        <v>2017</v>
      </c>
      <c r="C408" s="25" t="str">
        <f t="shared" si="6"/>
        <v>M. Sorrel, Hermitage, Le Greal - In Bond</v>
      </c>
      <c r="D408" s="12">
        <v>650</v>
      </c>
      <c r="E408" s="12">
        <v>850</v>
      </c>
      <c r="R408" s="10" t="s">
        <v>600</v>
      </c>
      <c r="S408" t="s">
        <v>1191</v>
      </c>
    </row>
    <row r="409" spans="1:19" s="9" customFormat="1" ht="14.45" customHeight="1" x14ac:dyDescent="0.25">
      <c r="A409" s="6">
        <v>406</v>
      </c>
      <c r="B409" s="6">
        <v>2017</v>
      </c>
      <c r="C409" s="25" t="str">
        <f t="shared" si="6"/>
        <v>Pierre Gaillard, Cote Rotie, Rose Pourpre - In Bond</v>
      </c>
      <c r="D409" s="12">
        <v>200</v>
      </c>
      <c r="E409" s="12">
        <v>250</v>
      </c>
      <c r="R409" s="10" t="s">
        <v>602</v>
      </c>
      <c r="S409" t="s">
        <v>1192</v>
      </c>
    </row>
    <row r="410" spans="1:19" s="9" customFormat="1" ht="14.45" customHeight="1" x14ac:dyDescent="0.25">
      <c r="A410" s="6">
        <v>407</v>
      </c>
      <c r="B410" s="6">
        <v>2017</v>
      </c>
      <c r="C410" s="25" t="str">
        <f t="shared" si="6"/>
        <v>Chave, Cotes du Rhone, Mon Coeur</v>
      </c>
      <c r="D410" s="12">
        <v>120</v>
      </c>
      <c r="E410" s="12">
        <v>150</v>
      </c>
      <c r="R410" s="10" t="s">
        <v>604</v>
      </c>
      <c r="S410" t="s">
        <v>1193</v>
      </c>
    </row>
    <row r="411" spans="1:19" s="9" customFormat="1" ht="14.45" customHeight="1" x14ac:dyDescent="0.25">
      <c r="A411" s="6">
        <v>408</v>
      </c>
      <c r="B411" s="6">
        <v>2020</v>
      </c>
      <c r="C411" s="25" t="str">
        <f t="shared" si="6"/>
        <v>Domaine Courbis, Cornas, La Sabarotte - In Bond</v>
      </c>
      <c r="D411" s="12">
        <v>170</v>
      </c>
      <c r="E411" s="12">
        <v>220</v>
      </c>
      <c r="R411" s="10" t="s">
        <v>606</v>
      </c>
      <c r="S411" t="s">
        <v>1194</v>
      </c>
    </row>
    <row r="412" spans="1:19" s="9" customFormat="1" ht="14.45" customHeight="1" x14ac:dyDescent="0.25">
      <c r="A412" s="6">
        <v>409</v>
      </c>
      <c r="B412" s="7" t="s">
        <v>68</v>
      </c>
      <c r="C412" s="25" t="str">
        <f t="shared" si="6"/>
        <v>1995/2005 Beaucastel Collectors' Case (12x75cl) - In Bond</v>
      </c>
      <c r="D412" s="12">
        <v>520</v>
      </c>
      <c r="E412" s="12">
        <v>650</v>
      </c>
      <c r="R412" s="10" t="s">
        <v>608</v>
      </c>
      <c r="S412" t="s">
        <v>1195</v>
      </c>
    </row>
    <row r="413" spans="1:19" s="9" customFormat="1" ht="14.45" customHeight="1" x14ac:dyDescent="0.25">
      <c r="A413" s="6">
        <v>410</v>
      </c>
      <c r="B413" s="7" t="s">
        <v>68</v>
      </c>
      <c r="C413" s="25" t="str">
        <f t="shared" si="6"/>
        <v>1995/2005 Beaucastel Collectors' Case (12x75cl) - In Bond</v>
      </c>
      <c r="D413" s="12">
        <v>520</v>
      </c>
      <c r="E413" s="12">
        <v>650</v>
      </c>
      <c r="R413" s="10" t="s">
        <v>608</v>
      </c>
      <c r="S413" t="s">
        <v>1196</v>
      </c>
    </row>
    <row r="414" spans="1:19" s="9" customFormat="1" ht="14.45" customHeight="1" x14ac:dyDescent="0.25">
      <c r="A414" s="6">
        <v>411</v>
      </c>
      <c r="B414" s="7" t="s">
        <v>68</v>
      </c>
      <c r="C414" s="25" t="str">
        <f t="shared" si="6"/>
        <v>1998/2006 Beaucastel Oenotheque Case (12x75cl) - In Bond</v>
      </c>
      <c r="D414" s="12">
        <v>480</v>
      </c>
      <c r="E414" s="12">
        <v>600</v>
      </c>
      <c r="R414" s="10" t="s">
        <v>612</v>
      </c>
      <c r="S414" t="s">
        <v>1197</v>
      </c>
    </row>
    <row r="415" spans="1:19" s="9" customFormat="1" ht="14.45" customHeight="1" x14ac:dyDescent="0.25">
      <c r="A415" s="6">
        <v>412</v>
      </c>
      <c r="B415" s="7" t="s">
        <v>68</v>
      </c>
      <c r="C415" s="25" t="str">
        <f t="shared" si="6"/>
        <v>1998/2006 Beaucastel Oenotheque Case (12x75cl) - In Bond</v>
      </c>
      <c r="D415" s="12">
        <v>480</v>
      </c>
      <c r="E415" s="12">
        <v>600</v>
      </c>
      <c r="R415" s="10" t="s">
        <v>612</v>
      </c>
      <c r="S415" t="s">
        <v>1198</v>
      </c>
    </row>
    <row r="416" spans="1:19" s="9" customFormat="1" ht="14.45" customHeight="1" x14ac:dyDescent="0.25">
      <c r="A416" s="6">
        <v>413</v>
      </c>
      <c r="B416" s="6">
        <v>2004</v>
      </c>
      <c r="C416" s="25" t="str">
        <f t="shared" si="6"/>
        <v>Domaine du Colombier, Hermitage, Blanc - In Bond</v>
      </c>
      <c r="D416" s="12">
        <v>400</v>
      </c>
      <c r="E416" s="12">
        <v>600</v>
      </c>
      <c r="R416" s="10" t="s">
        <v>615</v>
      </c>
      <c r="S416" t="s">
        <v>1199</v>
      </c>
    </row>
    <row r="417" spans="1:19" s="9" customFormat="1" ht="14.45" customHeight="1" x14ac:dyDescent="0.25">
      <c r="A417" s="6">
        <v>414</v>
      </c>
      <c r="B417" s="6">
        <v>2007</v>
      </c>
      <c r="C417" s="25" t="str">
        <f t="shared" si="6"/>
        <v>le Clos du Caillou, Chateauneuf-du-Pape, Les Safres Blanc - In Bond</v>
      </c>
      <c r="D417" s="12">
        <v>150</v>
      </c>
      <c r="E417" s="12">
        <v>180</v>
      </c>
      <c r="R417" s="10" t="s">
        <v>617</v>
      </c>
      <c r="S417" t="s">
        <v>1200</v>
      </c>
    </row>
    <row r="418" spans="1:19" s="9" customFormat="1" ht="14.45" customHeight="1" x14ac:dyDescent="0.25">
      <c r="A418" s="6">
        <v>415</v>
      </c>
      <c r="B418" s="6">
        <v>2005</v>
      </c>
      <c r="C418" s="25" t="str">
        <f t="shared" si="6"/>
        <v>Clos Marie, Glorieuses, Languedoc - In Bond</v>
      </c>
      <c r="D418" s="12">
        <v>200</v>
      </c>
      <c r="E418" s="12">
        <v>250</v>
      </c>
      <c r="R418" s="10" t="s">
        <v>618</v>
      </c>
      <c r="S418" t="s">
        <v>1201</v>
      </c>
    </row>
    <row r="419" spans="1:19" s="9" customFormat="1" ht="14.45" customHeight="1" x14ac:dyDescent="0.25">
      <c r="A419" s="6">
        <v>416</v>
      </c>
      <c r="B419" s="6">
        <v>2010</v>
      </c>
      <c r="C419" s="25" t="str">
        <f t="shared" si="6"/>
        <v>Domaine de Fondreche, Ventoux, Il Etait Une Fois - In Bond</v>
      </c>
      <c r="D419" s="12">
        <v>220</v>
      </c>
      <c r="E419" s="12">
        <v>280</v>
      </c>
      <c r="R419" s="10" t="s">
        <v>621</v>
      </c>
      <c r="S419" t="s">
        <v>1202</v>
      </c>
    </row>
    <row r="420" spans="1:19" s="9" customFormat="1" ht="14.45" customHeight="1" x14ac:dyDescent="0.25">
      <c r="A420" s="6">
        <v>417</v>
      </c>
      <c r="B420" s="6">
        <v>2015</v>
      </c>
      <c r="C420" s="25" t="str">
        <f t="shared" si="6"/>
        <v>Jean Foillard, Morgon, Eponym - In Bond</v>
      </c>
      <c r="D420" s="12">
        <v>250</v>
      </c>
      <c r="E420" s="12">
        <v>300</v>
      </c>
      <c r="R420" s="10" t="s">
        <v>778</v>
      </c>
      <c r="S420" t="s">
        <v>1203</v>
      </c>
    </row>
    <row r="421" spans="1:19" s="9" customFormat="1" ht="14.45" customHeight="1" x14ac:dyDescent="0.25">
      <c r="A421" s="6">
        <v>418</v>
      </c>
      <c r="B421" s="6">
        <v>2017</v>
      </c>
      <c r="C421" s="25" t="str">
        <f t="shared" si="6"/>
        <v>Montus, Tyre, Madiran - In Bond</v>
      </c>
      <c r="D421" s="12">
        <v>240</v>
      </c>
      <c r="E421" s="12">
        <v>300</v>
      </c>
      <c r="R421" s="10" t="s">
        <v>624</v>
      </c>
      <c r="S421" t="s">
        <v>1204</v>
      </c>
    </row>
    <row r="422" spans="1:19" s="9" customFormat="1" ht="14.45" customHeight="1" x14ac:dyDescent="0.25">
      <c r="A422" s="6">
        <v>419</v>
      </c>
      <c r="B422" s="6">
        <v>2017</v>
      </c>
      <c r="C422" s="25" t="str">
        <f t="shared" si="6"/>
        <v>Montus, Madiran - In Bond</v>
      </c>
      <c r="D422" s="12">
        <v>100</v>
      </c>
      <c r="E422" s="12">
        <v>130</v>
      </c>
      <c r="R422" s="10" t="s">
        <v>626</v>
      </c>
      <c r="S422" t="s">
        <v>1205</v>
      </c>
    </row>
    <row r="423" spans="1:19" s="9" customFormat="1" ht="14.45" customHeight="1" x14ac:dyDescent="0.25">
      <c r="A423" s="6">
        <v>420</v>
      </c>
      <c r="B423" s="7" t="s">
        <v>68</v>
      </c>
      <c r="C423" s="25" t="str">
        <f t="shared" si="6"/>
        <v>2016/2017 Mixed German Reds from Stodden and Furst</v>
      </c>
      <c r="D423" s="12">
        <v>190</v>
      </c>
      <c r="E423" s="12">
        <v>240</v>
      </c>
      <c r="R423" s="10" t="s">
        <v>627</v>
      </c>
      <c r="S423" t="s">
        <v>1206</v>
      </c>
    </row>
    <row r="424" spans="1:19" s="9" customFormat="1" ht="14.45" customHeight="1" x14ac:dyDescent="0.25">
      <c r="A424" s="6">
        <v>421</v>
      </c>
      <c r="B424" s="6">
        <v>2018</v>
      </c>
      <c r="C424" s="25" t="str">
        <f t="shared" si="6"/>
        <v>Keller, Feuervogel Silvaner Trocken, Rheinhessen - In Bond</v>
      </c>
      <c r="D424" s="12">
        <v>110</v>
      </c>
      <c r="E424" s="12">
        <v>130</v>
      </c>
      <c r="R424" s="10" t="s">
        <v>629</v>
      </c>
      <c r="S424" t="s">
        <v>1207</v>
      </c>
    </row>
    <row r="425" spans="1:19" s="9" customFormat="1" ht="14.45" customHeight="1" x14ac:dyDescent="0.25">
      <c r="A425" s="6">
        <v>422</v>
      </c>
      <c r="B425" s="6">
        <v>2020</v>
      </c>
      <c r="C425" s="25" t="str">
        <f t="shared" si="6"/>
        <v>Joh Jos Prum, Wehlener Sonnenuhr Riesling Auslese, Mosel (Half Bottles) - In Bond</v>
      </c>
      <c r="D425" s="12">
        <v>140</v>
      </c>
      <c r="E425" s="12">
        <v>180</v>
      </c>
      <c r="R425" s="10" t="s">
        <v>632</v>
      </c>
      <c r="S425" t="s">
        <v>1208</v>
      </c>
    </row>
    <row r="426" spans="1:19" s="9" customFormat="1" ht="14.45" customHeight="1" x14ac:dyDescent="0.25">
      <c r="A426" s="6">
        <v>423</v>
      </c>
      <c r="B426" s="6">
        <v>2004</v>
      </c>
      <c r="C426" s="25" t="str">
        <f t="shared" si="6"/>
        <v>Cavallotto, Barolo, Bricco Boschis - In Bond</v>
      </c>
      <c r="D426" s="12">
        <v>580</v>
      </c>
      <c r="E426" s="12">
        <v>700</v>
      </c>
      <c r="R426" s="10" t="s">
        <v>635</v>
      </c>
      <c r="S426" t="s">
        <v>1209</v>
      </c>
    </row>
    <row r="427" spans="1:19" s="9" customFormat="1" ht="14.45" customHeight="1" x14ac:dyDescent="0.25">
      <c r="A427" s="6">
        <v>424</v>
      </c>
      <c r="B427" s="6">
        <v>2006</v>
      </c>
      <c r="C427" s="25" t="str">
        <f t="shared" si="6"/>
        <v>Isole e Olena, Chianti Classico, Gran Selezione (Magnum) - In Bond</v>
      </c>
      <c r="D427" s="12">
        <v>360</v>
      </c>
      <c r="E427" s="12">
        <v>450</v>
      </c>
      <c r="R427" s="10" t="s">
        <v>638</v>
      </c>
      <c r="S427" t="s">
        <v>1210</v>
      </c>
    </row>
    <row r="428" spans="1:19" s="9" customFormat="1" ht="14.45" customHeight="1" x14ac:dyDescent="0.25">
      <c r="A428" s="6">
        <v>425</v>
      </c>
      <c r="B428" s="6">
        <v>2006</v>
      </c>
      <c r="C428" s="25" t="str">
        <f t="shared" si="6"/>
        <v>Isole e Olena, Chianti Classico, Gran Selezione (Magnums) - In Bond</v>
      </c>
      <c r="D428" s="12">
        <v>360</v>
      </c>
      <c r="E428" s="12">
        <v>450</v>
      </c>
      <c r="R428" s="10" t="s">
        <v>641</v>
      </c>
      <c r="S428" t="s">
        <v>1211</v>
      </c>
    </row>
    <row r="429" spans="1:19" s="9" customFormat="1" ht="14.45" customHeight="1" x14ac:dyDescent="0.25">
      <c r="A429" s="6">
        <v>426</v>
      </c>
      <c r="B429" s="7" t="s">
        <v>68</v>
      </c>
      <c r="C429" s="25" t="str">
        <f t="shared" si="6"/>
        <v>2005/2007 Produttori del Barbaresco, Barbaresco Mixed Case - In Bond</v>
      </c>
      <c r="D429" s="12">
        <v>400</v>
      </c>
      <c r="E429" s="12">
        <v>600</v>
      </c>
      <c r="R429" s="10" t="s">
        <v>642</v>
      </c>
      <c r="S429" t="s">
        <v>1212</v>
      </c>
    </row>
    <row r="430" spans="1:19" s="9" customFormat="1" ht="14.45" customHeight="1" x14ac:dyDescent="0.25">
      <c r="A430" s="6">
        <v>427</v>
      </c>
      <c r="B430" s="6">
        <v>2007</v>
      </c>
      <c r="C430" s="25" t="str">
        <f t="shared" si="6"/>
        <v>Ciacci Piccolomini d'Aragona, Brunello di Montalcino, Riserva - In Bond</v>
      </c>
      <c r="D430" s="12">
        <v>280</v>
      </c>
      <c r="E430" s="12">
        <v>380</v>
      </c>
      <c r="R430" s="10" t="s">
        <v>644</v>
      </c>
      <c r="S430" t="s">
        <v>1213</v>
      </c>
    </row>
    <row r="431" spans="1:19" s="9" customFormat="1" ht="14.45" customHeight="1" x14ac:dyDescent="0.25">
      <c r="A431" s="6">
        <v>428</v>
      </c>
      <c r="B431" s="6">
        <v>2010</v>
      </c>
      <c r="C431" s="25" t="str">
        <f t="shared" si="6"/>
        <v>Isole e Olena, Chianti Classico, Gran Selezione - In Bond</v>
      </c>
      <c r="D431" s="12">
        <v>480</v>
      </c>
      <c r="E431" s="12">
        <v>650</v>
      </c>
      <c r="R431" s="10" t="s">
        <v>646</v>
      </c>
      <c r="S431" t="s">
        <v>1214</v>
      </c>
    </row>
    <row r="432" spans="1:19" s="9" customFormat="1" ht="14.45" customHeight="1" x14ac:dyDescent="0.25">
      <c r="A432" s="6">
        <v>429</v>
      </c>
      <c r="B432" s="6">
        <v>2010</v>
      </c>
      <c r="C432" s="25" t="str">
        <f t="shared" si="6"/>
        <v>Isole e Olena, Chianti Classico, Gran Selezione - In Bond</v>
      </c>
      <c r="D432" s="12">
        <v>480</v>
      </c>
      <c r="E432" s="12">
        <v>650</v>
      </c>
      <c r="R432" s="10" t="s">
        <v>646</v>
      </c>
      <c r="S432" t="s">
        <v>1215</v>
      </c>
    </row>
    <row r="433" spans="1:19" s="9" customFormat="1" ht="14.45" customHeight="1" x14ac:dyDescent="0.25">
      <c r="A433" s="6">
        <v>430</v>
      </c>
      <c r="B433" s="6">
        <v>2015</v>
      </c>
      <c r="C433" s="25" t="str">
        <f t="shared" si="6"/>
        <v>Gaja, Barolo, Dagromis - In Bond</v>
      </c>
      <c r="D433" s="12">
        <v>130</v>
      </c>
      <c r="E433" s="12">
        <v>160</v>
      </c>
      <c r="R433" s="10" t="s">
        <v>647</v>
      </c>
      <c r="S433" t="s">
        <v>1216</v>
      </c>
    </row>
    <row r="434" spans="1:19" s="9" customFormat="1" ht="14.45" customHeight="1" x14ac:dyDescent="0.25">
      <c r="A434" s="6">
        <v>431</v>
      </c>
      <c r="B434" s="6">
        <v>2016</v>
      </c>
      <c r="C434" s="25" t="str">
        <f t="shared" si="6"/>
        <v>Cavallotto, Barolo, Bricco Boschis - In Bond</v>
      </c>
      <c r="D434" s="12">
        <v>240</v>
      </c>
      <c r="E434" s="12">
        <v>300</v>
      </c>
      <c r="R434" s="10" t="s">
        <v>635</v>
      </c>
      <c r="S434" t="s">
        <v>1217</v>
      </c>
    </row>
    <row r="435" spans="1:19" s="9" customFormat="1" ht="14.45" customHeight="1" x14ac:dyDescent="0.25">
      <c r="A435" s="6">
        <v>432</v>
      </c>
      <c r="B435" s="6">
        <v>2016</v>
      </c>
      <c r="C435" s="25" t="str">
        <f t="shared" si="6"/>
        <v>Enzo Boglietti, Barolo, Arione - In Bond</v>
      </c>
      <c r="D435" s="12">
        <v>130</v>
      </c>
      <c r="E435" s="12">
        <v>160</v>
      </c>
      <c r="R435" s="10" t="s">
        <v>649</v>
      </c>
      <c r="S435" t="s">
        <v>1218</v>
      </c>
    </row>
    <row r="436" spans="1:19" s="9" customFormat="1" ht="14.45" customHeight="1" x14ac:dyDescent="0.25">
      <c r="A436" s="6">
        <v>433</v>
      </c>
      <c r="B436" s="6">
        <v>2016</v>
      </c>
      <c r="C436" s="25" t="str">
        <f t="shared" si="6"/>
        <v>Enzo Boglietti, Barolo, Fossati - In Bond</v>
      </c>
      <c r="D436" s="12">
        <v>100</v>
      </c>
      <c r="E436" s="12">
        <v>130</v>
      </c>
      <c r="R436" s="10" t="s">
        <v>651</v>
      </c>
      <c r="S436" t="s">
        <v>1219</v>
      </c>
    </row>
    <row r="437" spans="1:19" s="9" customFormat="1" ht="14.45" customHeight="1" x14ac:dyDescent="0.25">
      <c r="A437" s="6">
        <v>434</v>
      </c>
      <c r="B437" s="6">
        <v>2016</v>
      </c>
      <c r="C437" s="25" t="str">
        <f t="shared" si="6"/>
        <v>Giacomo Fenocchio, Barolo, Cannubi - In Bond</v>
      </c>
      <c r="D437" s="12">
        <v>320</v>
      </c>
      <c r="E437" s="12">
        <v>380</v>
      </c>
      <c r="R437" s="10" t="s">
        <v>652</v>
      </c>
      <c r="S437" t="s">
        <v>1220</v>
      </c>
    </row>
    <row r="438" spans="1:19" s="9" customFormat="1" ht="14.45" customHeight="1" x14ac:dyDescent="0.25">
      <c r="A438" s="6">
        <v>435</v>
      </c>
      <c r="B438" s="6">
        <v>2016</v>
      </c>
      <c r="C438" s="25" t="str">
        <f t="shared" si="6"/>
        <v>Oddero, Barolo, Rocche di Castiglione (Magnum) - In Bond</v>
      </c>
      <c r="D438" s="12">
        <v>320</v>
      </c>
      <c r="E438" s="12">
        <v>380</v>
      </c>
      <c r="R438" s="10" t="s">
        <v>654</v>
      </c>
      <c r="S438" t="s">
        <v>1221</v>
      </c>
    </row>
    <row r="439" spans="1:19" s="9" customFormat="1" ht="14.45" customHeight="1" x14ac:dyDescent="0.25">
      <c r="A439" s="6">
        <v>436</v>
      </c>
      <c r="B439" s="6">
        <v>2016</v>
      </c>
      <c r="C439" s="25" t="str">
        <f t="shared" si="6"/>
        <v>Poderi Luigi Einaudi, Barolo, Cannubi Nei - In Bond</v>
      </c>
      <c r="D439" s="12">
        <v>170</v>
      </c>
      <c r="E439" s="12">
        <v>210</v>
      </c>
      <c r="R439" s="10" t="s">
        <v>656</v>
      </c>
      <c r="S439" t="s">
        <v>1222</v>
      </c>
    </row>
    <row r="440" spans="1:19" s="9" customFormat="1" ht="14.45" customHeight="1" x14ac:dyDescent="0.25">
      <c r="A440" s="6">
        <v>437</v>
      </c>
      <c r="B440" s="6">
        <v>2016</v>
      </c>
      <c r="C440" s="25" t="str">
        <f t="shared" si="6"/>
        <v>Roberto Voerzio, Barolo, Comune di La Morra - In Bond</v>
      </c>
      <c r="D440" s="12">
        <v>160</v>
      </c>
      <c r="E440" s="12">
        <v>200</v>
      </c>
      <c r="R440" s="10" t="s">
        <v>658</v>
      </c>
      <c r="S440" t="s">
        <v>1223</v>
      </c>
    </row>
    <row r="441" spans="1:19" s="9" customFormat="1" ht="14.45" customHeight="1" x14ac:dyDescent="0.25">
      <c r="A441" s="6">
        <v>438</v>
      </c>
      <c r="B441" s="6">
        <v>2016</v>
      </c>
      <c r="C441" s="25" t="str">
        <f t="shared" si="6"/>
        <v>Pio Cesare, Barbaresco, Bricco - In Bond</v>
      </c>
      <c r="D441" s="12">
        <v>400</v>
      </c>
      <c r="E441" s="12">
        <v>550</v>
      </c>
      <c r="R441" s="10" t="s">
        <v>661</v>
      </c>
      <c r="S441" t="s">
        <v>1224</v>
      </c>
    </row>
    <row r="442" spans="1:19" s="9" customFormat="1" ht="14.45" customHeight="1" x14ac:dyDescent="0.25">
      <c r="A442" s="6">
        <v>439</v>
      </c>
      <c r="B442" s="6">
        <v>2016</v>
      </c>
      <c r="C442" s="25" t="str">
        <f t="shared" si="6"/>
        <v>Canalicchio di Sopra, Brunello di Montalcino, Casaccia - In Bond</v>
      </c>
      <c r="D442" s="12">
        <v>220</v>
      </c>
      <c r="E442" s="12">
        <v>280</v>
      </c>
      <c r="R442" s="10" t="s">
        <v>663</v>
      </c>
      <c r="S442" t="s">
        <v>1225</v>
      </c>
    </row>
    <row r="443" spans="1:19" s="9" customFormat="1" ht="14.45" customHeight="1" x14ac:dyDescent="0.25">
      <c r="A443" s="6">
        <v>440</v>
      </c>
      <c r="B443" s="6">
        <v>2016</v>
      </c>
      <c r="C443" s="25" t="str">
        <f t="shared" si="6"/>
        <v>Conti Constanti, Brunello di Montalcino - In Bond</v>
      </c>
      <c r="D443" s="12">
        <v>120</v>
      </c>
      <c r="E443" s="12">
        <v>150</v>
      </c>
      <c r="R443" s="10" t="s">
        <v>665</v>
      </c>
      <c r="S443" t="s">
        <v>1226</v>
      </c>
    </row>
    <row r="444" spans="1:19" s="9" customFormat="1" ht="14.45" customHeight="1" x14ac:dyDescent="0.25">
      <c r="A444" s="6">
        <v>441</v>
      </c>
      <c r="B444" s="6">
        <v>2016</v>
      </c>
      <c r="C444" s="25" t="str">
        <f t="shared" si="6"/>
        <v>Fattoi, Brunello di Montalcino - In Bond</v>
      </c>
      <c r="D444" s="12">
        <v>100</v>
      </c>
      <c r="E444" s="12">
        <v>130</v>
      </c>
      <c r="R444" s="10" t="s">
        <v>667</v>
      </c>
      <c r="S444" t="s">
        <v>1227</v>
      </c>
    </row>
    <row r="445" spans="1:19" s="9" customFormat="1" ht="14.45" customHeight="1" x14ac:dyDescent="0.25">
      <c r="A445" s="6">
        <v>442</v>
      </c>
      <c r="B445" s="6">
        <v>2016</v>
      </c>
      <c r="C445" s="25" t="str">
        <f t="shared" si="6"/>
        <v>Monte Del Fra, Amarone della Valpolicella Riserva, Classico Scarnocchio</v>
      </c>
      <c r="D445" s="12">
        <v>130</v>
      </c>
      <c r="E445" s="12">
        <v>160</v>
      </c>
      <c r="R445" s="10" t="s">
        <v>669</v>
      </c>
      <c r="S445" t="s">
        <v>1228</v>
      </c>
    </row>
    <row r="446" spans="1:19" s="9" customFormat="1" ht="14.45" customHeight="1" x14ac:dyDescent="0.25">
      <c r="A446" s="6">
        <v>443</v>
      </c>
      <c r="B446" s="6">
        <v>2016</v>
      </c>
      <c r="C446" s="25" t="str">
        <f t="shared" si="6"/>
        <v>Monte Del Fra, Amarone della Valpolicella Riserva, Classico Scarnocchio</v>
      </c>
      <c r="D446" s="12">
        <v>130</v>
      </c>
      <c r="E446" s="12">
        <v>160</v>
      </c>
      <c r="R446" s="10" t="s">
        <v>669</v>
      </c>
      <c r="S446" t="s">
        <v>1229</v>
      </c>
    </row>
    <row r="447" spans="1:19" s="9" customFormat="1" ht="14.45" customHeight="1" x14ac:dyDescent="0.25">
      <c r="A447" s="6">
        <v>444</v>
      </c>
      <c r="B447" s="6"/>
      <c r="C447" s="26" t="s">
        <v>1274</v>
      </c>
      <c r="D447" s="12"/>
      <c r="E447" s="12"/>
      <c r="R447" s="10" t="s">
        <v>672</v>
      </c>
      <c r="S447" t="s">
        <v>1230</v>
      </c>
    </row>
    <row r="448" spans="1:19" s="9" customFormat="1" ht="14.45" customHeight="1" x14ac:dyDescent="0.25">
      <c r="A448" s="6">
        <v>445</v>
      </c>
      <c r="B448" s="6">
        <v>2017</v>
      </c>
      <c r="C448" s="25" t="str">
        <f t="shared" si="6"/>
        <v>Gaja, Rossj-Bass, Langhe DOC - In Bond</v>
      </c>
      <c r="D448" s="12">
        <v>140</v>
      </c>
      <c r="E448" s="12">
        <v>180</v>
      </c>
      <c r="R448" s="10" t="s">
        <v>673</v>
      </c>
      <c r="S448" t="s">
        <v>1231</v>
      </c>
    </row>
    <row r="449" spans="1:19" s="9" customFormat="1" ht="14.45" customHeight="1" x14ac:dyDescent="0.25">
      <c r="A449" s="6">
        <v>446</v>
      </c>
      <c r="B449" s="7" t="s">
        <v>68</v>
      </c>
      <c r="C449" s="25" t="str">
        <f t="shared" si="6"/>
        <v>1979/1998 Mixed Case of Italian Wines</v>
      </c>
      <c r="D449" s="12">
        <v>150</v>
      </c>
      <c r="E449" s="12">
        <v>260</v>
      </c>
      <c r="R449" s="10" t="s">
        <v>674</v>
      </c>
      <c r="S449" t="s">
        <v>1232</v>
      </c>
    </row>
    <row r="450" spans="1:19" s="9" customFormat="1" ht="14.45" customHeight="1" x14ac:dyDescent="0.25">
      <c r="A450" s="6">
        <v>447</v>
      </c>
      <c r="B450" s="7" t="s">
        <v>68</v>
      </c>
      <c r="C450" s="25" t="str">
        <f t="shared" si="6"/>
        <v>2014/2016 Mixed Lot of Italian Reds</v>
      </c>
      <c r="D450" s="12">
        <v>100</v>
      </c>
      <c r="E450" s="12">
        <v>150</v>
      </c>
      <c r="R450" s="10" t="s">
        <v>676</v>
      </c>
      <c r="S450" t="s">
        <v>1233</v>
      </c>
    </row>
    <row r="451" spans="1:19" s="9" customFormat="1" ht="14.45" customHeight="1" x14ac:dyDescent="0.25">
      <c r="A451" s="6">
        <v>448</v>
      </c>
      <c r="B451" s="7" t="s">
        <v>68</v>
      </c>
      <c r="C451" s="25" t="str">
        <f t="shared" si="6"/>
        <v>2016/2020 Mixed Red and White Magnums from Piedmont and Tuscany</v>
      </c>
      <c r="D451" s="12">
        <v>300</v>
      </c>
      <c r="E451" s="12">
        <v>400</v>
      </c>
      <c r="R451" s="10" t="s">
        <v>678</v>
      </c>
      <c r="S451" t="s">
        <v>1234</v>
      </c>
    </row>
    <row r="452" spans="1:19" s="9" customFormat="1" ht="14.45" customHeight="1" x14ac:dyDescent="0.25">
      <c r="A452" s="6">
        <v>449</v>
      </c>
      <c r="B452" s="7" t="s">
        <v>68</v>
      </c>
      <c r="C452" s="25" t="str">
        <f t="shared" ref="C452:C490" si="7">HYPERLINK(S452,R452)</f>
        <v>2017/2018 Mixed Lot of Italian Whites</v>
      </c>
      <c r="D452" s="12">
        <v>160</v>
      </c>
      <c r="E452" s="12">
        <v>200</v>
      </c>
      <c r="R452" s="10" t="s">
        <v>680</v>
      </c>
      <c r="S452" t="s">
        <v>1235</v>
      </c>
    </row>
    <row r="453" spans="1:19" s="9" customFormat="1" ht="14.45" customHeight="1" x14ac:dyDescent="0.25">
      <c r="A453" s="6">
        <v>450</v>
      </c>
      <c r="B453" s="6">
        <v>1989</v>
      </c>
      <c r="C453" s="25" t="str">
        <f t="shared" si="7"/>
        <v>Marques de Murrieta, Castillo Ygay Gran Reserva Especial, Rioja</v>
      </c>
      <c r="D453" s="12">
        <v>600</v>
      </c>
      <c r="E453" s="12">
        <v>750</v>
      </c>
      <c r="R453" s="10" t="s">
        <v>682</v>
      </c>
      <c r="S453" t="s">
        <v>1236</v>
      </c>
    </row>
    <row r="454" spans="1:19" s="9" customFormat="1" ht="14.45" customHeight="1" x14ac:dyDescent="0.25">
      <c r="A454" s="6">
        <v>451</v>
      </c>
      <c r="B454" s="6">
        <v>2000</v>
      </c>
      <c r="C454" s="25" t="str">
        <f t="shared" si="7"/>
        <v>Muga, Prado Enea Gran Reserva, Rioja</v>
      </c>
      <c r="D454" s="12">
        <v>400</v>
      </c>
      <c r="E454" s="12">
        <v>500</v>
      </c>
      <c r="R454" s="10" t="s">
        <v>685</v>
      </c>
      <c r="S454" t="s">
        <v>1237</v>
      </c>
    </row>
    <row r="455" spans="1:19" s="9" customFormat="1" ht="14.45" customHeight="1" x14ac:dyDescent="0.25">
      <c r="A455" s="6">
        <v>452</v>
      </c>
      <c r="B455" s="6">
        <v>2007</v>
      </c>
      <c r="C455" s="25" t="str">
        <f t="shared" si="7"/>
        <v>Marques de Caceres, Rioja (Jeroboam)</v>
      </c>
      <c r="D455" s="12">
        <v>100</v>
      </c>
      <c r="E455" s="12">
        <v>200</v>
      </c>
      <c r="R455" s="10" t="s">
        <v>688</v>
      </c>
      <c r="S455" t="s">
        <v>1238</v>
      </c>
    </row>
    <row r="456" spans="1:19" s="9" customFormat="1" ht="14.45" customHeight="1" x14ac:dyDescent="0.25">
      <c r="A456" s="6">
        <v>453</v>
      </c>
      <c r="B456" s="6">
        <v>2011</v>
      </c>
      <c r="C456" s="25" t="str">
        <f t="shared" si="7"/>
        <v>R. Lopez de Heredia, Tondonia Rosado Gran Reserva, Rioja</v>
      </c>
      <c r="D456" s="12">
        <v>320</v>
      </c>
      <c r="E456" s="12">
        <v>400</v>
      </c>
      <c r="R456" s="10" t="s">
        <v>692</v>
      </c>
      <c r="S456" t="s">
        <v>1239</v>
      </c>
    </row>
    <row r="457" spans="1:19" s="9" customFormat="1" ht="14.45" customHeight="1" x14ac:dyDescent="0.25">
      <c r="A457" s="6">
        <v>454</v>
      </c>
      <c r="B457" s="6">
        <v>2016</v>
      </c>
      <c r="C457" s="25" t="str">
        <f t="shared" si="7"/>
        <v>Torres, Penedes, Mas La Plana - In Bond</v>
      </c>
      <c r="D457" s="12">
        <v>120</v>
      </c>
      <c r="E457" s="12">
        <v>150</v>
      </c>
      <c r="R457" s="10" t="s">
        <v>694</v>
      </c>
      <c r="S457" t="s">
        <v>1240</v>
      </c>
    </row>
    <row r="458" spans="1:19" s="9" customFormat="1" ht="14.45" customHeight="1" x14ac:dyDescent="0.25">
      <c r="A458" s="6">
        <v>455</v>
      </c>
      <c r="B458" s="6">
        <v>2018</v>
      </c>
      <c r="C458" s="25" t="str">
        <f t="shared" si="7"/>
        <v>Dominio de Pingus, Flor Pingus, Ribera del Duero DO - In Bond</v>
      </c>
      <c r="D458" s="12">
        <v>140</v>
      </c>
      <c r="E458" s="12">
        <v>180</v>
      </c>
      <c r="R458" s="10" t="s">
        <v>697</v>
      </c>
      <c r="S458" t="s">
        <v>1241</v>
      </c>
    </row>
    <row r="459" spans="1:19" s="9" customFormat="1" ht="14.45" customHeight="1" x14ac:dyDescent="0.25">
      <c r="A459" s="6">
        <v>456</v>
      </c>
      <c r="B459" s="6">
        <v>2018</v>
      </c>
      <c r="C459" s="25" t="str">
        <f t="shared" si="7"/>
        <v>Descendientes de Jose Palacios, Las Lamas, Bierzo DO - In Bond</v>
      </c>
      <c r="D459" s="12">
        <v>180</v>
      </c>
      <c r="E459" s="12">
        <v>240</v>
      </c>
      <c r="R459" s="10" t="s">
        <v>700</v>
      </c>
      <c r="S459" t="s">
        <v>1242</v>
      </c>
    </row>
    <row r="460" spans="1:19" s="9" customFormat="1" ht="14.45" customHeight="1" x14ac:dyDescent="0.25">
      <c r="A460" s="6">
        <v>457</v>
      </c>
      <c r="B460" s="6">
        <v>2003</v>
      </c>
      <c r="C460" s="25" t="str">
        <f t="shared" si="7"/>
        <v>Chateau Musar, Red</v>
      </c>
      <c r="D460" s="12">
        <v>120</v>
      </c>
      <c r="E460" s="12">
        <v>160</v>
      </c>
      <c r="R460" s="10" t="s">
        <v>702</v>
      </c>
      <c r="S460" t="s">
        <v>1243</v>
      </c>
    </row>
    <row r="461" spans="1:19" s="9" customFormat="1" ht="14.45" customHeight="1" x14ac:dyDescent="0.25">
      <c r="A461" s="6">
        <v>458</v>
      </c>
      <c r="B461" s="6">
        <v>2006</v>
      </c>
      <c r="C461" s="25" t="str">
        <f t="shared" si="7"/>
        <v>Chateau Musar, Red</v>
      </c>
      <c r="D461" s="12">
        <v>400</v>
      </c>
      <c r="E461" s="12">
        <v>500</v>
      </c>
      <c r="R461" s="10" t="s">
        <v>702</v>
      </c>
      <c r="S461" t="s">
        <v>1244</v>
      </c>
    </row>
    <row r="462" spans="1:19" s="9" customFormat="1" ht="14.45" customHeight="1" x14ac:dyDescent="0.25">
      <c r="A462" s="6">
        <v>459</v>
      </c>
      <c r="B462" s="7" t="s">
        <v>68</v>
      </c>
      <c r="C462" s="25" t="str">
        <f t="shared" si="7"/>
        <v>1997/2009 Mixed Case of Chateau Musar</v>
      </c>
      <c r="D462" s="12">
        <v>180</v>
      </c>
      <c r="E462" s="12">
        <v>260</v>
      </c>
      <c r="R462" s="10" t="s">
        <v>706</v>
      </c>
      <c r="S462" t="s">
        <v>1245</v>
      </c>
    </row>
    <row r="463" spans="1:19" s="9" customFormat="1" ht="14.45" customHeight="1" x14ac:dyDescent="0.25">
      <c r="A463" s="6">
        <v>460</v>
      </c>
      <c r="B463" s="7" t="s">
        <v>68</v>
      </c>
      <c r="C463" s="25" t="str">
        <f t="shared" si="7"/>
        <v>1998/2001 Mixed Case of Chateau Musar (Magnums)</v>
      </c>
      <c r="D463" s="12">
        <v>150</v>
      </c>
      <c r="E463" s="12">
        <v>200</v>
      </c>
      <c r="R463" s="10" t="s">
        <v>708</v>
      </c>
      <c r="S463" t="s">
        <v>1246</v>
      </c>
    </row>
    <row r="464" spans="1:19" s="9" customFormat="1" ht="14.45" customHeight="1" x14ac:dyDescent="0.25">
      <c r="A464" s="6">
        <v>461</v>
      </c>
      <c r="B464" s="6">
        <v>1996</v>
      </c>
      <c r="C464" s="25" t="str">
        <f t="shared" si="7"/>
        <v>Penfolds, Grange, South Australia</v>
      </c>
      <c r="D464" s="12">
        <v>1100</v>
      </c>
      <c r="E464" s="12">
        <v>1500</v>
      </c>
      <c r="R464" s="10" t="s">
        <v>710</v>
      </c>
      <c r="S464" t="s">
        <v>1247</v>
      </c>
    </row>
    <row r="465" spans="1:19" s="9" customFormat="1" ht="14.45" customHeight="1" x14ac:dyDescent="0.25">
      <c r="A465" s="6">
        <v>462</v>
      </c>
      <c r="B465" s="6">
        <v>2004</v>
      </c>
      <c r="C465" s="25" t="str">
        <f t="shared" si="7"/>
        <v>Penfolds, Grange, South Australia</v>
      </c>
      <c r="D465" s="12">
        <v>500</v>
      </c>
      <c r="E465" s="12">
        <v>600</v>
      </c>
      <c r="R465" s="10" t="s">
        <v>710</v>
      </c>
      <c r="S465" t="s">
        <v>1248</v>
      </c>
    </row>
    <row r="466" spans="1:19" s="9" customFormat="1" ht="14.45" customHeight="1" x14ac:dyDescent="0.25">
      <c r="A466" s="6">
        <v>463</v>
      </c>
      <c r="B466" s="6">
        <v>2007</v>
      </c>
      <c r="C466" s="25" t="str">
        <f t="shared" si="7"/>
        <v>Clarendon Hills, Brookman Merlot, South Australia -In Bond</v>
      </c>
      <c r="D466" s="12">
        <v>80</v>
      </c>
      <c r="E466" s="12">
        <v>150</v>
      </c>
      <c r="R466" s="10" t="s">
        <v>714</v>
      </c>
      <c r="S466" t="s">
        <v>1249</v>
      </c>
    </row>
    <row r="467" spans="1:19" s="9" customFormat="1" ht="14.45" customHeight="1" x14ac:dyDescent="0.25">
      <c r="A467" s="6">
        <v>464</v>
      </c>
      <c r="B467" s="6">
        <v>2009</v>
      </c>
      <c r="C467" s="25" t="str">
        <f t="shared" si="7"/>
        <v>Penfolds, Bin 169 Cabernet Sauvignon, Coonawarra - In Bond</v>
      </c>
      <c r="D467" s="12">
        <v>170</v>
      </c>
      <c r="E467" s="12">
        <v>220</v>
      </c>
      <c r="R467" s="10" t="s">
        <v>717</v>
      </c>
      <c r="S467" t="s">
        <v>1250</v>
      </c>
    </row>
    <row r="468" spans="1:19" s="9" customFormat="1" ht="14.45" customHeight="1" x14ac:dyDescent="0.25">
      <c r="A468" s="6">
        <v>465</v>
      </c>
      <c r="B468" s="6">
        <v>2014</v>
      </c>
      <c r="C468" s="25" t="str">
        <f t="shared" si="7"/>
        <v>Cristom, Louise Vineyard Pinot Noir, Eola-Amity Hills - In Bond</v>
      </c>
      <c r="D468" s="12">
        <v>500</v>
      </c>
      <c r="E468" s="12">
        <v>700</v>
      </c>
      <c r="R468" s="10" t="s">
        <v>718</v>
      </c>
      <c r="S468" t="s">
        <v>1251</v>
      </c>
    </row>
    <row r="469" spans="1:19" s="9" customFormat="1" ht="14.45" customHeight="1" x14ac:dyDescent="0.25">
      <c r="A469" s="6">
        <v>466</v>
      </c>
      <c r="B469" s="6">
        <v>2014</v>
      </c>
      <c r="C469" s="25" t="str">
        <f t="shared" si="7"/>
        <v>Franklin Tate Estates, 'Tate' Cabernet-Merlot, Margaret River - In Bond</v>
      </c>
      <c r="D469" s="12">
        <v>80</v>
      </c>
      <c r="E469" s="12">
        <v>120</v>
      </c>
      <c r="R469" s="10" t="s">
        <v>720</v>
      </c>
      <c r="S469" t="s">
        <v>1252</v>
      </c>
    </row>
    <row r="470" spans="1:19" s="9" customFormat="1" ht="14.45" customHeight="1" x14ac:dyDescent="0.25">
      <c r="A470" s="6">
        <v>467</v>
      </c>
      <c r="B470" s="6">
        <v>2015</v>
      </c>
      <c r="C470" s="25" t="str">
        <f t="shared" si="7"/>
        <v>Colene Clemens, Dopp Creek Pinot Noir, Chehalem Mountains</v>
      </c>
      <c r="D470" s="12">
        <v>300</v>
      </c>
      <c r="E470" s="12">
        <v>400</v>
      </c>
      <c r="R470" s="10" t="s">
        <v>723</v>
      </c>
      <c r="S470" t="s">
        <v>1253</v>
      </c>
    </row>
    <row r="471" spans="1:19" s="9" customFormat="1" ht="14.45" customHeight="1" x14ac:dyDescent="0.25">
      <c r="A471" s="6">
        <v>468</v>
      </c>
      <c r="B471" s="6">
        <v>2017</v>
      </c>
      <c r="C471" s="25" t="str">
        <f t="shared" si="7"/>
        <v>Brokenwood, Graveyard Vineyard Shiraz, Hunter Valley - In Bond</v>
      </c>
      <c r="D471" s="12">
        <v>380</v>
      </c>
      <c r="E471" s="12">
        <v>480</v>
      </c>
      <c r="R471" s="10" t="s">
        <v>726</v>
      </c>
      <c r="S471" t="s">
        <v>1254</v>
      </c>
    </row>
    <row r="472" spans="1:19" s="9" customFormat="1" ht="14.45" customHeight="1" x14ac:dyDescent="0.25">
      <c r="A472" s="6">
        <v>469</v>
      </c>
      <c r="B472" s="6">
        <v>2009</v>
      </c>
      <c r="C472" s="25" t="str">
        <f t="shared" si="7"/>
        <v>Brokenwood, ILR Semillon Reserve, Hunter Valley - In Bond</v>
      </c>
      <c r="D472" s="12">
        <v>200</v>
      </c>
      <c r="E472" s="12">
        <v>300</v>
      </c>
      <c r="R472" s="10" t="s">
        <v>729</v>
      </c>
      <c r="S472" t="s">
        <v>1255</v>
      </c>
    </row>
    <row r="473" spans="1:19" s="9" customFormat="1" ht="14.45" customHeight="1" x14ac:dyDescent="0.25">
      <c r="A473" s="6">
        <v>470</v>
      </c>
      <c r="B473" s="6">
        <v>2011</v>
      </c>
      <c r="C473" s="25" t="str">
        <f t="shared" si="7"/>
        <v>Brokenwood, ILR Semillon Reserve, Hunter Valley - In Bond</v>
      </c>
      <c r="D473" s="12">
        <v>80</v>
      </c>
      <c r="E473" s="12">
        <v>120</v>
      </c>
      <c r="R473" s="10" t="s">
        <v>729</v>
      </c>
      <c r="S473" t="s">
        <v>1256</v>
      </c>
    </row>
    <row r="474" spans="1:19" s="9" customFormat="1" ht="14.45" customHeight="1" x14ac:dyDescent="0.25">
      <c r="A474" s="6">
        <v>471</v>
      </c>
      <c r="B474" s="6">
        <v>2017</v>
      </c>
      <c r="C474" s="25" t="str">
        <f t="shared" si="7"/>
        <v>Burn Cottage, Pinot Noir, Central Otago - In Bond</v>
      </c>
      <c r="D474" s="12">
        <v>180</v>
      </c>
      <c r="E474" s="12">
        <v>240</v>
      </c>
      <c r="R474" s="10" t="s">
        <v>730</v>
      </c>
      <c r="S474" t="s">
        <v>1257</v>
      </c>
    </row>
    <row r="475" spans="1:19" s="9" customFormat="1" ht="14.45" customHeight="1" x14ac:dyDescent="0.25">
      <c r="A475" s="6">
        <v>472</v>
      </c>
      <c r="B475" s="6">
        <v>2019</v>
      </c>
      <c r="C475" s="25" t="str">
        <f t="shared" si="7"/>
        <v>Kumeu River, Stables, Chardonnay, Kumeu - In Bond</v>
      </c>
      <c r="D475" s="12">
        <v>50</v>
      </c>
      <c r="E475" s="12">
        <v>60</v>
      </c>
      <c r="R475" s="10" t="s">
        <v>733</v>
      </c>
      <c r="S475" t="s">
        <v>1258</v>
      </c>
    </row>
    <row r="476" spans="1:19" s="9" customFormat="1" ht="14.45" customHeight="1" x14ac:dyDescent="0.25">
      <c r="A476" s="6">
        <v>473</v>
      </c>
      <c r="B476" s="6">
        <v>2002</v>
      </c>
      <c r="C476" s="25" t="str">
        <f t="shared" si="7"/>
        <v>Joseph Phelps, Insignia, Napa Valley (Magnum) - In Bond</v>
      </c>
      <c r="D476" s="12">
        <v>500</v>
      </c>
      <c r="E476" s="12">
        <v>700</v>
      </c>
      <c r="R476" s="10" t="s">
        <v>736</v>
      </c>
      <c r="S476" t="s">
        <v>1259</v>
      </c>
    </row>
    <row r="477" spans="1:19" s="9" customFormat="1" ht="14.45" customHeight="1" x14ac:dyDescent="0.25">
      <c r="A477" s="6">
        <v>474</v>
      </c>
      <c r="B477" s="6">
        <v>2011</v>
      </c>
      <c r="C477" s="25" t="str">
        <f t="shared" si="7"/>
        <v>Spottswoode, Cabernet Sauvignon, St. Helena</v>
      </c>
      <c r="D477" s="12">
        <v>180</v>
      </c>
      <c r="E477" s="12">
        <v>240</v>
      </c>
      <c r="R477" s="10" t="s">
        <v>739</v>
      </c>
      <c r="S477" t="s">
        <v>1260</v>
      </c>
    </row>
    <row r="478" spans="1:19" s="9" customFormat="1" ht="14.45" customHeight="1" x14ac:dyDescent="0.25">
      <c r="A478" s="6">
        <v>475</v>
      </c>
      <c r="B478" s="6">
        <v>2014</v>
      </c>
      <c r="C478" s="25" t="str">
        <f t="shared" si="7"/>
        <v>Cristom, Jessie Vineyard Pinot Noir, Eola-Amity Hills - In Bond</v>
      </c>
      <c r="D478" s="12">
        <v>500</v>
      </c>
      <c r="E478" s="12">
        <v>700</v>
      </c>
      <c r="R478" s="10" t="s">
        <v>742</v>
      </c>
      <c r="S478" t="s">
        <v>1261</v>
      </c>
    </row>
    <row r="479" spans="1:19" s="9" customFormat="1" ht="14.45" customHeight="1" x14ac:dyDescent="0.25">
      <c r="A479" s="6">
        <v>476</v>
      </c>
      <c r="B479" s="6">
        <v>2014</v>
      </c>
      <c r="C479" s="25" t="str">
        <f t="shared" si="7"/>
        <v>Cristom, Louise Vineyard Pinot Noir, Eola-Amity Hills - In Bond</v>
      </c>
      <c r="D479" s="12">
        <v>500</v>
      </c>
      <c r="E479" s="12">
        <v>700</v>
      </c>
      <c r="R479" s="10" t="s">
        <v>718</v>
      </c>
      <c r="S479" t="s">
        <v>1262</v>
      </c>
    </row>
    <row r="480" spans="1:19" s="9" customFormat="1" ht="14.45" customHeight="1" x14ac:dyDescent="0.25">
      <c r="A480" s="6">
        <v>477</v>
      </c>
      <c r="B480" s="6">
        <v>2015</v>
      </c>
      <c r="C480" s="25" t="str">
        <f t="shared" si="7"/>
        <v>Littorai, Block E Pinot Noir, Wending Vineyard, Anderson Valley - In Bond</v>
      </c>
      <c r="D480" s="12">
        <v>650</v>
      </c>
      <c r="E480" s="12">
        <v>850</v>
      </c>
      <c r="R480" s="10" t="s">
        <v>743</v>
      </c>
      <c r="S480" t="s">
        <v>1263</v>
      </c>
    </row>
    <row r="481" spans="1:19" s="9" customFormat="1" ht="14.45" customHeight="1" x14ac:dyDescent="0.25">
      <c r="A481" s="6">
        <v>478</v>
      </c>
      <c r="B481" s="6">
        <v>2016</v>
      </c>
      <c r="C481" s="25" t="str">
        <f t="shared" si="7"/>
        <v>Cayuse, Widowmaker Chamberlin Cabernet Sauvignon, Walla Walla Valley - In Bond</v>
      </c>
      <c r="D481" s="12">
        <v>500</v>
      </c>
      <c r="E481" s="12">
        <v>500</v>
      </c>
      <c r="R481" s="10" t="s">
        <v>745</v>
      </c>
      <c r="S481" t="s">
        <v>1264</v>
      </c>
    </row>
    <row r="482" spans="1:19" s="9" customFormat="1" ht="14.45" customHeight="1" x14ac:dyDescent="0.25">
      <c r="A482" s="6">
        <v>479</v>
      </c>
      <c r="B482" s="6">
        <v>2019</v>
      </c>
      <c r="C482" s="25" t="str">
        <f t="shared" si="7"/>
        <v>Aubert, UV-SL Vineyards Chardonnay, Sonoma Coast - In Bond</v>
      </c>
      <c r="D482" s="12">
        <v>320</v>
      </c>
      <c r="E482" s="12">
        <v>380</v>
      </c>
      <c r="R482" s="10" t="s">
        <v>748</v>
      </c>
      <c r="S482" t="s">
        <v>1265</v>
      </c>
    </row>
    <row r="483" spans="1:19" s="9" customFormat="1" ht="14.45" customHeight="1" x14ac:dyDescent="0.25">
      <c r="A483" s="6">
        <v>480</v>
      </c>
      <c r="B483" s="6">
        <v>2019</v>
      </c>
      <c r="C483" s="25" t="str">
        <f t="shared" si="7"/>
        <v>Aubert, CIX Estate Chardonnay, Sonoma County - In Bond</v>
      </c>
      <c r="D483" s="12">
        <v>380</v>
      </c>
      <c r="E483" s="12">
        <v>480</v>
      </c>
      <c r="R483" s="10" t="s">
        <v>750</v>
      </c>
      <c r="S483" t="s">
        <v>1266</v>
      </c>
    </row>
    <row r="484" spans="1:19" s="9" customFormat="1" ht="14.45" customHeight="1" x14ac:dyDescent="0.25">
      <c r="A484" s="6">
        <v>481</v>
      </c>
      <c r="B484" s="6">
        <v>2015</v>
      </c>
      <c r="C484" s="25" t="str">
        <f t="shared" si="7"/>
        <v>Tokara, Telos, Stellenbosch - In Bond</v>
      </c>
      <c r="D484" s="12">
        <v>400</v>
      </c>
      <c r="E484" s="12">
        <v>500</v>
      </c>
      <c r="R484" s="10" t="s">
        <v>751</v>
      </c>
      <c r="S484" t="s">
        <v>1267</v>
      </c>
    </row>
    <row r="485" spans="1:19" s="9" customFormat="1" ht="14.45" customHeight="1" x14ac:dyDescent="0.25">
      <c r="A485" s="6">
        <v>482</v>
      </c>
      <c r="B485" s="6">
        <v>2017</v>
      </c>
      <c r="C485" s="25" t="str">
        <f t="shared" si="7"/>
        <v>Alheit Vineyards, Fire by Night, Paardeberg - In Bond</v>
      </c>
      <c r="D485" s="12">
        <v>50</v>
      </c>
      <c r="E485" s="12">
        <v>60</v>
      </c>
      <c r="R485" s="10" t="s">
        <v>755</v>
      </c>
      <c r="S485" t="s">
        <v>1268</v>
      </c>
    </row>
    <row r="486" spans="1:19" s="9" customFormat="1" ht="14.45" customHeight="1" x14ac:dyDescent="0.25">
      <c r="A486" s="6">
        <v>483</v>
      </c>
      <c r="B486" s="6">
        <v>2020</v>
      </c>
      <c r="C486" s="25" t="str">
        <f t="shared" si="7"/>
        <v>Alheit Bushvines, Cartology, Western Cape - In Bond</v>
      </c>
      <c r="D486" s="12">
        <v>110</v>
      </c>
      <c r="E486" s="12">
        <v>140</v>
      </c>
      <c r="R486" s="10" t="s">
        <v>757</v>
      </c>
      <c r="S486" t="s">
        <v>1269</v>
      </c>
    </row>
    <row r="487" spans="1:19" s="9" customFormat="1" ht="14.45" customHeight="1" x14ac:dyDescent="0.25">
      <c r="A487" s="6">
        <v>484</v>
      </c>
      <c r="B487" s="6">
        <v>2018</v>
      </c>
      <c r="C487" s="25" t="str">
        <f t="shared" si="7"/>
        <v>Errazuriz, Las Pizzaras Pinot Noir, Aconcagua - In Bond</v>
      </c>
      <c r="D487" s="12">
        <v>190</v>
      </c>
      <c r="E487" s="12">
        <v>240</v>
      </c>
      <c r="R487" s="10" t="s">
        <v>760</v>
      </c>
      <c r="S487" t="s">
        <v>1270</v>
      </c>
    </row>
    <row r="488" spans="1:19" s="9" customFormat="1" ht="14.45" customHeight="1" x14ac:dyDescent="0.25">
      <c r="A488" s="6">
        <v>485</v>
      </c>
      <c r="B488" s="6">
        <v>2017</v>
      </c>
      <c r="C488" s="25" t="str">
        <f t="shared" si="7"/>
        <v>Catena Zapata, Adrianna White Stones Chardonnay, Mendoza - In Bond</v>
      </c>
      <c r="D488" s="12">
        <v>100</v>
      </c>
      <c r="E488" s="12">
        <v>150</v>
      </c>
      <c r="R488" s="10" t="s">
        <v>763</v>
      </c>
      <c r="S488" t="s">
        <v>1271</v>
      </c>
    </row>
    <row r="489" spans="1:19" s="9" customFormat="1" ht="14.45" customHeight="1" x14ac:dyDescent="0.25">
      <c r="A489" s="6">
        <v>486</v>
      </c>
      <c r="B489" s="6">
        <v>2020</v>
      </c>
      <c r="C489" s="25" t="str">
        <f t="shared" si="7"/>
        <v>Chacra, Pinot Noir Cincuenta y Cinco, Patagonia - In Bond</v>
      </c>
      <c r="D489" s="12">
        <v>140</v>
      </c>
      <c r="E489" s="12">
        <v>180</v>
      </c>
      <c r="R489" s="10" t="s">
        <v>766</v>
      </c>
      <c r="S489" t="s">
        <v>1272</v>
      </c>
    </row>
    <row r="490" spans="1:19" s="9" customFormat="1" ht="14.45" customHeight="1" x14ac:dyDescent="0.25">
      <c r="A490" s="6">
        <v>487</v>
      </c>
      <c r="B490" s="7" t="s">
        <v>68</v>
      </c>
      <c r="C490" s="25" t="str">
        <f t="shared" si="7"/>
        <v>A Mixed Case from 4 Great Estates from Around the World</v>
      </c>
      <c r="D490" s="12">
        <v>300</v>
      </c>
      <c r="E490" s="12">
        <v>700</v>
      </c>
      <c r="R490" s="10" t="s">
        <v>768</v>
      </c>
      <c r="S490" t="s">
        <v>1273</v>
      </c>
    </row>
  </sheetData>
  <autoFilter ref="A2:E490" xr:uid="{35776ED4-EB26-487B-9A5E-ED4FBF67A500}"/>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76ED4-EB26-487B-9A5E-ED4FBF67A500}">
  <dimension ref="A1:AB490"/>
  <sheetViews>
    <sheetView tabSelected="1" workbookViewId="0">
      <pane xSplit="1" ySplit="2" topLeftCell="B442" activePane="bottomRight" state="frozen"/>
      <selection pane="topRight" activeCell="B1" sqref="B1"/>
      <selection pane="bottomLeft" activeCell="A2" sqref="A2"/>
      <selection pane="bottomRight" activeCell="A447" sqref="A447"/>
    </sheetView>
  </sheetViews>
  <sheetFormatPr defaultColWidth="11.7109375" defaultRowHeight="12" x14ac:dyDescent="0.2"/>
  <cols>
    <col min="1" max="1" width="12.7109375" style="3" customWidth="1"/>
    <col min="2" max="2" width="12.7109375" style="4" customWidth="1"/>
    <col min="3" max="4" width="12.7109375" style="3" customWidth="1"/>
    <col min="5" max="5" width="85.28515625" style="5" customWidth="1"/>
    <col min="6" max="6" width="47" style="3" customWidth="1"/>
    <col min="7" max="10" width="12.7109375" style="3" customWidth="1"/>
    <col min="11" max="12" width="12.7109375" style="13" customWidth="1"/>
    <col min="13" max="13" width="55.85546875" style="23" customWidth="1"/>
    <col min="14" max="14" width="66" style="5" customWidth="1"/>
    <col min="15" max="26" width="11.7109375" style="1"/>
    <col min="27" max="27" width="43.140625" style="5" customWidth="1"/>
    <col min="28" max="16384" width="11.7109375" style="1"/>
  </cols>
  <sheetData>
    <row r="1" spans="1:28" ht="33" customHeight="1" x14ac:dyDescent="0.2">
      <c r="A1" s="24" t="s">
        <v>784</v>
      </c>
      <c r="B1" s="24"/>
      <c r="C1" s="24"/>
      <c r="D1" s="24"/>
      <c r="E1" s="24"/>
      <c r="F1" s="24"/>
      <c r="G1" s="24"/>
      <c r="H1" s="24"/>
      <c r="I1" s="24"/>
      <c r="J1" s="24"/>
      <c r="K1" s="24"/>
      <c r="L1" s="24"/>
      <c r="M1" s="24"/>
      <c r="N1" s="24"/>
    </row>
    <row r="2" spans="1:28" s="15" customFormat="1" ht="37.5" customHeight="1" x14ac:dyDescent="0.2">
      <c r="A2" s="2" t="s">
        <v>0</v>
      </c>
      <c r="B2" s="2" t="s">
        <v>1</v>
      </c>
      <c r="C2" s="2" t="s">
        <v>6</v>
      </c>
      <c r="D2" s="2" t="s">
        <v>7</v>
      </c>
      <c r="E2" s="16" t="s">
        <v>2</v>
      </c>
      <c r="F2" s="16" t="s">
        <v>3</v>
      </c>
      <c r="G2" s="2" t="s">
        <v>8</v>
      </c>
      <c r="H2" s="2" t="s">
        <v>10</v>
      </c>
      <c r="I2" s="2" t="s">
        <v>9</v>
      </c>
      <c r="J2" s="2" t="s">
        <v>12</v>
      </c>
      <c r="K2" s="11" t="s">
        <v>5</v>
      </c>
      <c r="L2" s="11" t="s">
        <v>783</v>
      </c>
      <c r="M2" s="16" t="s">
        <v>4</v>
      </c>
      <c r="N2" s="16" t="s">
        <v>11</v>
      </c>
      <c r="AA2" s="14" t="s">
        <v>2</v>
      </c>
      <c r="AB2" s="14" t="s">
        <v>785</v>
      </c>
    </row>
    <row r="3" spans="1:28" s="9" customFormat="1" ht="14.45" customHeight="1" x14ac:dyDescent="0.25">
      <c r="A3" s="6">
        <v>1</v>
      </c>
      <c r="B3" s="7">
        <v>1920</v>
      </c>
      <c r="C3" s="8" t="s">
        <v>16</v>
      </c>
      <c r="D3" s="6" t="s">
        <v>17</v>
      </c>
      <c r="E3" s="25" t="str">
        <f t="shared" ref="E3:E67" si="0">HYPERLINK(AB3,AA3)</f>
        <v>Sandeman, Vintage Port</v>
      </c>
      <c r="F3" s="10" t="s">
        <v>14</v>
      </c>
      <c r="G3" s="8" t="s">
        <v>18</v>
      </c>
      <c r="H3" s="6">
        <v>1</v>
      </c>
      <c r="I3" s="6"/>
      <c r="J3" s="6" t="s">
        <v>19</v>
      </c>
      <c r="K3" s="12">
        <v>500</v>
      </c>
      <c r="L3" s="12">
        <v>700</v>
      </c>
      <c r="M3" s="17" t="s">
        <v>15</v>
      </c>
      <c r="N3" s="10"/>
      <c r="AA3" s="10" t="s">
        <v>13</v>
      </c>
      <c r="AB3" t="s">
        <v>786</v>
      </c>
    </row>
    <row r="4" spans="1:28" s="9" customFormat="1" ht="14.45" customHeight="1" x14ac:dyDescent="0.25">
      <c r="A4" s="6">
        <v>2</v>
      </c>
      <c r="B4" s="6">
        <v>1955</v>
      </c>
      <c r="C4" s="8" t="s">
        <v>16</v>
      </c>
      <c r="D4" s="6" t="s">
        <v>17</v>
      </c>
      <c r="E4" s="25" t="str">
        <f t="shared" si="0"/>
        <v>Cockburn's, Vintage Port</v>
      </c>
      <c r="F4" s="10" t="s">
        <v>21</v>
      </c>
      <c r="G4" s="8" t="s">
        <v>18</v>
      </c>
      <c r="H4" s="6">
        <v>1</v>
      </c>
      <c r="I4" s="6"/>
      <c r="J4" s="6" t="s">
        <v>19</v>
      </c>
      <c r="K4" s="12">
        <v>100</v>
      </c>
      <c r="L4" s="12">
        <v>150</v>
      </c>
      <c r="M4" s="17" t="s">
        <v>22</v>
      </c>
      <c r="N4" s="10" t="s">
        <v>23</v>
      </c>
      <c r="AA4" s="10" t="s">
        <v>20</v>
      </c>
      <c r="AB4" t="s">
        <v>787</v>
      </c>
    </row>
    <row r="5" spans="1:28" s="9" customFormat="1" ht="14.45" customHeight="1" x14ac:dyDescent="0.25">
      <c r="A5" s="6">
        <v>3</v>
      </c>
      <c r="B5" s="6">
        <v>1960</v>
      </c>
      <c r="C5" s="8" t="s">
        <v>16</v>
      </c>
      <c r="D5" s="6" t="s">
        <v>17</v>
      </c>
      <c r="E5" s="25" t="str">
        <f t="shared" si="0"/>
        <v>Warre's, Vintage Port</v>
      </c>
      <c r="F5" s="10" t="s">
        <v>25</v>
      </c>
      <c r="G5" s="8" t="s">
        <v>18</v>
      </c>
      <c r="H5" s="6">
        <v>11</v>
      </c>
      <c r="I5" s="6"/>
      <c r="J5" s="6" t="s">
        <v>19</v>
      </c>
      <c r="K5" s="12">
        <v>400</v>
      </c>
      <c r="L5" s="12">
        <v>800</v>
      </c>
      <c r="M5" s="17" t="s">
        <v>26</v>
      </c>
      <c r="N5" s="10"/>
      <c r="AA5" s="10" t="s">
        <v>24</v>
      </c>
      <c r="AB5" t="s">
        <v>788</v>
      </c>
    </row>
    <row r="6" spans="1:28" s="9" customFormat="1" ht="14.45" customHeight="1" x14ac:dyDescent="0.25">
      <c r="A6" s="6">
        <v>4</v>
      </c>
      <c r="B6" s="6">
        <v>1963</v>
      </c>
      <c r="C6" s="8" t="s">
        <v>16</v>
      </c>
      <c r="D6" s="6" t="s">
        <v>17</v>
      </c>
      <c r="E6" s="25" t="str">
        <f t="shared" si="0"/>
        <v>Warre's, Vintage Port</v>
      </c>
      <c r="F6" s="10" t="s">
        <v>25</v>
      </c>
      <c r="G6" s="8" t="s">
        <v>18</v>
      </c>
      <c r="H6" s="6">
        <v>5</v>
      </c>
      <c r="I6" s="6"/>
      <c r="J6" s="6" t="s">
        <v>19</v>
      </c>
      <c r="K6" s="12">
        <v>240</v>
      </c>
      <c r="L6" s="12">
        <v>320</v>
      </c>
      <c r="M6" s="17" t="s">
        <v>27</v>
      </c>
      <c r="N6" s="10"/>
      <c r="AA6" s="10" t="s">
        <v>24</v>
      </c>
      <c r="AB6" t="s">
        <v>789</v>
      </c>
    </row>
    <row r="7" spans="1:28" s="9" customFormat="1" ht="14.45" customHeight="1" x14ac:dyDescent="0.25">
      <c r="A7" s="6">
        <v>5</v>
      </c>
      <c r="B7" s="6">
        <v>1963</v>
      </c>
      <c r="C7" s="8" t="s">
        <v>16</v>
      </c>
      <c r="D7" s="6" t="s">
        <v>17</v>
      </c>
      <c r="E7" s="25" t="str">
        <f t="shared" si="0"/>
        <v>Mixed Case of 1963 Vintage Port</v>
      </c>
      <c r="F7" s="10"/>
      <c r="G7" s="8" t="s">
        <v>18</v>
      </c>
      <c r="H7" s="6">
        <v>2</v>
      </c>
      <c r="I7" s="6"/>
      <c r="J7" s="6" t="s">
        <v>19</v>
      </c>
      <c r="K7" s="12">
        <v>70</v>
      </c>
      <c r="L7" s="12">
        <v>150</v>
      </c>
      <c r="M7" s="18" t="s">
        <v>29</v>
      </c>
      <c r="N7" s="10"/>
      <c r="AA7" s="10" t="s">
        <v>28</v>
      </c>
      <c r="AB7" t="s">
        <v>790</v>
      </c>
    </row>
    <row r="8" spans="1:28" s="9" customFormat="1" ht="14.45" customHeight="1" x14ac:dyDescent="0.25">
      <c r="A8" s="6">
        <v>6</v>
      </c>
      <c r="B8" s="6">
        <v>1970</v>
      </c>
      <c r="C8" s="8" t="s">
        <v>16</v>
      </c>
      <c r="D8" s="6" t="s">
        <v>17</v>
      </c>
      <c r="E8" s="25" t="str">
        <f t="shared" si="0"/>
        <v>Graham's, Vintage Port</v>
      </c>
      <c r="F8" s="10" t="s">
        <v>31</v>
      </c>
      <c r="G8" s="8" t="s">
        <v>18</v>
      </c>
      <c r="H8" s="6">
        <v>12</v>
      </c>
      <c r="I8" s="6"/>
      <c r="J8" s="6" t="s">
        <v>19</v>
      </c>
      <c r="K8" s="12">
        <v>800</v>
      </c>
      <c r="L8" s="12">
        <v>1200</v>
      </c>
      <c r="M8" s="17"/>
      <c r="N8" s="10" t="s">
        <v>32</v>
      </c>
      <c r="AA8" s="10" t="s">
        <v>30</v>
      </c>
      <c r="AB8" t="s">
        <v>791</v>
      </c>
    </row>
    <row r="9" spans="1:28" s="9" customFormat="1" ht="14.45" customHeight="1" x14ac:dyDescent="0.25">
      <c r="A9" s="6">
        <v>7</v>
      </c>
      <c r="B9" s="6">
        <v>1970</v>
      </c>
      <c r="C9" s="8" t="s">
        <v>16</v>
      </c>
      <c r="D9" s="6" t="s">
        <v>17</v>
      </c>
      <c r="E9" s="25" t="str">
        <f t="shared" si="0"/>
        <v>Graham's, Vintage Port - In Bond</v>
      </c>
      <c r="F9" s="10" t="s">
        <v>31</v>
      </c>
      <c r="G9" s="8" t="s">
        <v>18</v>
      </c>
      <c r="H9" s="6">
        <v>12</v>
      </c>
      <c r="I9" s="6"/>
      <c r="J9" s="6" t="s">
        <v>35</v>
      </c>
      <c r="K9" s="12">
        <v>650</v>
      </c>
      <c r="L9" s="12">
        <v>1100</v>
      </c>
      <c r="M9" s="19" t="s">
        <v>34</v>
      </c>
      <c r="N9" s="10" t="s">
        <v>32</v>
      </c>
      <c r="AA9" s="10" t="s">
        <v>33</v>
      </c>
      <c r="AB9" t="s">
        <v>792</v>
      </c>
    </row>
    <row r="10" spans="1:28" s="9" customFormat="1" ht="14.45" customHeight="1" x14ac:dyDescent="0.25">
      <c r="A10" s="6">
        <v>8</v>
      </c>
      <c r="B10" s="6">
        <v>1975</v>
      </c>
      <c r="C10" s="8" t="s">
        <v>16</v>
      </c>
      <c r="D10" s="6" t="s">
        <v>17</v>
      </c>
      <c r="E10" s="25" t="str">
        <f t="shared" si="0"/>
        <v>Warre's, Vintage Port</v>
      </c>
      <c r="F10" s="10" t="s">
        <v>25</v>
      </c>
      <c r="G10" s="8" t="s">
        <v>18</v>
      </c>
      <c r="H10" s="6">
        <v>6</v>
      </c>
      <c r="I10" s="6"/>
      <c r="J10" s="6" t="s">
        <v>19</v>
      </c>
      <c r="K10" s="12">
        <v>180</v>
      </c>
      <c r="L10" s="12">
        <v>240</v>
      </c>
      <c r="M10" s="17" t="s">
        <v>36</v>
      </c>
      <c r="N10" s="10" t="s">
        <v>23</v>
      </c>
      <c r="AA10" s="10" t="s">
        <v>24</v>
      </c>
      <c r="AB10" t="s">
        <v>793</v>
      </c>
    </row>
    <row r="11" spans="1:28" s="9" customFormat="1" ht="14.45" customHeight="1" x14ac:dyDescent="0.25">
      <c r="A11" s="6">
        <v>9</v>
      </c>
      <c r="B11" s="6">
        <v>1977</v>
      </c>
      <c r="C11" s="8" t="s">
        <v>16</v>
      </c>
      <c r="D11" s="6" t="s">
        <v>17</v>
      </c>
      <c r="E11" s="25" t="str">
        <f t="shared" si="0"/>
        <v>Dow's, Vintage Port</v>
      </c>
      <c r="F11" s="10" t="s">
        <v>38</v>
      </c>
      <c r="G11" s="8" t="s">
        <v>18</v>
      </c>
      <c r="H11" s="6">
        <v>12</v>
      </c>
      <c r="I11" s="6" t="s">
        <v>39</v>
      </c>
      <c r="J11" s="6" t="s">
        <v>19</v>
      </c>
      <c r="K11" s="12">
        <v>460</v>
      </c>
      <c r="L11" s="12">
        <v>650</v>
      </c>
      <c r="M11" s="17"/>
      <c r="N11" s="10" t="s">
        <v>23</v>
      </c>
      <c r="AA11" s="10" t="s">
        <v>37</v>
      </c>
      <c r="AB11" t="s">
        <v>794</v>
      </c>
    </row>
    <row r="12" spans="1:28" s="9" customFormat="1" ht="14.45" customHeight="1" x14ac:dyDescent="0.25">
      <c r="A12" s="6">
        <v>10</v>
      </c>
      <c r="B12" s="6">
        <v>1977</v>
      </c>
      <c r="C12" s="8" t="s">
        <v>16</v>
      </c>
      <c r="D12" s="6" t="s">
        <v>17</v>
      </c>
      <c r="E12" s="25" t="str">
        <f t="shared" si="0"/>
        <v>Graham's, Vintage Port</v>
      </c>
      <c r="F12" s="10" t="s">
        <v>31</v>
      </c>
      <c r="G12" s="8" t="s">
        <v>18</v>
      </c>
      <c r="H12" s="6">
        <v>12</v>
      </c>
      <c r="I12" s="6" t="s">
        <v>39</v>
      </c>
      <c r="J12" s="6" t="s">
        <v>19</v>
      </c>
      <c r="K12" s="12">
        <v>600</v>
      </c>
      <c r="L12" s="12">
        <v>750</v>
      </c>
      <c r="M12" s="17" t="s">
        <v>40</v>
      </c>
      <c r="N12" s="10"/>
      <c r="AA12" s="10" t="s">
        <v>30</v>
      </c>
      <c r="AB12" t="s">
        <v>795</v>
      </c>
    </row>
    <row r="13" spans="1:28" s="9" customFormat="1" ht="14.45" customHeight="1" x14ac:dyDescent="0.25">
      <c r="A13" s="6">
        <v>11</v>
      </c>
      <c r="B13" s="6">
        <v>1977</v>
      </c>
      <c r="C13" s="8" t="s">
        <v>16</v>
      </c>
      <c r="D13" s="6" t="s">
        <v>17</v>
      </c>
      <c r="E13" s="25" t="str">
        <f t="shared" si="0"/>
        <v>Ramos Pinto, Vintage Port</v>
      </c>
      <c r="F13" s="10" t="s">
        <v>42</v>
      </c>
      <c r="G13" s="8" t="s">
        <v>18</v>
      </c>
      <c r="H13" s="6">
        <v>11</v>
      </c>
      <c r="I13" s="6"/>
      <c r="J13" s="6" t="s">
        <v>19</v>
      </c>
      <c r="K13" s="12">
        <v>480</v>
      </c>
      <c r="L13" s="12">
        <v>700</v>
      </c>
      <c r="M13" s="17" t="s">
        <v>43</v>
      </c>
      <c r="N13" s="10"/>
      <c r="AA13" s="10" t="s">
        <v>41</v>
      </c>
      <c r="AB13" t="s">
        <v>796</v>
      </c>
    </row>
    <row r="14" spans="1:28" s="9" customFormat="1" ht="14.45" customHeight="1" x14ac:dyDescent="0.25">
      <c r="A14" s="6">
        <v>12</v>
      </c>
      <c r="B14" s="6">
        <v>1977</v>
      </c>
      <c r="C14" s="8" t="s">
        <v>16</v>
      </c>
      <c r="D14" s="6" t="s">
        <v>17</v>
      </c>
      <c r="E14" s="25" t="str">
        <f t="shared" si="0"/>
        <v>Taylor's, Vintage Port</v>
      </c>
      <c r="F14" s="10" t="s">
        <v>45</v>
      </c>
      <c r="G14" s="8" t="s">
        <v>18</v>
      </c>
      <c r="H14" s="6">
        <v>8</v>
      </c>
      <c r="I14" s="6"/>
      <c r="J14" s="6" t="s">
        <v>19</v>
      </c>
      <c r="K14" s="12">
        <v>480</v>
      </c>
      <c r="L14" s="12">
        <v>600</v>
      </c>
      <c r="M14" s="17" t="s">
        <v>46</v>
      </c>
      <c r="N14" s="10"/>
      <c r="AA14" s="10" t="s">
        <v>44</v>
      </c>
      <c r="AB14" t="s">
        <v>797</v>
      </c>
    </row>
    <row r="15" spans="1:28" s="9" customFormat="1" ht="14.45" customHeight="1" x14ac:dyDescent="0.25">
      <c r="A15" s="6">
        <v>13</v>
      </c>
      <c r="B15" s="6">
        <v>1977</v>
      </c>
      <c r="C15" s="8" t="s">
        <v>16</v>
      </c>
      <c r="D15" s="6" t="s">
        <v>17</v>
      </c>
      <c r="E15" s="25" t="str">
        <f t="shared" si="0"/>
        <v>Warre's, Vintage Port</v>
      </c>
      <c r="F15" s="10" t="s">
        <v>25</v>
      </c>
      <c r="G15" s="8" t="s">
        <v>18</v>
      </c>
      <c r="H15" s="6">
        <v>12</v>
      </c>
      <c r="I15" s="6"/>
      <c r="J15" s="6" t="s">
        <v>19</v>
      </c>
      <c r="K15" s="12">
        <v>400</v>
      </c>
      <c r="L15" s="12">
        <v>500</v>
      </c>
      <c r="M15" s="17" t="s">
        <v>47</v>
      </c>
      <c r="N15" s="10" t="s">
        <v>48</v>
      </c>
      <c r="AA15" s="10" t="s">
        <v>24</v>
      </c>
      <c r="AB15" t="s">
        <v>798</v>
      </c>
    </row>
    <row r="16" spans="1:28" s="9" customFormat="1" ht="14.45" customHeight="1" x14ac:dyDescent="0.25">
      <c r="A16" s="6">
        <v>14</v>
      </c>
      <c r="B16" s="6">
        <v>1983</v>
      </c>
      <c r="C16" s="8" t="s">
        <v>16</v>
      </c>
      <c r="D16" s="6" t="s">
        <v>17</v>
      </c>
      <c r="E16" s="25" t="str">
        <f t="shared" si="0"/>
        <v>Fonseca, Vintage Port</v>
      </c>
      <c r="F16" s="10" t="s">
        <v>50</v>
      </c>
      <c r="G16" s="8" t="s">
        <v>18</v>
      </c>
      <c r="H16" s="6">
        <v>12</v>
      </c>
      <c r="I16" s="6"/>
      <c r="J16" s="6" t="s">
        <v>19</v>
      </c>
      <c r="K16" s="12">
        <v>500</v>
      </c>
      <c r="L16" s="12">
        <v>600</v>
      </c>
      <c r="M16" s="17" t="s">
        <v>51</v>
      </c>
      <c r="N16" s="10" t="s">
        <v>52</v>
      </c>
      <c r="AA16" s="10" t="s">
        <v>49</v>
      </c>
      <c r="AB16" t="s">
        <v>799</v>
      </c>
    </row>
    <row r="17" spans="1:28" s="9" customFormat="1" ht="14.45" customHeight="1" x14ac:dyDescent="0.25">
      <c r="A17" s="6">
        <v>15</v>
      </c>
      <c r="B17" s="6">
        <v>1983</v>
      </c>
      <c r="C17" s="8" t="s">
        <v>16</v>
      </c>
      <c r="D17" s="6" t="s">
        <v>17</v>
      </c>
      <c r="E17" s="25" t="str">
        <f t="shared" si="0"/>
        <v>Warre's, Vintage Port</v>
      </c>
      <c r="F17" s="10" t="s">
        <v>25</v>
      </c>
      <c r="G17" s="8" t="s">
        <v>18</v>
      </c>
      <c r="H17" s="6">
        <v>12</v>
      </c>
      <c r="I17" s="6"/>
      <c r="J17" s="6" t="s">
        <v>19</v>
      </c>
      <c r="K17" s="12">
        <v>320</v>
      </c>
      <c r="L17" s="12">
        <v>420</v>
      </c>
      <c r="M17" s="17" t="s">
        <v>53</v>
      </c>
      <c r="N17" s="10" t="s">
        <v>48</v>
      </c>
      <c r="AA17" s="10" t="s">
        <v>24</v>
      </c>
      <c r="AB17" t="s">
        <v>800</v>
      </c>
    </row>
    <row r="18" spans="1:28" s="9" customFormat="1" ht="14.45" customHeight="1" x14ac:dyDescent="0.25">
      <c r="A18" s="6">
        <v>16</v>
      </c>
      <c r="B18" s="6">
        <v>1985</v>
      </c>
      <c r="C18" s="8" t="s">
        <v>16</v>
      </c>
      <c r="D18" s="6" t="s">
        <v>17</v>
      </c>
      <c r="E18" s="25" t="str">
        <f t="shared" si="0"/>
        <v>Dow's, Vintage Port</v>
      </c>
      <c r="F18" s="10" t="s">
        <v>38</v>
      </c>
      <c r="G18" s="8" t="s">
        <v>18</v>
      </c>
      <c r="H18" s="6">
        <v>12</v>
      </c>
      <c r="I18" s="6"/>
      <c r="J18" s="6" t="s">
        <v>19</v>
      </c>
      <c r="K18" s="12">
        <v>380</v>
      </c>
      <c r="L18" s="12">
        <v>480</v>
      </c>
      <c r="M18" s="17" t="s">
        <v>54</v>
      </c>
      <c r="N18" s="10"/>
      <c r="AA18" s="10" t="s">
        <v>37</v>
      </c>
      <c r="AB18" t="s">
        <v>801</v>
      </c>
    </row>
    <row r="19" spans="1:28" s="9" customFormat="1" ht="14.45" customHeight="1" x14ac:dyDescent="0.25">
      <c r="A19" s="6">
        <v>17</v>
      </c>
      <c r="B19" s="6">
        <v>1985</v>
      </c>
      <c r="C19" s="8" t="s">
        <v>16</v>
      </c>
      <c r="D19" s="6" t="s">
        <v>17</v>
      </c>
      <c r="E19" s="25" t="str">
        <f t="shared" si="0"/>
        <v>Graham's, Vintage Port</v>
      </c>
      <c r="F19" s="10" t="s">
        <v>31</v>
      </c>
      <c r="G19" s="8" t="s">
        <v>18</v>
      </c>
      <c r="H19" s="6">
        <v>11</v>
      </c>
      <c r="I19" s="6" t="s">
        <v>39</v>
      </c>
      <c r="J19" s="6" t="s">
        <v>19</v>
      </c>
      <c r="K19" s="12">
        <v>360</v>
      </c>
      <c r="L19" s="12">
        <v>500</v>
      </c>
      <c r="M19" s="17" t="s">
        <v>55</v>
      </c>
      <c r="N19" s="10"/>
      <c r="AA19" s="10" t="s">
        <v>30</v>
      </c>
      <c r="AB19" t="s">
        <v>802</v>
      </c>
    </row>
    <row r="20" spans="1:28" s="9" customFormat="1" ht="14.45" customHeight="1" x14ac:dyDescent="0.25">
      <c r="A20" s="6">
        <v>18</v>
      </c>
      <c r="B20" s="6">
        <v>1985</v>
      </c>
      <c r="C20" s="8" t="s">
        <v>16</v>
      </c>
      <c r="D20" s="6" t="s">
        <v>17</v>
      </c>
      <c r="E20" s="25" t="str">
        <f t="shared" si="0"/>
        <v>Warre's, Vintage Port</v>
      </c>
      <c r="F20" s="10" t="s">
        <v>25</v>
      </c>
      <c r="G20" s="8" t="s">
        <v>18</v>
      </c>
      <c r="H20" s="6">
        <v>6</v>
      </c>
      <c r="I20" s="6"/>
      <c r="J20" s="6" t="s">
        <v>19</v>
      </c>
      <c r="K20" s="12">
        <v>150</v>
      </c>
      <c r="L20" s="12">
        <v>220</v>
      </c>
      <c r="M20" s="17" t="s">
        <v>56</v>
      </c>
      <c r="N20" s="10"/>
      <c r="AA20" s="10" t="s">
        <v>24</v>
      </c>
      <c r="AB20" t="s">
        <v>803</v>
      </c>
    </row>
    <row r="21" spans="1:28" s="9" customFormat="1" ht="14.45" customHeight="1" x14ac:dyDescent="0.25">
      <c r="A21" s="6">
        <v>19</v>
      </c>
      <c r="B21" s="6">
        <v>1985</v>
      </c>
      <c r="C21" s="8" t="s">
        <v>16</v>
      </c>
      <c r="D21" s="6" t="s">
        <v>17</v>
      </c>
      <c r="E21" s="25" t="str">
        <f t="shared" si="0"/>
        <v>Warre's, Vintage Port</v>
      </c>
      <c r="F21" s="10" t="s">
        <v>25</v>
      </c>
      <c r="G21" s="8" t="s">
        <v>18</v>
      </c>
      <c r="H21" s="6">
        <v>12</v>
      </c>
      <c r="I21" s="6" t="s">
        <v>39</v>
      </c>
      <c r="J21" s="6" t="s">
        <v>19</v>
      </c>
      <c r="K21" s="12">
        <v>360</v>
      </c>
      <c r="L21" s="12">
        <v>450</v>
      </c>
      <c r="M21" s="17" t="s">
        <v>57</v>
      </c>
      <c r="N21" s="10"/>
      <c r="AA21" s="10" t="s">
        <v>24</v>
      </c>
      <c r="AB21" t="s">
        <v>804</v>
      </c>
    </row>
    <row r="22" spans="1:28" s="9" customFormat="1" ht="14.45" customHeight="1" x14ac:dyDescent="0.25">
      <c r="A22" s="6">
        <v>20</v>
      </c>
      <c r="B22" s="6">
        <v>1995</v>
      </c>
      <c r="C22" s="8" t="s">
        <v>16</v>
      </c>
      <c r="D22" s="6" t="s">
        <v>17</v>
      </c>
      <c r="E22" s="25" t="str">
        <f t="shared" si="0"/>
        <v>Churchill's, Quinta da Aqua Alta Vintage Port</v>
      </c>
      <c r="F22" s="10" t="s">
        <v>59</v>
      </c>
      <c r="G22" s="8" t="s">
        <v>18</v>
      </c>
      <c r="H22" s="6">
        <v>12</v>
      </c>
      <c r="I22" s="6" t="s">
        <v>39</v>
      </c>
      <c r="J22" s="6" t="s">
        <v>19</v>
      </c>
      <c r="K22" s="12">
        <v>280</v>
      </c>
      <c r="L22" s="12">
        <v>400</v>
      </c>
      <c r="M22" s="17"/>
      <c r="N22" s="10"/>
      <c r="AA22" s="10" t="s">
        <v>58</v>
      </c>
      <c r="AB22" t="s">
        <v>805</v>
      </c>
    </row>
    <row r="23" spans="1:28" s="9" customFormat="1" ht="14.45" customHeight="1" x14ac:dyDescent="0.25">
      <c r="A23" s="6">
        <v>21</v>
      </c>
      <c r="B23" s="6">
        <v>1995</v>
      </c>
      <c r="C23" s="8" t="s">
        <v>16</v>
      </c>
      <c r="D23" s="6" t="s">
        <v>17</v>
      </c>
      <c r="E23" s="25" t="str">
        <f t="shared" si="0"/>
        <v>Churchill's, Quinta da Aqua Alta Vintage Port</v>
      </c>
      <c r="F23" s="10" t="s">
        <v>59</v>
      </c>
      <c r="G23" s="8" t="s">
        <v>18</v>
      </c>
      <c r="H23" s="6">
        <v>12</v>
      </c>
      <c r="I23" s="6" t="s">
        <v>39</v>
      </c>
      <c r="J23" s="6" t="s">
        <v>19</v>
      </c>
      <c r="K23" s="12">
        <v>280</v>
      </c>
      <c r="L23" s="12">
        <v>400</v>
      </c>
      <c r="M23" s="17"/>
      <c r="N23" s="10"/>
      <c r="AA23" s="10" t="s">
        <v>58</v>
      </c>
      <c r="AB23" t="s">
        <v>806</v>
      </c>
    </row>
    <row r="24" spans="1:28" s="9" customFormat="1" ht="14.45" customHeight="1" x14ac:dyDescent="0.25">
      <c r="A24" s="6">
        <v>22</v>
      </c>
      <c r="B24" s="6">
        <v>1995</v>
      </c>
      <c r="C24" s="8" t="s">
        <v>16</v>
      </c>
      <c r="D24" s="6" t="s">
        <v>17</v>
      </c>
      <c r="E24" s="25" t="str">
        <f t="shared" si="0"/>
        <v>Churchill's, Quinta da Aqua Alta Vintage Port</v>
      </c>
      <c r="F24" s="10" t="s">
        <v>59</v>
      </c>
      <c r="G24" s="8" t="s">
        <v>18</v>
      </c>
      <c r="H24" s="6">
        <v>12</v>
      </c>
      <c r="I24" s="6" t="s">
        <v>39</v>
      </c>
      <c r="J24" s="6" t="s">
        <v>19</v>
      </c>
      <c r="K24" s="12">
        <v>280</v>
      </c>
      <c r="L24" s="12">
        <v>400</v>
      </c>
      <c r="M24" s="17"/>
      <c r="N24" s="10"/>
      <c r="AA24" s="10" t="s">
        <v>58</v>
      </c>
      <c r="AB24" t="s">
        <v>807</v>
      </c>
    </row>
    <row r="25" spans="1:28" s="9" customFormat="1" ht="14.45" customHeight="1" x14ac:dyDescent="0.25">
      <c r="A25" s="6">
        <v>23</v>
      </c>
      <c r="B25" s="6">
        <v>1995</v>
      </c>
      <c r="C25" s="8" t="s">
        <v>16</v>
      </c>
      <c r="D25" s="6" t="s">
        <v>17</v>
      </c>
      <c r="E25" s="25" t="str">
        <f t="shared" si="0"/>
        <v>Churchill's, Quinta da Aqua Alta Vintage Port</v>
      </c>
      <c r="F25" s="10" t="s">
        <v>59</v>
      </c>
      <c r="G25" s="8" t="s">
        <v>18</v>
      </c>
      <c r="H25" s="6">
        <v>12</v>
      </c>
      <c r="I25" s="6" t="s">
        <v>39</v>
      </c>
      <c r="J25" s="6" t="s">
        <v>19</v>
      </c>
      <c r="K25" s="12">
        <v>280</v>
      </c>
      <c r="L25" s="12">
        <v>400</v>
      </c>
      <c r="M25" s="17"/>
      <c r="N25" s="10"/>
      <c r="AA25" s="10" t="s">
        <v>58</v>
      </c>
      <c r="AB25" t="s">
        <v>808</v>
      </c>
    </row>
    <row r="26" spans="1:28" s="9" customFormat="1" ht="14.45" customHeight="1" x14ac:dyDescent="0.25">
      <c r="A26" s="6">
        <v>24</v>
      </c>
      <c r="B26" s="6">
        <v>1995</v>
      </c>
      <c r="C26" s="8" t="s">
        <v>16</v>
      </c>
      <c r="D26" s="6" t="s">
        <v>17</v>
      </c>
      <c r="E26" s="25" t="str">
        <f t="shared" si="0"/>
        <v>Churchill's, Quinta da Aqua Alta Vintage Port</v>
      </c>
      <c r="F26" s="10" t="s">
        <v>59</v>
      </c>
      <c r="G26" s="8" t="s">
        <v>18</v>
      </c>
      <c r="H26" s="6">
        <v>12</v>
      </c>
      <c r="I26" s="6" t="s">
        <v>39</v>
      </c>
      <c r="J26" s="6" t="s">
        <v>19</v>
      </c>
      <c r="K26" s="12">
        <v>280</v>
      </c>
      <c r="L26" s="12">
        <v>400</v>
      </c>
      <c r="M26" s="17"/>
      <c r="N26" s="10"/>
      <c r="AA26" s="10" t="s">
        <v>58</v>
      </c>
      <c r="AB26" t="s">
        <v>809</v>
      </c>
    </row>
    <row r="27" spans="1:28" s="9" customFormat="1" ht="14.45" customHeight="1" x14ac:dyDescent="0.25">
      <c r="A27" s="6">
        <v>25</v>
      </c>
      <c r="B27" s="6">
        <v>1996</v>
      </c>
      <c r="C27" s="8" t="s">
        <v>16</v>
      </c>
      <c r="D27" s="6" t="s">
        <v>17</v>
      </c>
      <c r="E27" s="25" t="str">
        <f t="shared" si="0"/>
        <v>Churchill's, Quinta da Agua Alta Vintage Port</v>
      </c>
      <c r="F27" s="10" t="s">
        <v>59</v>
      </c>
      <c r="G27" s="8" t="s">
        <v>18</v>
      </c>
      <c r="H27" s="6">
        <v>6</v>
      </c>
      <c r="I27" s="6" t="s">
        <v>39</v>
      </c>
      <c r="J27" s="6" t="s">
        <v>19</v>
      </c>
      <c r="K27" s="12">
        <v>100</v>
      </c>
      <c r="L27" s="12">
        <v>150</v>
      </c>
      <c r="M27" s="17" t="s">
        <v>61</v>
      </c>
      <c r="N27" s="10"/>
      <c r="AA27" s="10" t="s">
        <v>60</v>
      </c>
      <c r="AB27" t="s">
        <v>810</v>
      </c>
    </row>
    <row r="28" spans="1:28" s="9" customFormat="1" ht="14.45" customHeight="1" x14ac:dyDescent="0.25">
      <c r="A28" s="6">
        <v>26</v>
      </c>
      <c r="B28" s="6">
        <v>1997</v>
      </c>
      <c r="C28" s="8" t="s">
        <v>16</v>
      </c>
      <c r="D28" s="6" t="s">
        <v>17</v>
      </c>
      <c r="E28" s="25" t="str">
        <f t="shared" si="0"/>
        <v>Fonseca, Vintage Port</v>
      </c>
      <c r="F28" s="10" t="s">
        <v>50</v>
      </c>
      <c r="G28" s="8" t="s">
        <v>18</v>
      </c>
      <c r="H28" s="6">
        <v>6</v>
      </c>
      <c r="I28" s="6" t="s">
        <v>39</v>
      </c>
      <c r="J28" s="6" t="s">
        <v>19</v>
      </c>
      <c r="K28" s="12">
        <v>160</v>
      </c>
      <c r="L28" s="12">
        <v>200</v>
      </c>
      <c r="M28" s="17"/>
      <c r="N28" s="10" t="s">
        <v>62</v>
      </c>
      <c r="AA28" s="10" t="s">
        <v>49</v>
      </c>
      <c r="AB28" t="s">
        <v>811</v>
      </c>
    </row>
    <row r="29" spans="1:28" s="9" customFormat="1" ht="14.45" customHeight="1" x14ac:dyDescent="0.25">
      <c r="A29" s="6">
        <v>27</v>
      </c>
      <c r="B29" s="6">
        <v>1997</v>
      </c>
      <c r="C29" s="8" t="s">
        <v>16</v>
      </c>
      <c r="D29" s="6" t="s">
        <v>17</v>
      </c>
      <c r="E29" s="25" t="str">
        <f t="shared" si="0"/>
        <v>Taylor's, Vintage Port</v>
      </c>
      <c r="F29" s="10" t="s">
        <v>45</v>
      </c>
      <c r="G29" s="8" t="s">
        <v>18</v>
      </c>
      <c r="H29" s="6">
        <v>6</v>
      </c>
      <c r="I29" s="6" t="s">
        <v>39</v>
      </c>
      <c r="J29" s="6" t="s">
        <v>19</v>
      </c>
      <c r="K29" s="12">
        <v>160</v>
      </c>
      <c r="L29" s="12">
        <v>200</v>
      </c>
      <c r="M29" s="17"/>
      <c r="N29" s="10" t="s">
        <v>62</v>
      </c>
      <c r="AA29" s="10" t="s">
        <v>44</v>
      </c>
      <c r="AB29" t="s">
        <v>812</v>
      </c>
    </row>
    <row r="30" spans="1:28" s="9" customFormat="1" ht="14.45" customHeight="1" x14ac:dyDescent="0.25">
      <c r="A30" s="6">
        <v>28</v>
      </c>
      <c r="B30" s="6">
        <v>1997</v>
      </c>
      <c r="C30" s="8" t="s">
        <v>16</v>
      </c>
      <c r="D30" s="6" t="s">
        <v>17</v>
      </c>
      <c r="E30" s="25" t="str">
        <f t="shared" si="0"/>
        <v>Taylor's, Vintage Port</v>
      </c>
      <c r="F30" s="10" t="s">
        <v>45</v>
      </c>
      <c r="G30" s="8" t="s">
        <v>18</v>
      </c>
      <c r="H30" s="6">
        <v>12</v>
      </c>
      <c r="I30" s="6" t="s">
        <v>39</v>
      </c>
      <c r="J30" s="6" t="s">
        <v>19</v>
      </c>
      <c r="K30" s="12">
        <v>400</v>
      </c>
      <c r="L30" s="12">
        <v>500</v>
      </c>
      <c r="M30" s="17"/>
      <c r="N30" s="10"/>
      <c r="AA30" s="10" t="s">
        <v>44</v>
      </c>
      <c r="AB30" t="s">
        <v>813</v>
      </c>
    </row>
    <row r="31" spans="1:28" s="9" customFormat="1" ht="14.45" customHeight="1" x14ac:dyDescent="0.25">
      <c r="A31" s="6">
        <v>29</v>
      </c>
      <c r="B31" s="6">
        <v>2000</v>
      </c>
      <c r="C31" s="8" t="s">
        <v>16</v>
      </c>
      <c r="D31" s="6" t="s">
        <v>17</v>
      </c>
      <c r="E31" s="25" t="str">
        <f t="shared" si="0"/>
        <v>Delaforce, Vintage Port (Magnums) - In Bond</v>
      </c>
      <c r="F31" s="10" t="s">
        <v>64</v>
      </c>
      <c r="G31" s="8" t="s">
        <v>65</v>
      </c>
      <c r="H31" s="6">
        <v>6</v>
      </c>
      <c r="I31" s="6" t="s">
        <v>39</v>
      </c>
      <c r="J31" s="6" t="s">
        <v>35</v>
      </c>
      <c r="K31" s="12">
        <v>300</v>
      </c>
      <c r="L31" s="12">
        <v>350</v>
      </c>
      <c r="M31" s="19" t="s">
        <v>34</v>
      </c>
      <c r="N31" s="10"/>
      <c r="AA31" s="10" t="s">
        <v>63</v>
      </c>
      <c r="AB31" t="s">
        <v>814</v>
      </c>
    </row>
    <row r="32" spans="1:28" s="9" customFormat="1" ht="14.45" customHeight="1" x14ac:dyDescent="0.25">
      <c r="A32" s="6">
        <v>30</v>
      </c>
      <c r="B32" s="6">
        <v>2000</v>
      </c>
      <c r="C32" s="8" t="s">
        <v>16</v>
      </c>
      <c r="D32" s="6" t="s">
        <v>17</v>
      </c>
      <c r="E32" s="25" t="str">
        <f t="shared" si="0"/>
        <v>Fonseca, Vintage Port</v>
      </c>
      <c r="F32" s="10" t="s">
        <v>50</v>
      </c>
      <c r="G32" s="8" t="s">
        <v>18</v>
      </c>
      <c r="H32" s="6">
        <v>6</v>
      </c>
      <c r="I32" s="6" t="s">
        <v>39</v>
      </c>
      <c r="J32" s="6" t="s">
        <v>19</v>
      </c>
      <c r="K32" s="12">
        <v>170</v>
      </c>
      <c r="L32" s="12">
        <v>220</v>
      </c>
      <c r="M32" s="17"/>
      <c r="N32" s="10" t="s">
        <v>62</v>
      </c>
      <c r="AA32" s="10" t="s">
        <v>49</v>
      </c>
      <c r="AB32" t="s">
        <v>815</v>
      </c>
    </row>
    <row r="33" spans="1:28" s="9" customFormat="1" ht="14.45" customHeight="1" x14ac:dyDescent="0.25">
      <c r="A33" s="6">
        <v>31</v>
      </c>
      <c r="B33" s="6">
        <v>2003</v>
      </c>
      <c r="C33" s="8" t="s">
        <v>16</v>
      </c>
      <c r="D33" s="6" t="s">
        <v>17</v>
      </c>
      <c r="E33" s="25" t="str">
        <f t="shared" si="0"/>
        <v>Fonseca, Vintage Port</v>
      </c>
      <c r="F33" s="10" t="s">
        <v>50</v>
      </c>
      <c r="G33" s="8" t="s">
        <v>18</v>
      </c>
      <c r="H33" s="6">
        <v>12</v>
      </c>
      <c r="I33" s="6" t="s">
        <v>39</v>
      </c>
      <c r="J33" s="6" t="s">
        <v>19</v>
      </c>
      <c r="K33" s="12">
        <v>300</v>
      </c>
      <c r="L33" s="12">
        <v>380</v>
      </c>
      <c r="M33" s="17"/>
      <c r="N33" s="10" t="s">
        <v>62</v>
      </c>
      <c r="AA33" s="10" t="s">
        <v>49</v>
      </c>
      <c r="AB33" t="s">
        <v>816</v>
      </c>
    </row>
    <row r="34" spans="1:28" s="9" customFormat="1" ht="14.45" customHeight="1" x14ac:dyDescent="0.25">
      <c r="A34" s="6">
        <v>32</v>
      </c>
      <c r="B34" s="6">
        <v>2011</v>
      </c>
      <c r="C34" s="8" t="s">
        <v>16</v>
      </c>
      <c r="D34" s="6" t="s">
        <v>17</v>
      </c>
      <c r="E34" s="25" t="str">
        <f t="shared" si="0"/>
        <v>Fonseca, Vintage Port - In Bond</v>
      </c>
      <c r="F34" s="10" t="s">
        <v>50</v>
      </c>
      <c r="G34" s="8" t="s">
        <v>18</v>
      </c>
      <c r="H34" s="6">
        <v>12</v>
      </c>
      <c r="I34" s="6" t="s">
        <v>39</v>
      </c>
      <c r="J34" s="6" t="s">
        <v>35</v>
      </c>
      <c r="K34" s="12">
        <v>440</v>
      </c>
      <c r="L34" s="12">
        <v>540</v>
      </c>
      <c r="M34" s="19" t="s">
        <v>34</v>
      </c>
      <c r="N34" s="10"/>
      <c r="AA34" s="10" t="s">
        <v>66</v>
      </c>
      <c r="AB34" t="s">
        <v>817</v>
      </c>
    </row>
    <row r="35" spans="1:28" s="9" customFormat="1" ht="14.45" customHeight="1" x14ac:dyDescent="0.25">
      <c r="A35" s="6">
        <v>33</v>
      </c>
      <c r="B35" s="6">
        <v>2011</v>
      </c>
      <c r="C35" s="8" t="s">
        <v>16</v>
      </c>
      <c r="D35" s="6" t="s">
        <v>17</v>
      </c>
      <c r="E35" s="25" t="str">
        <f t="shared" si="0"/>
        <v>Taylor's, Vintage Port</v>
      </c>
      <c r="F35" s="10" t="s">
        <v>45</v>
      </c>
      <c r="G35" s="8" t="s">
        <v>18</v>
      </c>
      <c r="H35" s="6">
        <v>6</v>
      </c>
      <c r="I35" s="6" t="s">
        <v>39</v>
      </c>
      <c r="J35" s="6" t="s">
        <v>19</v>
      </c>
      <c r="K35" s="12">
        <v>160</v>
      </c>
      <c r="L35" s="12">
        <v>200</v>
      </c>
      <c r="M35" s="17"/>
      <c r="N35" s="10" t="s">
        <v>67</v>
      </c>
      <c r="AA35" s="10" t="s">
        <v>44</v>
      </c>
      <c r="AB35" t="s">
        <v>818</v>
      </c>
    </row>
    <row r="36" spans="1:28" s="9" customFormat="1" ht="14.45" customHeight="1" x14ac:dyDescent="0.25">
      <c r="A36" s="6">
        <v>34</v>
      </c>
      <c r="B36" s="6">
        <v>2011</v>
      </c>
      <c r="C36" s="8" t="s">
        <v>16</v>
      </c>
      <c r="D36" s="6" t="s">
        <v>17</v>
      </c>
      <c r="E36" s="25" t="str">
        <f t="shared" si="0"/>
        <v>Taylor's, Vintage Port</v>
      </c>
      <c r="F36" s="10" t="s">
        <v>45</v>
      </c>
      <c r="G36" s="8" t="s">
        <v>18</v>
      </c>
      <c r="H36" s="6">
        <v>6</v>
      </c>
      <c r="I36" s="6" t="s">
        <v>39</v>
      </c>
      <c r="J36" s="6" t="s">
        <v>19</v>
      </c>
      <c r="K36" s="12">
        <v>160</v>
      </c>
      <c r="L36" s="12">
        <v>200</v>
      </c>
      <c r="M36" s="17"/>
      <c r="N36" s="10" t="s">
        <v>62</v>
      </c>
      <c r="AA36" s="10" t="s">
        <v>44</v>
      </c>
      <c r="AB36" t="s">
        <v>819</v>
      </c>
    </row>
    <row r="37" spans="1:28" s="9" customFormat="1" ht="14.45" customHeight="1" x14ac:dyDescent="0.25">
      <c r="A37" s="6">
        <v>35</v>
      </c>
      <c r="B37" s="6">
        <v>2011</v>
      </c>
      <c r="C37" s="8" t="s">
        <v>16</v>
      </c>
      <c r="D37" s="6" t="s">
        <v>17</v>
      </c>
      <c r="E37" s="25" t="str">
        <f t="shared" si="0"/>
        <v>Warre's, Vintage Port</v>
      </c>
      <c r="F37" s="10" t="s">
        <v>25</v>
      </c>
      <c r="G37" s="8" t="s">
        <v>18</v>
      </c>
      <c r="H37" s="6">
        <v>6</v>
      </c>
      <c r="I37" s="6" t="s">
        <v>39</v>
      </c>
      <c r="J37" s="6" t="s">
        <v>19</v>
      </c>
      <c r="K37" s="12">
        <v>160</v>
      </c>
      <c r="L37" s="12">
        <v>200</v>
      </c>
      <c r="M37" s="17"/>
      <c r="N37" s="10" t="s">
        <v>62</v>
      </c>
      <c r="AA37" s="10" t="s">
        <v>24</v>
      </c>
      <c r="AB37" t="s">
        <v>820</v>
      </c>
    </row>
    <row r="38" spans="1:28" s="9" customFormat="1" ht="14.45" customHeight="1" x14ac:dyDescent="0.25">
      <c r="A38" s="6">
        <v>36</v>
      </c>
      <c r="B38" s="7" t="s">
        <v>68</v>
      </c>
      <c r="C38" s="8" t="s">
        <v>16</v>
      </c>
      <c r="D38" s="6" t="s">
        <v>17</v>
      </c>
      <c r="E38" s="25" t="str">
        <f t="shared" si="0"/>
        <v>1963/1977 Mixed Lot of Vintage Port</v>
      </c>
      <c r="F38" s="10"/>
      <c r="G38" s="8" t="s">
        <v>18</v>
      </c>
      <c r="H38" s="6">
        <v>6</v>
      </c>
      <c r="I38" s="6"/>
      <c r="J38" s="6" t="s">
        <v>19</v>
      </c>
      <c r="K38" s="12">
        <v>360</v>
      </c>
      <c r="L38" s="12">
        <v>480</v>
      </c>
      <c r="M38" s="18" t="s">
        <v>70</v>
      </c>
      <c r="N38" s="10" t="s">
        <v>23</v>
      </c>
      <c r="AA38" s="10" t="s">
        <v>69</v>
      </c>
      <c r="AB38" t="s">
        <v>821</v>
      </c>
    </row>
    <row r="39" spans="1:28" s="9" customFormat="1" ht="14.45" customHeight="1" x14ac:dyDescent="0.25">
      <c r="A39" s="6">
        <v>37</v>
      </c>
      <c r="B39" s="7" t="s">
        <v>68</v>
      </c>
      <c r="C39" s="8" t="s">
        <v>16</v>
      </c>
      <c r="D39" s="6" t="s">
        <v>17</v>
      </c>
      <c r="E39" s="25" t="str">
        <f t="shared" si="0"/>
        <v>1963/1984 Mixed Lot of Vintage Port</v>
      </c>
      <c r="F39" s="10"/>
      <c r="G39" s="8" t="s">
        <v>18</v>
      </c>
      <c r="H39" s="6">
        <v>6</v>
      </c>
      <c r="I39" s="6"/>
      <c r="J39" s="6" t="s">
        <v>19</v>
      </c>
      <c r="K39" s="12">
        <v>240</v>
      </c>
      <c r="L39" s="12">
        <v>360</v>
      </c>
      <c r="M39" s="18" t="s">
        <v>72</v>
      </c>
      <c r="N39" s="10"/>
      <c r="AA39" s="10" t="s">
        <v>71</v>
      </c>
      <c r="AB39" t="s">
        <v>822</v>
      </c>
    </row>
    <row r="40" spans="1:28" s="9" customFormat="1" ht="14.45" customHeight="1" x14ac:dyDescent="0.25">
      <c r="A40" s="6">
        <v>38</v>
      </c>
      <c r="B40" s="6">
        <v>1946</v>
      </c>
      <c r="C40" s="6" t="s">
        <v>76</v>
      </c>
      <c r="D40" s="6"/>
      <c r="E40" s="25" t="str">
        <f t="shared" si="0"/>
        <v>Toro Albala, Don PX Convento Seleccion, Montilla-Moriles - In Bond</v>
      </c>
      <c r="F40" s="10" t="s">
        <v>74</v>
      </c>
      <c r="G40" s="8" t="s">
        <v>18</v>
      </c>
      <c r="H40" s="6">
        <v>6</v>
      </c>
      <c r="I40" s="6" t="s">
        <v>39</v>
      </c>
      <c r="J40" s="6" t="s">
        <v>35</v>
      </c>
      <c r="K40" s="12">
        <v>500</v>
      </c>
      <c r="L40" s="12">
        <v>700</v>
      </c>
      <c r="M40" s="18" t="s">
        <v>75</v>
      </c>
      <c r="N40" s="10"/>
      <c r="AA40" s="10" t="s">
        <v>73</v>
      </c>
      <c r="AB40" t="s">
        <v>823</v>
      </c>
    </row>
    <row r="41" spans="1:28" s="9" customFormat="1" ht="14.45" customHeight="1" x14ac:dyDescent="0.25">
      <c r="A41" s="6">
        <v>39</v>
      </c>
      <c r="B41" s="6">
        <v>1962</v>
      </c>
      <c r="C41" s="6"/>
      <c r="D41" s="6"/>
      <c r="E41" s="25" t="str">
        <f t="shared" si="0"/>
        <v>Mixed Case of 1962 Cognac and Armagnac</v>
      </c>
      <c r="F41" s="10"/>
      <c r="G41" s="6" t="s">
        <v>79</v>
      </c>
      <c r="H41" s="6">
        <v>2</v>
      </c>
      <c r="I41" s="6"/>
      <c r="J41" s="6" t="s">
        <v>19</v>
      </c>
      <c r="K41" s="12">
        <v>200</v>
      </c>
      <c r="L41" s="12">
        <v>300</v>
      </c>
      <c r="M41" s="20" t="s">
        <v>78</v>
      </c>
      <c r="N41" s="10"/>
      <c r="AA41" s="10" t="s">
        <v>77</v>
      </c>
      <c r="AB41" t="s">
        <v>824</v>
      </c>
    </row>
    <row r="42" spans="1:28" s="9" customFormat="1" ht="14.45" customHeight="1" x14ac:dyDescent="0.25">
      <c r="A42" s="6">
        <v>40</v>
      </c>
      <c r="B42" s="6">
        <v>1964</v>
      </c>
      <c r="C42" s="6"/>
      <c r="D42" s="6"/>
      <c r="E42" s="25" t="str">
        <f t="shared" si="0"/>
        <v>The Macallan, Special Collection</v>
      </c>
      <c r="F42" s="10" t="s">
        <v>81</v>
      </c>
      <c r="G42" s="6" t="s">
        <v>79</v>
      </c>
      <c r="H42" s="6">
        <v>1</v>
      </c>
      <c r="I42" s="6" t="s">
        <v>83</v>
      </c>
      <c r="J42" s="6" t="s">
        <v>19</v>
      </c>
      <c r="K42" s="12">
        <v>1900</v>
      </c>
      <c r="L42" s="12">
        <v>2500</v>
      </c>
      <c r="M42" s="20" t="s">
        <v>82</v>
      </c>
      <c r="N42" s="10"/>
      <c r="AA42" s="10" t="s">
        <v>80</v>
      </c>
      <c r="AB42" t="s">
        <v>825</v>
      </c>
    </row>
    <row r="43" spans="1:28" s="9" customFormat="1" ht="14.45" customHeight="1" x14ac:dyDescent="0.25">
      <c r="A43" s="6">
        <v>41</v>
      </c>
      <c r="B43" s="6">
        <v>1989</v>
      </c>
      <c r="C43" s="6"/>
      <c r="D43" s="6"/>
      <c r="E43" s="25" t="str">
        <f t="shared" si="0"/>
        <v>Staggering Stuff Malt Whisky, 20 Years, Distilled at the Macallan Distillery</v>
      </c>
      <c r="F43" s="10" t="s">
        <v>81</v>
      </c>
      <c r="G43" s="6" t="s">
        <v>79</v>
      </c>
      <c r="H43" s="6">
        <v>1</v>
      </c>
      <c r="I43" s="6"/>
      <c r="J43" s="6" t="s">
        <v>19</v>
      </c>
      <c r="K43" s="12">
        <v>800</v>
      </c>
      <c r="L43" s="12">
        <v>1500</v>
      </c>
      <c r="M43" s="20" t="s">
        <v>85</v>
      </c>
      <c r="N43" s="10"/>
      <c r="AA43" s="10" t="s">
        <v>84</v>
      </c>
      <c r="AB43" t="s">
        <v>826</v>
      </c>
    </row>
    <row r="44" spans="1:28" s="9" customFormat="1" ht="14.45" customHeight="1" x14ac:dyDescent="0.25">
      <c r="A44" s="6">
        <v>42</v>
      </c>
      <c r="B44" s="6">
        <v>1989</v>
      </c>
      <c r="C44" s="6"/>
      <c r="D44" s="6"/>
      <c r="E44" s="25" t="str">
        <f t="shared" si="0"/>
        <v>Staggering Stuff Malt Whisky, 20 Years, Distilled at the Macallan Distillery</v>
      </c>
      <c r="F44" s="10" t="s">
        <v>81</v>
      </c>
      <c r="G44" s="6" t="s">
        <v>79</v>
      </c>
      <c r="H44" s="6">
        <v>1</v>
      </c>
      <c r="I44" s="6"/>
      <c r="J44" s="6" t="s">
        <v>19</v>
      </c>
      <c r="K44" s="12">
        <v>800</v>
      </c>
      <c r="L44" s="12">
        <v>1500</v>
      </c>
      <c r="M44" s="20" t="s">
        <v>85</v>
      </c>
      <c r="N44" s="10"/>
      <c r="AA44" s="10" t="s">
        <v>84</v>
      </c>
      <c r="AB44" t="s">
        <v>827</v>
      </c>
    </row>
    <row r="45" spans="1:28" s="9" customFormat="1" ht="14.45" customHeight="1" x14ac:dyDescent="0.25">
      <c r="A45" s="6">
        <v>43</v>
      </c>
      <c r="B45" s="6">
        <v>1962</v>
      </c>
      <c r="C45" s="6" t="s">
        <v>89</v>
      </c>
      <c r="D45" s="6" t="s">
        <v>90</v>
      </c>
      <c r="E45" s="25" t="str">
        <f t="shared" si="0"/>
        <v>Dom Perignon, Oenotheque</v>
      </c>
      <c r="F45" s="10" t="s">
        <v>87</v>
      </c>
      <c r="G45" s="8" t="s">
        <v>18</v>
      </c>
      <c r="H45" s="6">
        <v>1</v>
      </c>
      <c r="I45" s="6" t="s">
        <v>83</v>
      </c>
      <c r="J45" s="6" t="s">
        <v>19</v>
      </c>
      <c r="K45" s="12">
        <v>1600</v>
      </c>
      <c r="L45" s="12">
        <v>2000</v>
      </c>
      <c r="M45" s="17" t="s">
        <v>88</v>
      </c>
      <c r="N45" s="10" t="s">
        <v>91</v>
      </c>
      <c r="AA45" s="10" t="s">
        <v>86</v>
      </c>
      <c r="AB45" t="s">
        <v>828</v>
      </c>
    </row>
    <row r="46" spans="1:28" s="9" customFormat="1" ht="14.45" customHeight="1" x14ac:dyDescent="0.25">
      <c r="A46" s="6">
        <v>44</v>
      </c>
      <c r="B46" s="6">
        <v>1975</v>
      </c>
      <c r="C46" s="6" t="s">
        <v>89</v>
      </c>
      <c r="D46" s="6" t="s">
        <v>90</v>
      </c>
      <c r="E46" s="25" t="str">
        <f t="shared" si="0"/>
        <v>Veuve Clicquot, Royal Celebration Cuvee</v>
      </c>
      <c r="F46" s="10" t="s">
        <v>93</v>
      </c>
      <c r="G46" s="8" t="s">
        <v>18</v>
      </c>
      <c r="H46" s="6">
        <v>11</v>
      </c>
      <c r="I46" s="6"/>
      <c r="J46" s="6" t="s">
        <v>19</v>
      </c>
      <c r="K46" s="12">
        <v>400</v>
      </c>
      <c r="L46" s="12">
        <v>800</v>
      </c>
      <c r="M46" s="20" t="s">
        <v>94</v>
      </c>
      <c r="N46" s="10"/>
      <c r="AA46" s="10" t="s">
        <v>92</v>
      </c>
      <c r="AB46" t="s">
        <v>829</v>
      </c>
    </row>
    <row r="47" spans="1:28" s="9" customFormat="1" ht="14.45" customHeight="1" x14ac:dyDescent="0.25">
      <c r="A47" s="6">
        <v>45</v>
      </c>
      <c r="B47" s="6">
        <v>1985</v>
      </c>
      <c r="C47" s="6" t="s">
        <v>89</v>
      </c>
      <c r="D47" s="6" t="s">
        <v>769</v>
      </c>
      <c r="E47" s="25" t="str">
        <f t="shared" si="0"/>
        <v>Veuve Clicquot, Ponsardin Vintage Brut Rose</v>
      </c>
      <c r="F47" s="10" t="s">
        <v>93</v>
      </c>
      <c r="G47" s="8" t="s">
        <v>18</v>
      </c>
      <c r="H47" s="6">
        <v>7</v>
      </c>
      <c r="I47" s="6"/>
      <c r="J47" s="6" t="s">
        <v>19</v>
      </c>
      <c r="K47" s="12">
        <v>300</v>
      </c>
      <c r="L47" s="12">
        <v>500</v>
      </c>
      <c r="M47" s="17" t="s">
        <v>96</v>
      </c>
      <c r="N47" s="10"/>
      <c r="AA47" s="10" t="s">
        <v>95</v>
      </c>
      <c r="AB47" t="s">
        <v>830</v>
      </c>
    </row>
    <row r="48" spans="1:28" s="9" customFormat="1" ht="14.45" customHeight="1" x14ac:dyDescent="0.25">
      <c r="A48" s="6">
        <v>46</v>
      </c>
      <c r="B48" s="6">
        <v>1990</v>
      </c>
      <c r="C48" s="6" t="s">
        <v>89</v>
      </c>
      <c r="D48" s="6" t="s">
        <v>90</v>
      </c>
      <c r="E48" s="25" t="str">
        <f t="shared" si="0"/>
        <v>Laurent Perrier, Grand Siecle Lumiere du Millenaire</v>
      </c>
      <c r="F48" s="10" t="s">
        <v>98</v>
      </c>
      <c r="G48" s="8" t="s">
        <v>18</v>
      </c>
      <c r="H48" s="6">
        <v>2</v>
      </c>
      <c r="I48" s="6" t="s">
        <v>83</v>
      </c>
      <c r="J48" s="6" t="s">
        <v>19</v>
      </c>
      <c r="K48" s="12">
        <v>100</v>
      </c>
      <c r="L48" s="12">
        <v>150</v>
      </c>
      <c r="M48" s="17" t="s">
        <v>99</v>
      </c>
      <c r="N48" s="10"/>
      <c r="AA48" s="10" t="s">
        <v>97</v>
      </c>
      <c r="AB48" t="s">
        <v>831</v>
      </c>
    </row>
    <row r="49" spans="1:28" s="9" customFormat="1" ht="14.45" customHeight="1" x14ac:dyDescent="0.25">
      <c r="A49" s="6">
        <v>47</v>
      </c>
      <c r="B49" s="6">
        <v>1995</v>
      </c>
      <c r="C49" s="6" t="s">
        <v>89</v>
      </c>
      <c r="D49" s="6" t="s">
        <v>90</v>
      </c>
      <c r="E49" s="25" t="str">
        <f t="shared" si="0"/>
        <v>Philipponnat, Clos des Goisses Brut LV - In Bond</v>
      </c>
      <c r="F49" s="10" t="s">
        <v>101</v>
      </c>
      <c r="G49" s="8" t="s">
        <v>18</v>
      </c>
      <c r="H49" s="6">
        <v>1</v>
      </c>
      <c r="I49" s="6" t="s">
        <v>39</v>
      </c>
      <c r="J49" s="6" t="s">
        <v>35</v>
      </c>
      <c r="K49" s="12">
        <v>260</v>
      </c>
      <c r="L49" s="12">
        <v>320</v>
      </c>
      <c r="M49" s="18" t="s">
        <v>102</v>
      </c>
      <c r="N49" s="10"/>
      <c r="AA49" s="10" t="s">
        <v>100</v>
      </c>
      <c r="AB49" t="s">
        <v>832</v>
      </c>
    </row>
    <row r="50" spans="1:28" s="9" customFormat="1" ht="14.45" customHeight="1" x14ac:dyDescent="0.25">
      <c r="A50" s="6">
        <v>48</v>
      </c>
      <c r="B50" s="6">
        <v>2004</v>
      </c>
      <c r="C50" s="6" t="s">
        <v>89</v>
      </c>
      <c r="D50" s="6" t="s">
        <v>90</v>
      </c>
      <c r="E50" s="25" t="str">
        <f t="shared" si="0"/>
        <v>Perrier Jouet, Belle Epoque</v>
      </c>
      <c r="F50" s="10" t="s">
        <v>104</v>
      </c>
      <c r="G50" s="8" t="s">
        <v>18</v>
      </c>
      <c r="H50" s="6">
        <v>2</v>
      </c>
      <c r="I50" s="6"/>
      <c r="J50" s="6" t="s">
        <v>19</v>
      </c>
      <c r="K50" s="12">
        <v>160</v>
      </c>
      <c r="L50" s="12">
        <v>240</v>
      </c>
      <c r="M50" s="17" t="s">
        <v>105</v>
      </c>
      <c r="N50" s="10"/>
      <c r="AA50" s="10" t="s">
        <v>103</v>
      </c>
      <c r="AB50" t="s">
        <v>833</v>
      </c>
    </row>
    <row r="51" spans="1:28" s="9" customFormat="1" ht="14.45" customHeight="1" x14ac:dyDescent="0.25">
      <c r="A51" s="6">
        <v>49</v>
      </c>
      <c r="B51" s="6">
        <v>2006</v>
      </c>
      <c r="C51" s="6" t="s">
        <v>89</v>
      </c>
      <c r="D51" s="6" t="s">
        <v>90</v>
      </c>
      <c r="E51" s="25" t="str">
        <f t="shared" si="0"/>
        <v>Krug, Vintage Brut - In Bond</v>
      </c>
      <c r="F51" s="10" t="s">
        <v>107</v>
      </c>
      <c r="G51" s="8" t="s">
        <v>18</v>
      </c>
      <c r="H51" s="6">
        <v>2</v>
      </c>
      <c r="I51" s="6"/>
      <c r="J51" s="6" t="s">
        <v>35</v>
      </c>
      <c r="K51" s="12">
        <v>300</v>
      </c>
      <c r="L51" s="12">
        <v>400</v>
      </c>
      <c r="M51" s="19" t="s">
        <v>34</v>
      </c>
      <c r="N51" s="10"/>
      <c r="AA51" s="10" t="s">
        <v>106</v>
      </c>
      <c r="AB51" t="s">
        <v>834</v>
      </c>
    </row>
    <row r="52" spans="1:28" s="9" customFormat="1" ht="14.45" customHeight="1" x14ac:dyDescent="0.25">
      <c r="A52" s="6">
        <v>50</v>
      </c>
      <c r="B52" s="6">
        <v>2008</v>
      </c>
      <c r="C52" s="6" t="s">
        <v>89</v>
      </c>
      <c r="D52" s="6" t="s">
        <v>90</v>
      </c>
      <c r="E52" s="25" t="str">
        <f t="shared" si="0"/>
        <v>Diebolt Vallois, Blanc de Blancs - In Bond</v>
      </c>
      <c r="F52" s="10" t="s">
        <v>109</v>
      </c>
      <c r="G52" s="8" t="s">
        <v>18</v>
      </c>
      <c r="H52" s="6">
        <v>6</v>
      </c>
      <c r="I52" s="6" t="s">
        <v>110</v>
      </c>
      <c r="J52" s="6" t="s">
        <v>35</v>
      </c>
      <c r="K52" s="12">
        <v>300</v>
      </c>
      <c r="L52" s="12">
        <v>350</v>
      </c>
      <c r="M52" s="19" t="s">
        <v>34</v>
      </c>
      <c r="N52" s="10"/>
      <c r="AA52" s="10" t="s">
        <v>108</v>
      </c>
      <c r="AB52" t="s">
        <v>835</v>
      </c>
    </row>
    <row r="53" spans="1:28" s="9" customFormat="1" ht="14.45" customHeight="1" x14ac:dyDescent="0.25">
      <c r="A53" s="6">
        <v>51</v>
      </c>
      <c r="B53" s="6">
        <v>2008</v>
      </c>
      <c r="C53" s="6" t="s">
        <v>89</v>
      </c>
      <c r="D53" s="6" t="s">
        <v>90</v>
      </c>
      <c r="E53" s="25" t="str">
        <f t="shared" si="0"/>
        <v>Guy Charlemagne, Mesnillesime Grand Cru, Vieilles Vignes - In Bond</v>
      </c>
      <c r="F53" s="10" t="s">
        <v>112</v>
      </c>
      <c r="G53" s="8" t="s">
        <v>18</v>
      </c>
      <c r="H53" s="6">
        <v>6</v>
      </c>
      <c r="I53" s="6" t="s">
        <v>110</v>
      </c>
      <c r="J53" s="6" t="s">
        <v>35</v>
      </c>
      <c r="K53" s="12">
        <v>300</v>
      </c>
      <c r="L53" s="12">
        <v>400</v>
      </c>
      <c r="M53" s="19" t="s">
        <v>34</v>
      </c>
      <c r="N53" s="10"/>
      <c r="AA53" s="10" t="s">
        <v>111</v>
      </c>
      <c r="AB53" t="s">
        <v>836</v>
      </c>
    </row>
    <row r="54" spans="1:28" s="9" customFormat="1" ht="14.45" customHeight="1" x14ac:dyDescent="0.25">
      <c r="A54" s="6">
        <v>52</v>
      </c>
      <c r="B54" s="6">
        <v>2008</v>
      </c>
      <c r="C54" s="6" t="s">
        <v>89</v>
      </c>
      <c r="D54" s="6" t="s">
        <v>90</v>
      </c>
      <c r="E54" s="25" t="str">
        <f t="shared" si="0"/>
        <v>Paul Bara, Grand Millesime Grand Cru - In Bond</v>
      </c>
      <c r="F54" s="10" t="s">
        <v>114</v>
      </c>
      <c r="G54" s="8" t="s">
        <v>18</v>
      </c>
      <c r="H54" s="6">
        <v>6</v>
      </c>
      <c r="I54" s="6" t="s">
        <v>110</v>
      </c>
      <c r="J54" s="6" t="s">
        <v>35</v>
      </c>
      <c r="K54" s="12">
        <v>240</v>
      </c>
      <c r="L54" s="12">
        <v>280</v>
      </c>
      <c r="M54" s="19" t="s">
        <v>34</v>
      </c>
      <c r="N54" s="10"/>
      <c r="AA54" s="10" t="s">
        <v>113</v>
      </c>
      <c r="AB54" t="s">
        <v>837</v>
      </c>
    </row>
    <row r="55" spans="1:28" s="9" customFormat="1" ht="14.45" customHeight="1" x14ac:dyDescent="0.25">
      <c r="A55" s="6">
        <v>53</v>
      </c>
      <c r="B55" s="6">
        <v>2010</v>
      </c>
      <c r="C55" s="6" t="s">
        <v>89</v>
      </c>
      <c r="D55" s="6" t="s">
        <v>90</v>
      </c>
      <c r="E55" s="25" t="str">
        <f t="shared" si="0"/>
        <v>Dom Perignon</v>
      </c>
      <c r="F55" s="10" t="s">
        <v>87</v>
      </c>
      <c r="G55" s="8" t="s">
        <v>18</v>
      </c>
      <c r="H55" s="6">
        <v>4</v>
      </c>
      <c r="I55" s="6" t="s">
        <v>110</v>
      </c>
      <c r="J55" s="6" t="s">
        <v>19</v>
      </c>
      <c r="K55" s="12">
        <v>460</v>
      </c>
      <c r="L55" s="12">
        <v>560</v>
      </c>
      <c r="M55" s="17" t="s">
        <v>779</v>
      </c>
      <c r="N55" s="10"/>
      <c r="AA55" s="10" t="s">
        <v>87</v>
      </c>
      <c r="AB55" t="s">
        <v>838</v>
      </c>
    </row>
    <row r="56" spans="1:28" s="9" customFormat="1" ht="14.45" customHeight="1" x14ac:dyDescent="0.25">
      <c r="A56" s="6">
        <v>54</v>
      </c>
      <c r="B56" s="6">
        <v>2010</v>
      </c>
      <c r="C56" s="6" t="s">
        <v>89</v>
      </c>
      <c r="D56" s="6" t="s">
        <v>90</v>
      </c>
      <c r="E56" s="25" t="str">
        <f t="shared" si="0"/>
        <v>Dom Perignon</v>
      </c>
      <c r="F56" s="10" t="s">
        <v>87</v>
      </c>
      <c r="G56" s="8" t="s">
        <v>18</v>
      </c>
      <c r="H56" s="6">
        <v>6</v>
      </c>
      <c r="I56" s="6" t="s">
        <v>110</v>
      </c>
      <c r="J56" s="6" t="s">
        <v>19</v>
      </c>
      <c r="K56" s="12">
        <v>700</v>
      </c>
      <c r="L56" s="12">
        <v>900</v>
      </c>
      <c r="M56" s="17"/>
      <c r="N56" s="10"/>
      <c r="AA56" s="10" t="s">
        <v>87</v>
      </c>
      <c r="AB56" t="s">
        <v>839</v>
      </c>
    </row>
    <row r="57" spans="1:28" s="9" customFormat="1" ht="14.45" customHeight="1" x14ac:dyDescent="0.25">
      <c r="A57" s="6">
        <v>55</v>
      </c>
      <c r="B57" s="6">
        <v>2012</v>
      </c>
      <c r="C57" s="6" t="s">
        <v>89</v>
      </c>
      <c r="D57" s="6" t="s">
        <v>90</v>
      </c>
      <c r="E57" s="25" t="str">
        <f t="shared" si="0"/>
        <v>Alfred Gratien, Brut Millesime</v>
      </c>
      <c r="F57" s="10" t="s">
        <v>116</v>
      </c>
      <c r="G57" s="8" t="s">
        <v>18</v>
      </c>
      <c r="H57" s="6">
        <v>6</v>
      </c>
      <c r="I57" s="6" t="s">
        <v>110</v>
      </c>
      <c r="J57" s="6" t="s">
        <v>19</v>
      </c>
      <c r="K57" s="12">
        <v>160</v>
      </c>
      <c r="L57" s="12">
        <v>200</v>
      </c>
      <c r="M57" s="17"/>
      <c r="N57" s="10" t="s">
        <v>67</v>
      </c>
      <c r="AA57" s="10" t="s">
        <v>115</v>
      </c>
      <c r="AB57" t="s">
        <v>840</v>
      </c>
    </row>
    <row r="58" spans="1:28" s="9" customFormat="1" ht="14.45" customHeight="1" x14ac:dyDescent="0.25">
      <c r="A58" s="6">
        <v>56</v>
      </c>
      <c r="B58" s="6">
        <v>2012</v>
      </c>
      <c r="C58" s="6" t="s">
        <v>89</v>
      </c>
      <c r="D58" s="6" t="s">
        <v>90</v>
      </c>
      <c r="E58" s="25" t="str">
        <f t="shared" si="0"/>
        <v>Alfred Gratien, Brut Millesime (Magnums)</v>
      </c>
      <c r="F58" s="10" t="s">
        <v>116</v>
      </c>
      <c r="G58" s="8" t="s">
        <v>65</v>
      </c>
      <c r="H58" s="6">
        <v>3</v>
      </c>
      <c r="I58" s="6" t="s">
        <v>110</v>
      </c>
      <c r="J58" s="6" t="s">
        <v>19</v>
      </c>
      <c r="K58" s="12">
        <v>160</v>
      </c>
      <c r="L58" s="12">
        <v>200</v>
      </c>
      <c r="M58" s="17"/>
      <c r="N58" s="10" t="s">
        <v>67</v>
      </c>
      <c r="AA58" s="10" t="s">
        <v>117</v>
      </c>
      <c r="AB58" t="s">
        <v>841</v>
      </c>
    </row>
    <row r="59" spans="1:28" s="9" customFormat="1" ht="14.45" customHeight="1" x14ac:dyDescent="0.25">
      <c r="A59" s="6">
        <v>57</v>
      </c>
      <c r="B59" s="6">
        <v>2012</v>
      </c>
      <c r="C59" s="6" t="s">
        <v>89</v>
      </c>
      <c r="D59" s="6" t="s">
        <v>90</v>
      </c>
      <c r="E59" s="25" t="str">
        <f t="shared" si="0"/>
        <v>Dom Perignon</v>
      </c>
      <c r="F59" s="10" t="s">
        <v>87</v>
      </c>
      <c r="G59" s="8" t="s">
        <v>18</v>
      </c>
      <c r="H59" s="6">
        <v>6</v>
      </c>
      <c r="I59" s="6" t="s">
        <v>110</v>
      </c>
      <c r="J59" s="6" t="s">
        <v>19</v>
      </c>
      <c r="K59" s="12">
        <v>700</v>
      </c>
      <c r="L59" s="12">
        <v>900</v>
      </c>
      <c r="M59" s="17"/>
      <c r="N59" s="10"/>
      <c r="AA59" s="10" t="s">
        <v>87</v>
      </c>
      <c r="AB59" t="s">
        <v>842</v>
      </c>
    </row>
    <row r="60" spans="1:28" s="9" customFormat="1" ht="14.45" customHeight="1" x14ac:dyDescent="0.25">
      <c r="A60" s="6">
        <v>58</v>
      </c>
      <c r="B60" s="6">
        <v>2012</v>
      </c>
      <c r="C60" s="6" t="s">
        <v>89</v>
      </c>
      <c r="D60" s="6" t="s">
        <v>90</v>
      </c>
      <c r="E60" s="25" t="str">
        <f t="shared" si="0"/>
        <v>Dom Perignon</v>
      </c>
      <c r="F60" s="10" t="s">
        <v>87</v>
      </c>
      <c r="G60" s="8" t="s">
        <v>18</v>
      </c>
      <c r="H60" s="6">
        <v>6</v>
      </c>
      <c r="I60" s="6" t="s">
        <v>110</v>
      </c>
      <c r="J60" s="6" t="s">
        <v>19</v>
      </c>
      <c r="K60" s="12">
        <v>700</v>
      </c>
      <c r="L60" s="12">
        <v>900</v>
      </c>
      <c r="M60" s="17"/>
      <c r="N60" s="10"/>
      <c r="AA60" s="10" t="s">
        <v>87</v>
      </c>
      <c r="AB60" t="s">
        <v>843</v>
      </c>
    </row>
    <row r="61" spans="1:28" s="9" customFormat="1" ht="14.45" customHeight="1" x14ac:dyDescent="0.25">
      <c r="A61" s="6">
        <v>59</v>
      </c>
      <c r="B61" s="6">
        <v>2012</v>
      </c>
      <c r="C61" s="6" t="s">
        <v>89</v>
      </c>
      <c r="D61" s="6" t="s">
        <v>90</v>
      </c>
      <c r="E61" s="25" t="str">
        <f t="shared" si="0"/>
        <v>Louis Roederer, Vintage Brut (Magnums) - In Bond</v>
      </c>
      <c r="F61" s="10" t="s">
        <v>119</v>
      </c>
      <c r="G61" s="8" t="s">
        <v>65</v>
      </c>
      <c r="H61" s="6">
        <v>3</v>
      </c>
      <c r="I61" s="6" t="s">
        <v>83</v>
      </c>
      <c r="J61" s="6" t="s">
        <v>35</v>
      </c>
      <c r="K61" s="12">
        <v>300</v>
      </c>
      <c r="L61" s="12">
        <v>350</v>
      </c>
      <c r="M61" s="21" t="s">
        <v>120</v>
      </c>
      <c r="N61" s="10"/>
      <c r="AA61" s="10" t="s">
        <v>118</v>
      </c>
      <c r="AB61" t="s">
        <v>844</v>
      </c>
    </row>
    <row r="62" spans="1:28" s="9" customFormat="1" ht="14.45" customHeight="1" x14ac:dyDescent="0.25">
      <c r="A62" s="6">
        <v>60</v>
      </c>
      <c r="B62" s="6">
        <v>2013</v>
      </c>
      <c r="C62" s="6" t="s">
        <v>89</v>
      </c>
      <c r="D62" s="6" t="s">
        <v>90</v>
      </c>
      <c r="E62" s="25" t="str">
        <f t="shared" si="0"/>
        <v>Aubry, Nombre d'Or Campanae Veteres Vites Brut - In Bond</v>
      </c>
      <c r="F62" s="10" t="s">
        <v>122</v>
      </c>
      <c r="G62" s="8" t="s">
        <v>18</v>
      </c>
      <c r="H62" s="6">
        <v>6</v>
      </c>
      <c r="I62" s="6" t="s">
        <v>110</v>
      </c>
      <c r="J62" s="6" t="s">
        <v>35</v>
      </c>
      <c r="K62" s="12">
        <v>320</v>
      </c>
      <c r="L62" s="12">
        <v>380</v>
      </c>
      <c r="M62" s="19" t="s">
        <v>34</v>
      </c>
      <c r="N62" s="10"/>
      <c r="AA62" s="10" t="s">
        <v>121</v>
      </c>
      <c r="AB62" t="s">
        <v>845</v>
      </c>
    </row>
    <row r="63" spans="1:28" s="9" customFormat="1" ht="14.45" customHeight="1" x14ac:dyDescent="0.25">
      <c r="A63" s="6">
        <v>61</v>
      </c>
      <c r="B63" s="7" t="s">
        <v>68</v>
      </c>
      <c r="C63" s="6" t="s">
        <v>89</v>
      </c>
      <c r="D63" s="6" t="s">
        <v>90</v>
      </c>
      <c r="E63" s="25" t="str">
        <f t="shared" si="0"/>
        <v>Laurent Perrier, Grand Siecle La Cuvee</v>
      </c>
      <c r="F63" s="10" t="s">
        <v>98</v>
      </c>
      <c r="G63" s="8" t="s">
        <v>18</v>
      </c>
      <c r="H63" s="6">
        <v>6</v>
      </c>
      <c r="I63" s="6" t="s">
        <v>83</v>
      </c>
      <c r="J63" s="6" t="s">
        <v>19</v>
      </c>
      <c r="K63" s="12">
        <v>600</v>
      </c>
      <c r="L63" s="12">
        <v>900</v>
      </c>
      <c r="M63" s="19" t="s">
        <v>124</v>
      </c>
      <c r="N63" s="10"/>
      <c r="AA63" s="10" t="s">
        <v>123</v>
      </c>
      <c r="AB63" t="s">
        <v>846</v>
      </c>
    </row>
    <row r="64" spans="1:28" s="9" customFormat="1" ht="14.45" customHeight="1" x14ac:dyDescent="0.25">
      <c r="A64" s="6">
        <v>62</v>
      </c>
      <c r="B64" s="7" t="s">
        <v>68</v>
      </c>
      <c r="C64" s="6" t="s">
        <v>89</v>
      </c>
      <c r="D64" s="6" t="s">
        <v>90</v>
      </c>
      <c r="E64" s="25" t="str">
        <f t="shared" si="0"/>
        <v>Pol Roger, Brut Reserve</v>
      </c>
      <c r="F64" s="10" t="s">
        <v>126</v>
      </c>
      <c r="G64" s="8" t="s">
        <v>18</v>
      </c>
      <c r="H64" s="6">
        <v>12</v>
      </c>
      <c r="I64" s="6"/>
      <c r="J64" s="6" t="s">
        <v>19</v>
      </c>
      <c r="K64" s="12">
        <v>300</v>
      </c>
      <c r="L64" s="12">
        <v>400</v>
      </c>
      <c r="M64" s="18" t="s">
        <v>780</v>
      </c>
      <c r="N64" s="10" t="s">
        <v>781</v>
      </c>
      <c r="AA64" s="10" t="s">
        <v>125</v>
      </c>
      <c r="AB64" t="s">
        <v>847</v>
      </c>
    </row>
    <row r="65" spans="1:28" s="9" customFormat="1" ht="14.45" customHeight="1" x14ac:dyDescent="0.25">
      <c r="A65" s="6">
        <v>63</v>
      </c>
      <c r="B65" s="7" t="s">
        <v>68</v>
      </c>
      <c r="C65" s="6" t="s">
        <v>89</v>
      </c>
      <c r="D65" s="6" t="s">
        <v>90</v>
      </c>
      <c r="E65" s="25" t="str">
        <f t="shared" si="0"/>
        <v>Pol Roger, Brut Reserve</v>
      </c>
      <c r="F65" s="10" t="s">
        <v>126</v>
      </c>
      <c r="G65" s="8" t="s">
        <v>18</v>
      </c>
      <c r="H65" s="6">
        <v>12</v>
      </c>
      <c r="I65" s="6"/>
      <c r="J65" s="6" t="s">
        <v>19</v>
      </c>
      <c r="K65" s="12">
        <v>300</v>
      </c>
      <c r="L65" s="12">
        <v>400</v>
      </c>
      <c r="M65" s="18" t="s">
        <v>780</v>
      </c>
      <c r="N65" s="10" t="s">
        <v>781</v>
      </c>
      <c r="AA65" s="10" t="s">
        <v>125</v>
      </c>
      <c r="AB65" t="s">
        <v>848</v>
      </c>
    </row>
    <row r="66" spans="1:28" s="9" customFormat="1" ht="14.45" customHeight="1" x14ac:dyDescent="0.25">
      <c r="A66" s="6">
        <v>64</v>
      </c>
      <c r="B66" s="7" t="s">
        <v>68</v>
      </c>
      <c r="C66" s="6" t="s">
        <v>89</v>
      </c>
      <c r="D66" s="6" t="s">
        <v>90</v>
      </c>
      <c r="E66" s="25" t="str">
        <f t="shared" si="0"/>
        <v>Pol Roger, Brut Reserve</v>
      </c>
      <c r="F66" s="10" t="s">
        <v>126</v>
      </c>
      <c r="G66" s="8" t="s">
        <v>18</v>
      </c>
      <c r="H66" s="6">
        <v>12</v>
      </c>
      <c r="I66" s="6"/>
      <c r="J66" s="6" t="s">
        <v>19</v>
      </c>
      <c r="K66" s="12">
        <v>300</v>
      </c>
      <c r="L66" s="12">
        <v>400</v>
      </c>
      <c r="M66" s="18" t="s">
        <v>780</v>
      </c>
      <c r="N66" s="10" t="s">
        <v>781</v>
      </c>
      <c r="AA66" s="10" t="s">
        <v>125</v>
      </c>
      <c r="AB66" t="s">
        <v>849</v>
      </c>
    </row>
    <row r="67" spans="1:28" s="9" customFormat="1" ht="14.45" customHeight="1" x14ac:dyDescent="0.25">
      <c r="A67" s="6">
        <v>65</v>
      </c>
      <c r="B67" s="7" t="s">
        <v>68</v>
      </c>
      <c r="C67" s="6" t="s">
        <v>89</v>
      </c>
      <c r="D67" s="6" t="s">
        <v>90</v>
      </c>
      <c r="E67" s="25" t="str">
        <f t="shared" si="0"/>
        <v>Pol Roger, Brut Reserve</v>
      </c>
      <c r="F67" s="10" t="s">
        <v>126</v>
      </c>
      <c r="G67" s="8" t="s">
        <v>18</v>
      </c>
      <c r="H67" s="6">
        <v>12</v>
      </c>
      <c r="I67" s="6"/>
      <c r="J67" s="6" t="s">
        <v>19</v>
      </c>
      <c r="K67" s="12">
        <v>300</v>
      </c>
      <c r="L67" s="12">
        <v>400</v>
      </c>
      <c r="M67" s="18" t="s">
        <v>780</v>
      </c>
      <c r="N67" s="10" t="s">
        <v>781</v>
      </c>
      <c r="AA67" s="10" t="s">
        <v>125</v>
      </c>
      <c r="AB67" t="s">
        <v>850</v>
      </c>
    </row>
    <row r="68" spans="1:28" s="9" customFormat="1" ht="14.45" customHeight="1" x14ac:dyDescent="0.25">
      <c r="A68" s="6">
        <v>66</v>
      </c>
      <c r="B68" s="7" t="s">
        <v>68</v>
      </c>
      <c r="C68" s="6" t="s">
        <v>89</v>
      </c>
      <c r="D68" s="6" t="s">
        <v>90</v>
      </c>
      <c r="E68" s="25" t="str">
        <f t="shared" ref="E68:E131" si="1">HYPERLINK(AB68,AA68)</f>
        <v>Pol Roger, Brut Reserve</v>
      </c>
      <c r="F68" s="10" t="s">
        <v>126</v>
      </c>
      <c r="G68" s="8" t="s">
        <v>18</v>
      </c>
      <c r="H68" s="6">
        <v>12</v>
      </c>
      <c r="I68" s="6"/>
      <c r="J68" s="6" t="s">
        <v>19</v>
      </c>
      <c r="K68" s="12">
        <v>300</v>
      </c>
      <c r="L68" s="12">
        <v>400</v>
      </c>
      <c r="M68" s="18" t="s">
        <v>780</v>
      </c>
      <c r="N68" s="10" t="s">
        <v>781</v>
      </c>
      <c r="AA68" s="10" t="s">
        <v>125</v>
      </c>
      <c r="AB68" t="s">
        <v>851</v>
      </c>
    </row>
    <row r="69" spans="1:28" s="9" customFormat="1" ht="14.45" customHeight="1" x14ac:dyDescent="0.25">
      <c r="A69" s="6">
        <v>67</v>
      </c>
      <c r="B69" s="7" t="s">
        <v>68</v>
      </c>
      <c r="C69" s="6" t="s">
        <v>89</v>
      </c>
      <c r="D69" s="6" t="s">
        <v>90</v>
      </c>
      <c r="E69" s="25" t="str">
        <f t="shared" si="1"/>
        <v>Veuve Clicquot Yellow Label (Double Magnum)</v>
      </c>
      <c r="F69" s="10" t="s">
        <v>93</v>
      </c>
      <c r="G69" s="6" t="s">
        <v>128</v>
      </c>
      <c r="H69" s="6">
        <v>1</v>
      </c>
      <c r="I69" s="6" t="s">
        <v>39</v>
      </c>
      <c r="J69" s="6" t="s">
        <v>19</v>
      </c>
      <c r="K69" s="12">
        <v>120</v>
      </c>
      <c r="L69" s="12">
        <v>180</v>
      </c>
      <c r="M69" s="19"/>
      <c r="N69" s="10"/>
      <c r="AA69" s="10" t="s">
        <v>127</v>
      </c>
      <c r="AB69" t="s">
        <v>852</v>
      </c>
    </row>
    <row r="70" spans="1:28" s="9" customFormat="1" ht="14.45" customHeight="1" x14ac:dyDescent="0.25">
      <c r="A70" s="6">
        <v>68</v>
      </c>
      <c r="B70" s="7" t="s">
        <v>68</v>
      </c>
      <c r="C70" s="6" t="s">
        <v>89</v>
      </c>
      <c r="D70" s="6" t="s">
        <v>90</v>
      </c>
      <c r="E70" s="25" t="str">
        <f t="shared" si="1"/>
        <v>Laurent Perrier &amp; Pommery (Mixed Formats)</v>
      </c>
      <c r="F70" s="10" t="s">
        <v>98</v>
      </c>
      <c r="G70" s="6" t="s">
        <v>131</v>
      </c>
      <c r="H70" s="6">
        <v>11</v>
      </c>
      <c r="I70" s="6"/>
      <c r="J70" s="6" t="s">
        <v>19</v>
      </c>
      <c r="K70" s="12">
        <v>100</v>
      </c>
      <c r="L70" s="12">
        <v>150</v>
      </c>
      <c r="M70" s="18" t="s">
        <v>130</v>
      </c>
      <c r="N70" s="10"/>
      <c r="AA70" s="10" t="s">
        <v>129</v>
      </c>
      <c r="AB70" t="s">
        <v>853</v>
      </c>
    </row>
    <row r="71" spans="1:28" s="9" customFormat="1" ht="14.45" customHeight="1" x14ac:dyDescent="0.25">
      <c r="A71" s="6">
        <v>69</v>
      </c>
      <c r="B71" s="7" t="s">
        <v>68</v>
      </c>
      <c r="C71" s="6" t="s">
        <v>89</v>
      </c>
      <c r="D71" s="6" t="s">
        <v>90</v>
      </c>
      <c r="E71" s="25" t="str">
        <f t="shared" si="1"/>
        <v>Fine Mixed Champagne (Mixed Formats)</v>
      </c>
      <c r="F71" s="10"/>
      <c r="G71" s="8" t="s">
        <v>18</v>
      </c>
      <c r="H71" s="6">
        <v>4</v>
      </c>
      <c r="I71" s="6" t="s">
        <v>39</v>
      </c>
      <c r="J71" s="6" t="s">
        <v>19</v>
      </c>
      <c r="K71" s="12">
        <v>200</v>
      </c>
      <c r="L71" s="12">
        <v>300</v>
      </c>
      <c r="M71" s="18" t="s">
        <v>133</v>
      </c>
      <c r="N71" s="10"/>
      <c r="AA71" s="10" t="s">
        <v>132</v>
      </c>
      <c r="AB71" t="s">
        <v>854</v>
      </c>
    </row>
    <row r="72" spans="1:28" s="9" customFormat="1" ht="14.45" customHeight="1" x14ac:dyDescent="0.25">
      <c r="A72" s="6">
        <v>70</v>
      </c>
      <c r="B72" s="6">
        <v>1996</v>
      </c>
      <c r="C72" s="6" t="s">
        <v>136</v>
      </c>
      <c r="D72" s="6" t="s">
        <v>90</v>
      </c>
      <c r="E72" s="25" t="str">
        <f t="shared" si="1"/>
        <v>Chateau Guiraud Premier Cru Classe, Sauternes</v>
      </c>
      <c r="F72" s="10" t="s">
        <v>135</v>
      </c>
      <c r="G72" s="8" t="s">
        <v>18</v>
      </c>
      <c r="H72" s="6">
        <v>10</v>
      </c>
      <c r="I72" s="6" t="s">
        <v>39</v>
      </c>
      <c r="J72" s="6" t="s">
        <v>19</v>
      </c>
      <c r="K72" s="12">
        <v>220</v>
      </c>
      <c r="L72" s="12">
        <v>320</v>
      </c>
      <c r="M72" s="17"/>
      <c r="N72" s="10"/>
      <c r="AA72" s="10" t="s">
        <v>134</v>
      </c>
      <c r="AB72" t="s">
        <v>855</v>
      </c>
    </row>
    <row r="73" spans="1:28" s="9" customFormat="1" ht="14.45" customHeight="1" x14ac:dyDescent="0.25">
      <c r="A73" s="6">
        <v>71</v>
      </c>
      <c r="B73" s="6">
        <v>1997</v>
      </c>
      <c r="C73" s="6" t="s">
        <v>136</v>
      </c>
      <c r="D73" s="6" t="s">
        <v>90</v>
      </c>
      <c r="E73" s="25" t="str">
        <f t="shared" si="1"/>
        <v>Chateau d'Yquem Premier Cru Superieur, Sauternes (Half Bottles) - In Bond</v>
      </c>
      <c r="F73" s="10" t="s">
        <v>138</v>
      </c>
      <c r="G73" s="6" t="s">
        <v>131</v>
      </c>
      <c r="H73" s="6">
        <v>12</v>
      </c>
      <c r="I73" s="6" t="s">
        <v>39</v>
      </c>
      <c r="J73" s="6" t="s">
        <v>35</v>
      </c>
      <c r="K73" s="12">
        <v>900</v>
      </c>
      <c r="L73" s="12">
        <v>1200</v>
      </c>
      <c r="M73" s="19" t="s">
        <v>34</v>
      </c>
      <c r="N73" s="10"/>
      <c r="AA73" s="10" t="s">
        <v>137</v>
      </c>
      <c r="AB73" t="s">
        <v>856</v>
      </c>
    </row>
    <row r="74" spans="1:28" s="9" customFormat="1" ht="14.45" customHeight="1" x14ac:dyDescent="0.25">
      <c r="A74" s="6">
        <v>72</v>
      </c>
      <c r="B74" s="6">
        <v>1998</v>
      </c>
      <c r="C74" s="6" t="s">
        <v>136</v>
      </c>
      <c r="D74" s="6" t="s">
        <v>90</v>
      </c>
      <c r="E74" s="25" t="str">
        <f t="shared" si="1"/>
        <v>Chateau d'Yquem Premier Cru Superieur, Sauternes (Half Bottles) - In Bond</v>
      </c>
      <c r="F74" s="10" t="s">
        <v>138</v>
      </c>
      <c r="G74" s="6" t="s">
        <v>131</v>
      </c>
      <c r="H74" s="6">
        <v>3</v>
      </c>
      <c r="I74" s="6" t="s">
        <v>39</v>
      </c>
      <c r="J74" s="6" t="s">
        <v>35</v>
      </c>
      <c r="K74" s="12">
        <v>220</v>
      </c>
      <c r="L74" s="12">
        <v>300</v>
      </c>
      <c r="M74" s="19" t="s">
        <v>34</v>
      </c>
      <c r="N74" s="10"/>
      <c r="AA74" s="10" t="s">
        <v>137</v>
      </c>
      <c r="AB74" t="s">
        <v>857</v>
      </c>
    </row>
    <row r="75" spans="1:28" s="9" customFormat="1" ht="14.45" customHeight="1" x14ac:dyDescent="0.25">
      <c r="A75" s="6">
        <v>73</v>
      </c>
      <c r="B75" s="6">
        <v>1998</v>
      </c>
      <c r="C75" s="6" t="s">
        <v>136</v>
      </c>
      <c r="D75" s="6" t="s">
        <v>90</v>
      </c>
      <c r="E75" s="25" t="str">
        <f t="shared" si="1"/>
        <v>Chateau d'Yquem Premier Cru Superieur, Sauternes (Half Bottles) - In Bond</v>
      </c>
      <c r="F75" s="10" t="s">
        <v>138</v>
      </c>
      <c r="G75" s="6" t="s">
        <v>131</v>
      </c>
      <c r="H75" s="6">
        <v>3</v>
      </c>
      <c r="I75" s="6" t="s">
        <v>39</v>
      </c>
      <c r="J75" s="6" t="s">
        <v>35</v>
      </c>
      <c r="K75" s="12">
        <v>220</v>
      </c>
      <c r="L75" s="12">
        <v>300</v>
      </c>
      <c r="M75" s="19" t="s">
        <v>34</v>
      </c>
      <c r="N75" s="10"/>
      <c r="AA75" s="10" t="s">
        <v>137</v>
      </c>
      <c r="AB75" t="s">
        <v>858</v>
      </c>
    </row>
    <row r="76" spans="1:28" s="9" customFormat="1" ht="14.45" customHeight="1" x14ac:dyDescent="0.25">
      <c r="A76" s="6">
        <v>74</v>
      </c>
      <c r="B76" s="6">
        <v>1998</v>
      </c>
      <c r="C76" s="6" t="s">
        <v>136</v>
      </c>
      <c r="D76" s="6" t="s">
        <v>90</v>
      </c>
      <c r="E76" s="25" t="str">
        <f t="shared" si="1"/>
        <v>Chateau d'Yquem Premier Cru Superieur, Sauternes (Half Bottles) - In Bond</v>
      </c>
      <c r="F76" s="10" t="s">
        <v>138</v>
      </c>
      <c r="G76" s="6" t="s">
        <v>131</v>
      </c>
      <c r="H76" s="6">
        <v>6</v>
      </c>
      <c r="I76" s="6" t="s">
        <v>39</v>
      </c>
      <c r="J76" s="6" t="s">
        <v>35</v>
      </c>
      <c r="K76" s="12">
        <v>440</v>
      </c>
      <c r="L76" s="12">
        <v>540</v>
      </c>
      <c r="M76" s="19" t="s">
        <v>34</v>
      </c>
      <c r="N76" s="10"/>
      <c r="AA76" s="10" t="s">
        <v>137</v>
      </c>
      <c r="AB76" t="s">
        <v>859</v>
      </c>
    </row>
    <row r="77" spans="1:28" s="9" customFormat="1" ht="14.45" customHeight="1" x14ac:dyDescent="0.25">
      <c r="A77" s="6">
        <v>75</v>
      </c>
      <c r="B77" s="6">
        <v>1998</v>
      </c>
      <c r="C77" s="6" t="s">
        <v>136</v>
      </c>
      <c r="D77" s="6" t="s">
        <v>90</v>
      </c>
      <c r="E77" s="25" t="str">
        <f t="shared" si="1"/>
        <v>Chateau d'Yquem Premier Cru Superieur, Sauternes (Half Bottles) - In Bond</v>
      </c>
      <c r="F77" s="10" t="s">
        <v>138</v>
      </c>
      <c r="G77" s="6" t="s">
        <v>131</v>
      </c>
      <c r="H77" s="6">
        <v>6</v>
      </c>
      <c r="I77" s="6" t="s">
        <v>39</v>
      </c>
      <c r="J77" s="6" t="s">
        <v>35</v>
      </c>
      <c r="K77" s="12">
        <v>440</v>
      </c>
      <c r="L77" s="12">
        <v>540</v>
      </c>
      <c r="M77" s="19" t="s">
        <v>34</v>
      </c>
      <c r="N77" s="10"/>
      <c r="AA77" s="10" t="s">
        <v>137</v>
      </c>
      <c r="AB77" t="s">
        <v>860</v>
      </c>
    </row>
    <row r="78" spans="1:28" s="9" customFormat="1" ht="14.45" customHeight="1" x14ac:dyDescent="0.25">
      <c r="A78" s="6">
        <v>76</v>
      </c>
      <c r="B78" s="6">
        <v>1998</v>
      </c>
      <c r="C78" s="6" t="s">
        <v>136</v>
      </c>
      <c r="D78" s="6" t="s">
        <v>90</v>
      </c>
      <c r="E78" s="25" t="str">
        <f t="shared" si="1"/>
        <v>Chateau d'Yquem Premier Cru Superieur, Sauternes (Half Bottles) - In Bond</v>
      </c>
      <c r="F78" s="10" t="s">
        <v>138</v>
      </c>
      <c r="G78" s="6" t="s">
        <v>131</v>
      </c>
      <c r="H78" s="6">
        <v>12</v>
      </c>
      <c r="I78" s="6" t="s">
        <v>39</v>
      </c>
      <c r="J78" s="6" t="s">
        <v>35</v>
      </c>
      <c r="K78" s="12">
        <v>900</v>
      </c>
      <c r="L78" s="12">
        <v>1100</v>
      </c>
      <c r="M78" s="19" t="s">
        <v>34</v>
      </c>
      <c r="N78" s="10"/>
      <c r="AA78" s="10" t="s">
        <v>137</v>
      </c>
      <c r="AB78" t="s">
        <v>861</v>
      </c>
    </row>
    <row r="79" spans="1:28" s="9" customFormat="1" ht="14.45" customHeight="1" x14ac:dyDescent="0.25">
      <c r="A79" s="6">
        <v>77</v>
      </c>
      <c r="B79" s="6">
        <v>1998</v>
      </c>
      <c r="C79" s="6" t="s">
        <v>136</v>
      </c>
      <c r="D79" s="6" t="s">
        <v>90</v>
      </c>
      <c r="E79" s="25" t="str">
        <f t="shared" si="1"/>
        <v>Chateau d'Yquem Premier Cru Superieur, Sauternes (Half Bottles) - In Bond</v>
      </c>
      <c r="F79" s="10" t="s">
        <v>138</v>
      </c>
      <c r="G79" s="6" t="s">
        <v>131</v>
      </c>
      <c r="H79" s="6">
        <v>12</v>
      </c>
      <c r="I79" s="6" t="s">
        <v>39</v>
      </c>
      <c r="J79" s="6" t="s">
        <v>35</v>
      </c>
      <c r="K79" s="12">
        <v>900</v>
      </c>
      <c r="L79" s="12">
        <v>1100</v>
      </c>
      <c r="M79" s="19" t="s">
        <v>34</v>
      </c>
      <c r="N79" s="10"/>
      <c r="AA79" s="10" t="s">
        <v>137</v>
      </c>
      <c r="AB79" t="s">
        <v>862</v>
      </c>
    </row>
    <row r="80" spans="1:28" s="9" customFormat="1" ht="14.45" customHeight="1" x14ac:dyDescent="0.25">
      <c r="A80" s="6">
        <v>78</v>
      </c>
      <c r="B80" s="6">
        <v>1998</v>
      </c>
      <c r="C80" s="6" t="s">
        <v>136</v>
      </c>
      <c r="D80" s="6" t="s">
        <v>90</v>
      </c>
      <c r="E80" s="25" t="str">
        <f t="shared" si="1"/>
        <v>Chateau d'Yquem Premier Cru Superieur, Sauternes (Half Bottles) - In Bond</v>
      </c>
      <c r="F80" s="10" t="s">
        <v>138</v>
      </c>
      <c r="G80" s="6" t="s">
        <v>131</v>
      </c>
      <c r="H80" s="6">
        <v>12</v>
      </c>
      <c r="I80" s="6" t="s">
        <v>39</v>
      </c>
      <c r="J80" s="6" t="s">
        <v>35</v>
      </c>
      <c r="K80" s="12">
        <v>900</v>
      </c>
      <c r="L80" s="12">
        <v>1100</v>
      </c>
      <c r="M80" s="18" t="s">
        <v>139</v>
      </c>
      <c r="N80" s="10"/>
      <c r="AA80" s="10" t="s">
        <v>137</v>
      </c>
      <c r="AB80" t="s">
        <v>863</v>
      </c>
    </row>
    <row r="81" spans="1:28" s="9" customFormat="1" ht="14.45" customHeight="1" x14ac:dyDescent="0.25">
      <c r="A81" s="6">
        <v>79</v>
      </c>
      <c r="B81" s="6">
        <v>1998</v>
      </c>
      <c r="C81" s="6" t="s">
        <v>136</v>
      </c>
      <c r="D81" s="6" t="s">
        <v>90</v>
      </c>
      <c r="E81" s="25" t="str">
        <f t="shared" si="1"/>
        <v>Chateau Guiraud Premier Cru Classe, Sauternes</v>
      </c>
      <c r="F81" s="10" t="s">
        <v>135</v>
      </c>
      <c r="G81" s="8" t="s">
        <v>18</v>
      </c>
      <c r="H81" s="6">
        <v>8</v>
      </c>
      <c r="I81" s="6"/>
      <c r="J81" s="6" t="s">
        <v>19</v>
      </c>
      <c r="K81" s="12">
        <v>180</v>
      </c>
      <c r="L81" s="12">
        <v>240</v>
      </c>
      <c r="M81" s="17"/>
      <c r="N81" s="10"/>
      <c r="AA81" s="10" t="s">
        <v>134</v>
      </c>
      <c r="AB81" t="s">
        <v>864</v>
      </c>
    </row>
    <row r="82" spans="1:28" s="9" customFormat="1" ht="14.45" customHeight="1" x14ac:dyDescent="0.25">
      <c r="A82" s="6">
        <v>80</v>
      </c>
      <c r="B82" s="6">
        <v>1999</v>
      </c>
      <c r="C82" s="6" t="s">
        <v>136</v>
      </c>
      <c r="D82" s="6" t="s">
        <v>90</v>
      </c>
      <c r="E82" s="25" t="str">
        <f t="shared" si="1"/>
        <v>Chateau d'Yquem Premier Cru Superieur, Sauternes (Half Bottles) - In Bond</v>
      </c>
      <c r="F82" s="10" t="s">
        <v>138</v>
      </c>
      <c r="G82" s="6" t="s">
        <v>131</v>
      </c>
      <c r="H82" s="6">
        <v>12</v>
      </c>
      <c r="I82" s="6" t="s">
        <v>39</v>
      </c>
      <c r="J82" s="6" t="s">
        <v>35</v>
      </c>
      <c r="K82" s="12">
        <v>900</v>
      </c>
      <c r="L82" s="12">
        <v>1200</v>
      </c>
      <c r="M82" s="19" t="s">
        <v>34</v>
      </c>
      <c r="N82" s="10"/>
      <c r="AA82" s="10" t="s">
        <v>137</v>
      </c>
      <c r="AB82" t="s">
        <v>865</v>
      </c>
    </row>
    <row r="83" spans="1:28" s="9" customFormat="1" ht="14.45" customHeight="1" x14ac:dyDescent="0.25">
      <c r="A83" s="6">
        <v>81</v>
      </c>
      <c r="B83" s="6">
        <v>1999</v>
      </c>
      <c r="C83" s="6" t="s">
        <v>136</v>
      </c>
      <c r="D83" s="6" t="s">
        <v>90</v>
      </c>
      <c r="E83" s="25" t="str">
        <f t="shared" si="1"/>
        <v>Chateau d'Yquem Premier Cru Superieur, Sauternes (Half Bottles) - In Bond</v>
      </c>
      <c r="F83" s="10" t="s">
        <v>138</v>
      </c>
      <c r="G83" s="6" t="s">
        <v>131</v>
      </c>
      <c r="H83" s="6">
        <v>12</v>
      </c>
      <c r="I83" s="6" t="s">
        <v>39</v>
      </c>
      <c r="J83" s="6" t="s">
        <v>35</v>
      </c>
      <c r="K83" s="12">
        <v>900</v>
      </c>
      <c r="L83" s="12">
        <v>1200</v>
      </c>
      <c r="M83" s="19" t="s">
        <v>34</v>
      </c>
      <c r="N83" s="10"/>
      <c r="AA83" s="10" t="s">
        <v>137</v>
      </c>
      <c r="AB83" t="s">
        <v>866</v>
      </c>
    </row>
    <row r="84" spans="1:28" s="9" customFormat="1" ht="14.45" customHeight="1" x14ac:dyDescent="0.25">
      <c r="A84" s="6">
        <v>82</v>
      </c>
      <c r="B84" s="6">
        <v>1999</v>
      </c>
      <c r="C84" s="6" t="s">
        <v>136</v>
      </c>
      <c r="D84" s="6" t="s">
        <v>90</v>
      </c>
      <c r="E84" s="25" t="str">
        <f t="shared" si="1"/>
        <v>Chateau d'Yquem Premier Cru Superieur, Sauternes (Half Bottles) - In Bond</v>
      </c>
      <c r="F84" s="10" t="s">
        <v>138</v>
      </c>
      <c r="G84" s="6" t="s">
        <v>131</v>
      </c>
      <c r="H84" s="6">
        <v>12</v>
      </c>
      <c r="I84" s="6" t="s">
        <v>39</v>
      </c>
      <c r="J84" s="6" t="s">
        <v>35</v>
      </c>
      <c r="K84" s="12">
        <v>900</v>
      </c>
      <c r="L84" s="12">
        <v>1200</v>
      </c>
      <c r="M84" s="19" t="s">
        <v>34</v>
      </c>
      <c r="N84" s="10"/>
      <c r="AA84" s="10" t="s">
        <v>137</v>
      </c>
      <c r="AB84" t="s">
        <v>867</v>
      </c>
    </row>
    <row r="85" spans="1:28" s="9" customFormat="1" ht="14.45" customHeight="1" x14ac:dyDescent="0.25">
      <c r="A85" s="6">
        <v>83</v>
      </c>
      <c r="B85" s="6">
        <v>1999</v>
      </c>
      <c r="C85" s="6" t="s">
        <v>136</v>
      </c>
      <c r="D85" s="6" t="s">
        <v>90</v>
      </c>
      <c r="E85" s="25" t="str">
        <f t="shared" si="1"/>
        <v>Chateau d'Yquem Premier Cru Superieur, Sauternes (Half Bottles) - In Bond</v>
      </c>
      <c r="F85" s="10" t="s">
        <v>138</v>
      </c>
      <c r="G85" s="6" t="s">
        <v>131</v>
      </c>
      <c r="H85" s="6">
        <v>12</v>
      </c>
      <c r="I85" s="6" t="s">
        <v>39</v>
      </c>
      <c r="J85" s="6" t="s">
        <v>35</v>
      </c>
      <c r="K85" s="12">
        <v>900</v>
      </c>
      <c r="L85" s="12">
        <v>1200</v>
      </c>
      <c r="M85" s="19" t="s">
        <v>34</v>
      </c>
      <c r="N85" s="10"/>
      <c r="AA85" s="10" t="s">
        <v>137</v>
      </c>
      <c r="AB85" t="s">
        <v>868</v>
      </c>
    </row>
    <row r="86" spans="1:28" s="9" customFormat="1" ht="14.45" customHeight="1" x14ac:dyDescent="0.25">
      <c r="A86" s="6">
        <v>84</v>
      </c>
      <c r="B86" s="6">
        <v>1999</v>
      </c>
      <c r="C86" s="6" t="s">
        <v>136</v>
      </c>
      <c r="D86" s="6" t="s">
        <v>90</v>
      </c>
      <c r="E86" s="25" t="str">
        <f t="shared" si="1"/>
        <v>Chateau d'Yquem Premier Cru Superieur, Sauternes (Half Bottles) - In Bond</v>
      </c>
      <c r="F86" s="10" t="s">
        <v>138</v>
      </c>
      <c r="G86" s="6" t="s">
        <v>131</v>
      </c>
      <c r="H86" s="6">
        <v>12</v>
      </c>
      <c r="I86" s="6" t="s">
        <v>39</v>
      </c>
      <c r="J86" s="6" t="s">
        <v>35</v>
      </c>
      <c r="K86" s="12">
        <v>900</v>
      </c>
      <c r="L86" s="12">
        <v>1200</v>
      </c>
      <c r="M86" s="19" t="s">
        <v>34</v>
      </c>
      <c r="N86" s="10"/>
      <c r="AA86" s="10" t="s">
        <v>137</v>
      </c>
      <c r="AB86" t="s">
        <v>869</v>
      </c>
    </row>
    <row r="87" spans="1:28" s="9" customFormat="1" ht="14.45" customHeight="1" x14ac:dyDescent="0.25">
      <c r="A87" s="6">
        <v>85</v>
      </c>
      <c r="B87" s="6">
        <v>2001</v>
      </c>
      <c r="C87" s="6" t="s">
        <v>136</v>
      </c>
      <c r="D87" s="6" t="s">
        <v>90</v>
      </c>
      <c r="E87" s="25" t="str">
        <f t="shared" si="1"/>
        <v>Chateau d'Yquem Premier Cru Superieur, Sauternes (Half Bottles) - In Bond</v>
      </c>
      <c r="F87" s="10" t="s">
        <v>138</v>
      </c>
      <c r="G87" s="6" t="s">
        <v>131</v>
      </c>
      <c r="H87" s="6">
        <v>12</v>
      </c>
      <c r="I87" s="6" t="s">
        <v>39</v>
      </c>
      <c r="J87" s="6" t="s">
        <v>35</v>
      </c>
      <c r="K87" s="12">
        <v>1600</v>
      </c>
      <c r="L87" s="12">
        <v>2000</v>
      </c>
      <c r="M87" s="19" t="s">
        <v>34</v>
      </c>
      <c r="N87" s="10"/>
      <c r="AA87" s="10" t="s">
        <v>137</v>
      </c>
      <c r="AB87" t="s">
        <v>870</v>
      </c>
    </row>
    <row r="88" spans="1:28" s="9" customFormat="1" ht="14.45" customHeight="1" x14ac:dyDescent="0.25">
      <c r="A88" s="6">
        <v>86</v>
      </c>
      <c r="B88" s="6">
        <v>2001</v>
      </c>
      <c r="C88" s="6" t="s">
        <v>136</v>
      </c>
      <c r="D88" s="6" t="s">
        <v>90</v>
      </c>
      <c r="E88" s="25" t="str">
        <f t="shared" si="1"/>
        <v>Chateau d'Yquem Premier Cru Superieur, Sauternes (Half Bottles) - In Bond</v>
      </c>
      <c r="F88" s="10" t="s">
        <v>138</v>
      </c>
      <c r="G88" s="6" t="s">
        <v>131</v>
      </c>
      <c r="H88" s="6">
        <v>12</v>
      </c>
      <c r="I88" s="6" t="s">
        <v>39</v>
      </c>
      <c r="J88" s="6" t="s">
        <v>35</v>
      </c>
      <c r="K88" s="12">
        <v>1600</v>
      </c>
      <c r="L88" s="12">
        <v>2000</v>
      </c>
      <c r="M88" s="19" t="s">
        <v>34</v>
      </c>
      <c r="N88" s="10"/>
      <c r="AA88" s="10" t="s">
        <v>137</v>
      </c>
      <c r="AB88" t="s">
        <v>871</v>
      </c>
    </row>
    <row r="89" spans="1:28" s="9" customFormat="1" ht="14.45" customHeight="1" x14ac:dyDescent="0.25">
      <c r="A89" s="6">
        <v>87</v>
      </c>
      <c r="B89" s="6">
        <v>2002</v>
      </c>
      <c r="C89" s="6" t="s">
        <v>136</v>
      </c>
      <c r="D89" s="6" t="s">
        <v>90</v>
      </c>
      <c r="E89" s="25" t="str">
        <f t="shared" si="1"/>
        <v>Chateau d'Yquem Premier Cru Superieur, Sauternes (Half Bottles) - In Bond</v>
      </c>
      <c r="F89" s="10" t="s">
        <v>138</v>
      </c>
      <c r="G89" s="6" t="s">
        <v>131</v>
      </c>
      <c r="H89" s="6">
        <v>12</v>
      </c>
      <c r="I89" s="6" t="s">
        <v>39</v>
      </c>
      <c r="J89" s="6" t="s">
        <v>35</v>
      </c>
      <c r="K89" s="12">
        <v>950</v>
      </c>
      <c r="L89" s="12">
        <v>1200</v>
      </c>
      <c r="M89" s="19" t="s">
        <v>34</v>
      </c>
      <c r="N89" s="10"/>
      <c r="AA89" s="10" t="s">
        <v>137</v>
      </c>
      <c r="AB89" t="s">
        <v>872</v>
      </c>
    </row>
    <row r="90" spans="1:28" s="9" customFormat="1" ht="14.45" customHeight="1" x14ac:dyDescent="0.25">
      <c r="A90" s="6">
        <v>88</v>
      </c>
      <c r="B90" s="6">
        <v>2002</v>
      </c>
      <c r="C90" s="6" t="s">
        <v>136</v>
      </c>
      <c r="D90" s="6" t="s">
        <v>90</v>
      </c>
      <c r="E90" s="25" t="str">
        <f t="shared" si="1"/>
        <v>Chateau d'Yquem Premier Cru Superieur, Sauternes (Half Bottles) - In Bond</v>
      </c>
      <c r="F90" s="10" t="s">
        <v>138</v>
      </c>
      <c r="G90" s="6" t="s">
        <v>131</v>
      </c>
      <c r="H90" s="6">
        <v>12</v>
      </c>
      <c r="I90" s="6" t="s">
        <v>39</v>
      </c>
      <c r="J90" s="6" t="s">
        <v>35</v>
      </c>
      <c r="K90" s="12">
        <v>950</v>
      </c>
      <c r="L90" s="12">
        <v>1200</v>
      </c>
      <c r="M90" s="19" t="s">
        <v>34</v>
      </c>
      <c r="N90" s="10"/>
      <c r="AA90" s="10" t="s">
        <v>137</v>
      </c>
      <c r="AB90" t="s">
        <v>873</v>
      </c>
    </row>
    <row r="91" spans="1:28" s="9" customFormat="1" ht="14.45" customHeight="1" x14ac:dyDescent="0.25">
      <c r="A91" s="6">
        <v>89</v>
      </c>
      <c r="B91" s="6">
        <v>2002</v>
      </c>
      <c r="C91" s="6" t="s">
        <v>136</v>
      </c>
      <c r="D91" s="6" t="s">
        <v>90</v>
      </c>
      <c r="E91" s="25" t="str">
        <f t="shared" si="1"/>
        <v>Chateau d'Yquem Premier Cru Superieur, Sauternes (Half Bottles) - In Bond</v>
      </c>
      <c r="F91" s="10" t="s">
        <v>138</v>
      </c>
      <c r="G91" s="6" t="s">
        <v>131</v>
      </c>
      <c r="H91" s="6">
        <v>12</v>
      </c>
      <c r="I91" s="6" t="s">
        <v>39</v>
      </c>
      <c r="J91" s="6" t="s">
        <v>35</v>
      </c>
      <c r="K91" s="12">
        <v>950</v>
      </c>
      <c r="L91" s="12">
        <v>1200</v>
      </c>
      <c r="M91" s="19" t="s">
        <v>34</v>
      </c>
      <c r="N91" s="10"/>
      <c r="AA91" s="10" t="s">
        <v>137</v>
      </c>
      <c r="AB91" t="s">
        <v>874</v>
      </c>
    </row>
    <row r="92" spans="1:28" s="9" customFormat="1" ht="14.45" customHeight="1" x14ac:dyDescent="0.25">
      <c r="A92" s="6">
        <v>90</v>
      </c>
      <c r="B92" s="6">
        <v>2002</v>
      </c>
      <c r="C92" s="6" t="s">
        <v>136</v>
      </c>
      <c r="D92" s="6" t="s">
        <v>90</v>
      </c>
      <c r="E92" s="25" t="str">
        <f t="shared" si="1"/>
        <v>Chateau d'Yquem Premier Cru Superieur, Sauternes (Half Bottles) - In Bond</v>
      </c>
      <c r="F92" s="10" t="s">
        <v>138</v>
      </c>
      <c r="G92" s="6" t="s">
        <v>131</v>
      </c>
      <c r="H92" s="6">
        <v>12</v>
      </c>
      <c r="I92" s="6" t="s">
        <v>39</v>
      </c>
      <c r="J92" s="6" t="s">
        <v>35</v>
      </c>
      <c r="K92" s="12">
        <v>950</v>
      </c>
      <c r="L92" s="12">
        <v>1200</v>
      </c>
      <c r="M92" s="19" t="s">
        <v>34</v>
      </c>
      <c r="N92" s="10"/>
      <c r="AA92" s="10" t="s">
        <v>137</v>
      </c>
      <c r="AB92" t="s">
        <v>875</v>
      </c>
    </row>
    <row r="93" spans="1:28" s="9" customFormat="1" ht="14.45" customHeight="1" x14ac:dyDescent="0.25">
      <c r="A93" s="6">
        <v>91</v>
      </c>
      <c r="B93" s="6">
        <v>2003</v>
      </c>
      <c r="C93" s="6" t="s">
        <v>136</v>
      </c>
      <c r="D93" s="6" t="s">
        <v>90</v>
      </c>
      <c r="E93" s="25" t="str">
        <f t="shared" si="1"/>
        <v>Chateau Lafaurie-Peyraguey Premier Cru Classe, Sauternes</v>
      </c>
      <c r="F93" s="10" t="s">
        <v>141</v>
      </c>
      <c r="G93" s="8" t="s">
        <v>18</v>
      </c>
      <c r="H93" s="6">
        <v>6</v>
      </c>
      <c r="I93" s="6"/>
      <c r="J93" s="6" t="s">
        <v>19</v>
      </c>
      <c r="K93" s="12">
        <v>150</v>
      </c>
      <c r="L93" s="12">
        <v>200</v>
      </c>
      <c r="M93" s="17"/>
      <c r="N93" s="10"/>
      <c r="AA93" s="10" t="s">
        <v>140</v>
      </c>
      <c r="AB93" t="s">
        <v>876</v>
      </c>
    </row>
    <row r="94" spans="1:28" s="9" customFormat="1" ht="14.45" customHeight="1" x14ac:dyDescent="0.25">
      <c r="A94" s="6">
        <v>92</v>
      </c>
      <c r="B94" s="6">
        <v>2003</v>
      </c>
      <c r="C94" s="6" t="s">
        <v>136</v>
      </c>
      <c r="D94" s="6" t="s">
        <v>90</v>
      </c>
      <c r="E94" s="25" t="str">
        <f t="shared" si="1"/>
        <v>Chateau Lafaurie-Peyraguey Premier Cru Classe, Sauternes</v>
      </c>
      <c r="F94" s="10" t="s">
        <v>141</v>
      </c>
      <c r="G94" s="8" t="s">
        <v>18</v>
      </c>
      <c r="H94" s="6">
        <v>12</v>
      </c>
      <c r="I94" s="6"/>
      <c r="J94" s="6" t="s">
        <v>19</v>
      </c>
      <c r="K94" s="12">
        <v>300</v>
      </c>
      <c r="L94" s="12">
        <v>400</v>
      </c>
      <c r="M94" s="17"/>
      <c r="N94" s="10"/>
      <c r="AA94" s="10" t="s">
        <v>140</v>
      </c>
      <c r="AB94" t="s">
        <v>877</v>
      </c>
    </row>
    <row r="95" spans="1:28" s="9" customFormat="1" ht="14.45" customHeight="1" x14ac:dyDescent="0.25">
      <c r="A95" s="6">
        <v>93</v>
      </c>
      <c r="B95" s="6">
        <v>2007</v>
      </c>
      <c r="C95" s="6" t="s">
        <v>136</v>
      </c>
      <c r="D95" s="6" t="s">
        <v>90</v>
      </c>
      <c r="E95" s="25" t="str">
        <f t="shared" si="1"/>
        <v>Chateau Rieussec Premier Cru Classe, Sauternes (Half Bottles)</v>
      </c>
      <c r="F95" s="10" t="s">
        <v>143</v>
      </c>
      <c r="G95" s="6" t="s">
        <v>131</v>
      </c>
      <c r="H95" s="6">
        <v>12</v>
      </c>
      <c r="I95" s="6"/>
      <c r="J95" s="6" t="s">
        <v>19</v>
      </c>
      <c r="K95" s="12">
        <v>120</v>
      </c>
      <c r="L95" s="12">
        <v>180</v>
      </c>
      <c r="M95" s="17"/>
      <c r="N95" s="10" t="s">
        <v>144</v>
      </c>
      <c r="AA95" s="10" t="s">
        <v>142</v>
      </c>
      <c r="AB95" t="s">
        <v>878</v>
      </c>
    </row>
    <row r="96" spans="1:28" s="9" customFormat="1" ht="14.45" customHeight="1" x14ac:dyDescent="0.25">
      <c r="A96" s="6">
        <v>94</v>
      </c>
      <c r="B96" s="6">
        <v>2007</v>
      </c>
      <c r="C96" s="6" t="s">
        <v>136</v>
      </c>
      <c r="D96" s="6" t="s">
        <v>90</v>
      </c>
      <c r="E96" s="25" t="str">
        <f t="shared" si="1"/>
        <v>Chateau Filhot 2eme Cru Classe, Sauternes</v>
      </c>
      <c r="F96" s="10" t="s">
        <v>146</v>
      </c>
      <c r="G96" s="8" t="s">
        <v>18</v>
      </c>
      <c r="H96" s="6">
        <v>6</v>
      </c>
      <c r="I96" s="6" t="s">
        <v>39</v>
      </c>
      <c r="J96" s="6" t="s">
        <v>19</v>
      </c>
      <c r="K96" s="12">
        <v>120</v>
      </c>
      <c r="L96" s="12">
        <v>150</v>
      </c>
      <c r="M96" s="17"/>
      <c r="N96" s="10" t="s">
        <v>144</v>
      </c>
      <c r="AA96" s="10" t="s">
        <v>145</v>
      </c>
      <c r="AB96" t="s">
        <v>879</v>
      </c>
    </row>
    <row r="97" spans="1:28" s="9" customFormat="1" ht="14.45" customHeight="1" x14ac:dyDescent="0.25">
      <c r="A97" s="6">
        <v>95</v>
      </c>
      <c r="B97" s="6">
        <v>2017</v>
      </c>
      <c r="C97" s="6" t="s">
        <v>136</v>
      </c>
      <c r="D97" s="6" t="s">
        <v>90</v>
      </c>
      <c r="E97" s="25" t="str">
        <f t="shared" si="1"/>
        <v>Chateau d'Yquem Premier Cru Superieur, Sauternes (Half Bottle) - In Bond</v>
      </c>
      <c r="F97" s="10" t="s">
        <v>138</v>
      </c>
      <c r="G97" s="6" t="s">
        <v>131</v>
      </c>
      <c r="H97" s="6">
        <v>1</v>
      </c>
      <c r="I97" s="6"/>
      <c r="J97" s="6" t="s">
        <v>35</v>
      </c>
      <c r="K97" s="12">
        <v>90</v>
      </c>
      <c r="L97" s="12">
        <v>120</v>
      </c>
      <c r="M97" s="19" t="s">
        <v>34</v>
      </c>
      <c r="N97" s="10"/>
      <c r="AA97" s="10" t="s">
        <v>147</v>
      </c>
      <c r="AB97" t="s">
        <v>880</v>
      </c>
    </row>
    <row r="98" spans="1:28" s="9" customFormat="1" ht="14.45" customHeight="1" x14ac:dyDescent="0.25">
      <c r="A98" s="6">
        <v>96</v>
      </c>
      <c r="B98" s="7" t="s">
        <v>68</v>
      </c>
      <c r="C98" s="6" t="s">
        <v>136</v>
      </c>
      <c r="D98" s="6" t="s">
        <v>90</v>
      </c>
      <c r="E98" s="25" t="str">
        <f t="shared" si="1"/>
        <v>1982/1989 Chateau d'Yquem Assortment Case - In Bond</v>
      </c>
      <c r="F98" s="10" t="s">
        <v>138</v>
      </c>
      <c r="G98" s="8" t="s">
        <v>18</v>
      </c>
      <c r="H98" s="6">
        <v>6</v>
      </c>
      <c r="I98" s="6" t="s">
        <v>39</v>
      </c>
      <c r="J98" s="6" t="s">
        <v>35</v>
      </c>
      <c r="K98" s="12">
        <v>1200</v>
      </c>
      <c r="L98" s="12">
        <v>1500</v>
      </c>
      <c r="M98" s="18" t="s">
        <v>149</v>
      </c>
      <c r="N98" s="10"/>
      <c r="AA98" s="10" t="s">
        <v>148</v>
      </c>
      <c r="AB98" t="s">
        <v>881</v>
      </c>
    </row>
    <row r="99" spans="1:28" s="9" customFormat="1" ht="14.45" customHeight="1" x14ac:dyDescent="0.25">
      <c r="A99" s="6">
        <v>97</v>
      </c>
      <c r="B99" s="7" t="s">
        <v>68</v>
      </c>
      <c r="C99" s="6" t="s">
        <v>136</v>
      </c>
      <c r="D99" s="6" t="s">
        <v>90</v>
      </c>
      <c r="E99" s="25" t="str">
        <f t="shared" si="1"/>
        <v>1982/1989 Chateau d'Yquem Assortment Case - In Bond</v>
      </c>
      <c r="F99" s="10" t="s">
        <v>138</v>
      </c>
      <c r="G99" s="8" t="s">
        <v>18</v>
      </c>
      <c r="H99" s="6">
        <v>6</v>
      </c>
      <c r="I99" s="6" t="s">
        <v>39</v>
      </c>
      <c r="J99" s="6" t="s">
        <v>35</v>
      </c>
      <c r="K99" s="12">
        <v>1200</v>
      </c>
      <c r="L99" s="12">
        <v>1500</v>
      </c>
      <c r="M99" s="18" t="s">
        <v>150</v>
      </c>
      <c r="N99" s="10"/>
      <c r="AA99" s="10" t="s">
        <v>148</v>
      </c>
      <c r="AB99" t="s">
        <v>882</v>
      </c>
    </row>
    <row r="100" spans="1:28" s="9" customFormat="1" ht="14.45" customHeight="1" x14ac:dyDescent="0.25">
      <c r="A100" s="6">
        <v>98</v>
      </c>
      <c r="B100" s="7" t="s">
        <v>68</v>
      </c>
      <c r="C100" s="6" t="s">
        <v>136</v>
      </c>
      <c r="D100" s="6" t="s">
        <v>90</v>
      </c>
      <c r="E100" s="25" t="str">
        <f t="shared" si="1"/>
        <v>2005/2010 Chateau d'Yquem Assortment Case - In Bond</v>
      </c>
      <c r="F100" s="10" t="s">
        <v>138</v>
      </c>
      <c r="G100" s="8" t="s">
        <v>18</v>
      </c>
      <c r="H100" s="6">
        <v>6</v>
      </c>
      <c r="I100" s="6" t="s">
        <v>39</v>
      </c>
      <c r="J100" s="6" t="s">
        <v>35</v>
      </c>
      <c r="K100" s="12">
        <v>1050</v>
      </c>
      <c r="L100" s="12">
        <v>1300</v>
      </c>
      <c r="M100" s="18" t="s">
        <v>152</v>
      </c>
      <c r="N100" s="10"/>
      <c r="AA100" s="10" t="s">
        <v>151</v>
      </c>
      <c r="AB100" t="s">
        <v>883</v>
      </c>
    </row>
    <row r="101" spans="1:28" s="9" customFormat="1" ht="14.45" customHeight="1" x14ac:dyDescent="0.25">
      <c r="A101" s="6">
        <v>99</v>
      </c>
      <c r="B101" s="7" t="s">
        <v>68</v>
      </c>
      <c r="C101" s="6" t="s">
        <v>136</v>
      </c>
      <c r="D101" s="6" t="s">
        <v>90</v>
      </c>
      <c r="E101" s="25" t="str">
        <f t="shared" si="1"/>
        <v>2005/2010 Chateau d'Yquem Assortment Case - In Bond</v>
      </c>
      <c r="F101" s="10" t="s">
        <v>138</v>
      </c>
      <c r="G101" s="8" t="s">
        <v>18</v>
      </c>
      <c r="H101" s="6">
        <v>6</v>
      </c>
      <c r="I101" s="6" t="s">
        <v>39</v>
      </c>
      <c r="J101" s="6" t="s">
        <v>35</v>
      </c>
      <c r="K101" s="12">
        <v>1050</v>
      </c>
      <c r="L101" s="12">
        <v>1300</v>
      </c>
      <c r="M101" s="18" t="s">
        <v>153</v>
      </c>
      <c r="N101" s="10"/>
      <c r="AA101" s="10" t="s">
        <v>151</v>
      </c>
      <c r="AB101" t="s">
        <v>884</v>
      </c>
    </row>
    <row r="102" spans="1:28" s="9" customFormat="1" ht="14.45" customHeight="1" x14ac:dyDescent="0.25">
      <c r="A102" s="6">
        <v>100</v>
      </c>
      <c r="B102" s="7" t="s">
        <v>68</v>
      </c>
      <c r="C102" s="6" t="s">
        <v>136</v>
      </c>
      <c r="D102" s="6" t="s">
        <v>90</v>
      </c>
      <c r="E102" s="25" t="str">
        <f t="shared" si="1"/>
        <v>1988 Chateau Lafaurie-Peyraguey/1994 Chateau De Fargues</v>
      </c>
      <c r="F102" s="10"/>
      <c r="G102" s="8" t="s">
        <v>18</v>
      </c>
      <c r="H102" s="6">
        <v>10</v>
      </c>
      <c r="I102" s="6"/>
      <c r="J102" s="6" t="s">
        <v>19</v>
      </c>
      <c r="K102" s="12">
        <v>360</v>
      </c>
      <c r="L102" s="12">
        <v>440</v>
      </c>
      <c r="M102" s="18" t="s">
        <v>155</v>
      </c>
      <c r="N102" s="10"/>
      <c r="AA102" s="10" t="s">
        <v>154</v>
      </c>
      <c r="AB102" t="s">
        <v>885</v>
      </c>
    </row>
    <row r="103" spans="1:28" s="9" customFormat="1" ht="14.45" customHeight="1" x14ac:dyDescent="0.25">
      <c r="A103" s="6">
        <v>101</v>
      </c>
      <c r="B103" s="7" t="s">
        <v>68</v>
      </c>
      <c r="C103" s="6" t="s">
        <v>136</v>
      </c>
      <c r="D103" s="6" t="s">
        <v>90</v>
      </c>
      <c r="E103" s="25" t="str">
        <f t="shared" si="1"/>
        <v>1989/1996 Mixed Case of Sauternes (Mixed Formats)</v>
      </c>
      <c r="F103" s="10"/>
      <c r="G103" s="8" t="s">
        <v>18</v>
      </c>
      <c r="H103" s="6">
        <v>7</v>
      </c>
      <c r="I103" s="6"/>
      <c r="J103" s="6" t="s">
        <v>19</v>
      </c>
      <c r="K103" s="12">
        <v>100</v>
      </c>
      <c r="L103" s="12">
        <v>200</v>
      </c>
      <c r="M103" s="18" t="s">
        <v>157</v>
      </c>
      <c r="N103" s="10"/>
      <c r="AA103" s="10" t="s">
        <v>156</v>
      </c>
      <c r="AB103" t="s">
        <v>886</v>
      </c>
    </row>
    <row r="104" spans="1:28" s="9" customFormat="1" ht="14.45" customHeight="1" x14ac:dyDescent="0.25">
      <c r="A104" s="6">
        <v>102</v>
      </c>
      <c r="B104" s="6">
        <v>1966</v>
      </c>
      <c r="C104" s="6" t="s">
        <v>136</v>
      </c>
      <c r="D104" s="6" t="s">
        <v>17</v>
      </c>
      <c r="E104" s="25" t="str">
        <f t="shared" si="1"/>
        <v>Chateau Petrus, Pomerol</v>
      </c>
      <c r="F104" s="10" t="s">
        <v>159</v>
      </c>
      <c r="G104" s="8" t="s">
        <v>18</v>
      </c>
      <c r="H104" s="6">
        <v>2</v>
      </c>
      <c r="I104" s="6"/>
      <c r="J104" s="6" t="s">
        <v>19</v>
      </c>
      <c r="K104" s="12">
        <v>500</v>
      </c>
      <c r="L104" s="12">
        <v>1000</v>
      </c>
      <c r="M104" s="20" t="s">
        <v>160</v>
      </c>
      <c r="N104" s="10" t="s">
        <v>161</v>
      </c>
      <c r="AA104" s="10" t="s">
        <v>158</v>
      </c>
      <c r="AB104" t="s">
        <v>887</v>
      </c>
    </row>
    <row r="105" spans="1:28" s="9" customFormat="1" ht="14.45" customHeight="1" x14ac:dyDescent="0.25">
      <c r="A105" s="6">
        <v>103</v>
      </c>
      <c r="B105" s="6">
        <v>1971</v>
      </c>
      <c r="C105" s="6" t="s">
        <v>136</v>
      </c>
      <c r="D105" s="6" t="s">
        <v>17</v>
      </c>
      <c r="E105" s="25" t="str">
        <f t="shared" si="1"/>
        <v>Chateau Cheval Blanc Premier Grand Cru Classe A, Saint-Emilion Grand Cru</v>
      </c>
      <c r="F105" s="10" t="s">
        <v>163</v>
      </c>
      <c r="G105" s="8" t="s">
        <v>18</v>
      </c>
      <c r="H105" s="6">
        <v>1</v>
      </c>
      <c r="I105" s="6"/>
      <c r="J105" s="6" t="s">
        <v>19</v>
      </c>
      <c r="K105" s="12">
        <v>200</v>
      </c>
      <c r="L105" s="12">
        <v>300</v>
      </c>
      <c r="M105" s="17" t="s">
        <v>105</v>
      </c>
      <c r="N105" s="10"/>
      <c r="AA105" s="10" t="s">
        <v>162</v>
      </c>
      <c r="AB105" t="s">
        <v>888</v>
      </c>
    </row>
    <row r="106" spans="1:28" s="9" customFormat="1" ht="14.45" customHeight="1" x14ac:dyDescent="0.25">
      <c r="A106" s="6">
        <v>104</v>
      </c>
      <c r="B106" s="6">
        <v>1976</v>
      </c>
      <c r="C106" s="6" t="s">
        <v>136</v>
      </c>
      <c r="D106" s="6" t="s">
        <v>17</v>
      </c>
      <c r="E106" s="25" t="str">
        <f t="shared" si="1"/>
        <v>Chateau Ducru Beaucaillou 2eme Cru Classe, Saint-Julien</v>
      </c>
      <c r="F106" s="10" t="s">
        <v>165</v>
      </c>
      <c r="G106" s="8" t="s">
        <v>18</v>
      </c>
      <c r="H106" s="6">
        <v>3</v>
      </c>
      <c r="I106" s="6"/>
      <c r="J106" s="6" t="s">
        <v>19</v>
      </c>
      <c r="K106" s="12">
        <v>200</v>
      </c>
      <c r="L106" s="12">
        <v>360</v>
      </c>
      <c r="M106" s="17" t="s">
        <v>166</v>
      </c>
      <c r="N106" s="10"/>
      <c r="AA106" s="10" t="s">
        <v>164</v>
      </c>
      <c r="AB106" t="s">
        <v>889</v>
      </c>
    </row>
    <row r="107" spans="1:28" s="9" customFormat="1" ht="14.45" customHeight="1" x14ac:dyDescent="0.25">
      <c r="A107" s="6">
        <v>105</v>
      </c>
      <c r="B107" s="6">
        <v>1976</v>
      </c>
      <c r="C107" s="6" t="s">
        <v>136</v>
      </c>
      <c r="D107" s="6" t="s">
        <v>17</v>
      </c>
      <c r="E107" s="25" t="str">
        <f t="shared" si="1"/>
        <v>Chateau Calon Segur 3eme Cru Classe, Saint-Estephe</v>
      </c>
      <c r="F107" s="10" t="s">
        <v>168</v>
      </c>
      <c r="G107" s="8" t="s">
        <v>18</v>
      </c>
      <c r="H107" s="6">
        <v>5</v>
      </c>
      <c r="I107" s="6"/>
      <c r="J107" s="6" t="s">
        <v>19</v>
      </c>
      <c r="K107" s="12">
        <v>180</v>
      </c>
      <c r="L107" s="12">
        <v>240</v>
      </c>
      <c r="M107" s="17" t="s">
        <v>46</v>
      </c>
      <c r="N107" s="10"/>
      <c r="AA107" s="10" t="s">
        <v>167</v>
      </c>
      <c r="AB107" t="s">
        <v>890</v>
      </c>
    </row>
    <row r="108" spans="1:28" s="9" customFormat="1" ht="14.45" customHeight="1" x14ac:dyDescent="0.25">
      <c r="A108" s="6">
        <v>106</v>
      </c>
      <c r="B108" s="6">
        <v>1978</v>
      </c>
      <c r="C108" s="6" t="s">
        <v>136</v>
      </c>
      <c r="D108" s="6" t="s">
        <v>17</v>
      </c>
      <c r="E108" s="25" t="str">
        <f t="shared" si="1"/>
        <v>Chateau Ducru Beaucaillou 2eme Cru Classe, Saint-Julien</v>
      </c>
      <c r="F108" s="10" t="s">
        <v>165</v>
      </c>
      <c r="G108" s="8" t="s">
        <v>18</v>
      </c>
      <c r="H108" s="6">
        <v>4</v>
      </c>
      <c r="I108" s="6"/>
      <c r="J108" s="6" t="s">
        <v>19</v>
      </c>
      <c r="K108" s="12">
        <v>260</v>
      </c>
      <c r="L108" s="12">
        <v>380</v>
      </c>
      <c r="M108" s="17"/>
      <c r="N108" s="10" t="s">
        <v>169</v>
      </c>
      <c r="AA108" s="10" t="s">
        <v>164</v>
      </c>
      <c r="AB108" t="s">
        <v>891</v>
      </c>
    </row>
    <row r="109" spans="1:28" s="9" customFormat="1" ht="14.45" customHeight="1" x14ac:dyDescent="0.25">
      <c r="A109" s="6">
        <v>107</v>
      </c>
      <c r="B109" s="6">
        <v>1978</v>
      </c>
      <c r="C109" s="6" t="s">
        <v>136</v>
      </c>
      <c r="D109" s="6" t="s">
        <v>17</v>
      </c>
      <c r="E109" s="25" t="str">
        <f t="shared" si="1"/>
        <v>Chateau Ducru Beaucaillou 2eme Cru Classe, Saint-Julien</v>
      </c>
      <c r="F109" s="10" t="s">
        <v>165</v>
      </c>
      <c r="G109" s="8" t="s">
        <v>18</v>
      </c>
      <c r="H109" s="6">
        <v>12</v>
      </c>
      <c r="I109" s="6" t="s">
        <v>39</v>
      </c>
      <c r="J109" s="6" t="s">
        <v>19</v>
      </c>
      <c r="K109" s="12">
        <v>1000</v>
      </c>
      <c r="L109" s="12">
        <v>1500</v>
      </c>
      <c r="M109" s="17"/>
      <c r="N109" s="10" t="s">
        <v>169</v>
      </c>
      <c r="AA109" s="10" t="s">
        <v>164</v>
      </c>
      <c r="AB109" t="s">
        <v>892</v>
      </c>
    </row>
    <row r="110" spans="1:28" s="9" customFormat="1" ht="14.45" customHeight="1" x14ac:dyDescent="0.25">
      <c r="A110" s="6">
        <v>108</v>
      </c>
      <c r="B110" s="6">
        <v>1981</v>
      </c>
      <c r="C110" s="6" t="s">
        <v>136</v>
      </c>
      <c r="D110" s="6" t="s">
        <v>17</v>
      </c>
      <c r="E110" s="25" t="str">
        <f t="shared" si="1"/>
        <v>Chateau Leoville Barton 2eme Cru Classe, Saint-Julien</v>
      </c>
      <c r="F110" s="10" t="s">
        <v>171</v>
      </c>
      <c r="G110" s="8" t="s">
        <v>18</v>
      </c>
      <c r="H110" s="6">
        <v>12</v>
      </c>
      <c r="I110" s="6" t="s">
        <v>39</v>
      </c>
      <c r="J110" s="6" t="s">
        <v>19</v>
      </c>
      <c r="K110" s="12">
        <v>700</v>
      </c>
      <c r="L110" s="12">
        <v>900</v>
      </c>
      <c r="M110" s="17" t="s">
        <v>172</v>
      </c>
      <c r="N110" s="10" t="s">
        <v>173</v>
      </c>
      <c r="AA110" s="10" t="s">
        <v>170</v>
      </c>
      <c r="AB110" t="s">
        <v>893</v>
      </c>
    </row>
    <row r="111" spans="1:28" s="9" customFormat="1" ht="14.45" customHeight="1" x14ac:dyDescent="0.25">
      <c r="A111" s="6">
        <v>109</v>
      </c>
      <c r="B111" s="6">
        <v>1981</v>
      </c>
      <c r="C111" s="6" t="s">
        <v>136</v>
      </c>
      <c r="D111" s="6" t="s">
        <v>17</v>
      </c>
      <c r="E111" s="25" t="str">
        <f t="shared" si="1"/>
        <v>Chateau Beychevelle 4eme Cru Classe, Saint-Julien</v>
      </c>
      <c r="F111" s="10" t="s">
        <v>175</v>
      </c>
      <c r="G111" s="8" t="s">
        <v>18</v>
      </c>
      <c r="H111" s="6">
        <v>12</v>
      </c>
      <c r="I111" s="6" t="s">
        <v>39</v>
      </c>
      <c r="J111" s="6" t="s">
        <v>19</v>
      </c>
      <c r="K111" s="12">
        <v>560</v>
      </c>
      <c r="L111" s="12">
        <v>750</v>
      </c>
      <c r="M111" s="17" t="s">
        <v>176</v>
      </c>
      <c r="N111" s="10"/>
      <c r="AA111" s="10" t="s">
        <v>174</v>
      </c>
      <c r="AB111" t="s">
        <v>894</v>
      </c>
    </row>
    <row r="112" spans="1:28" s="9" customFormat="1" ht="14.45" customHeight="1" x14ac:dyDescent="0.25">
      <c r="A112" s="6">
        <v>110</v>
      </c>
      <c r="B112" s="6">
        <v>1982</v>
      </c>
      <c r="C112" s="6" t="s">
        <v>136</v>
      </c>
      <c r="D112" s="6" t="s">
        <v>17</v>
      </c>
      <c r="E112" s="25" t="str">
        <f t="shared" si="1"/>
        <v>Chateau Mouton Rothschild Premier Cru Classe, Pauillac</v>
      </c>
      <c r="F112" s="10" t="s">
        <v>178</v>
      </c>
      <c r="G112" s="8" t="s">
        <v>18</v>
      </c>
      <c r="H112" s="6">
        <v>3</v>
      </c>
      <c r="I112" s="6"/>
      <c r="J112" s="6" t="s">
        <v>19</v>
      </c>
      <c r="K112" s="12">
        <v>1500</v>
      </c>
      <c r="L112" s="12">
        <v>2200</v>
      </c>
      <c r="M112" s="17" t="s">
        <v>179</v>
      </c>
      <c r="N112" s="10" t="s">
        <v>180</v>
      </c>
      <c r="AA112" s="10" t="s">
        <v>177</v>
      </c>
      <c r="AB112" t="s">
        <v>895</v>
      </c>
    </row>
    <row r="113" spans="1:28" s="9" customFormat="1" ht="14.45" customHeight="1" x14ac:dyDescent="0.25">
      <c r="A113" s="6">
        <v>111</v>
      </c>
      <c r="B113" s="6">
        <v>1982</v>
      </c>
      <c r="C113" s="6" t="s">
        <v>136</v>
      </c>
      <c r="D113" s="6" t="s">
        <v>17</v>
      </c>
      <c r="E113" s="25" t="str">
        <f t="shared" si="1"/>
        <v>Chateau Leoville Poyferre 2eme Cru Classe, Saint-Julien</v>
      </c>
      <c r="F113" s="10" t="s">
        <v>182</v>
      </c>
      <c r="G113" s="8" t="s">
        <v>18</v>
      </c>
      <c r="H113" s="6">
        <v>12</v>
      </c>
      <c r="I113" s="6" t="s">
        <v>39</v>
      </c>
      <c r="J113" s="6" t="s">
        <v>19</v>
      </c>
      <c r="K113" s="12">
        <v>2500</v>
      </c>
      <c r="L113" s="12">
        <v>3200</v>
      </c>
      <c r="M113" s="17"/>
      <c r="N113" s="10"/>
      <c r="AA113" s="10" t="s">
        <v>181</v>
      </c>
      <c r="AB113" t="s">
        <v>896</v>
      </c>
    </row>
    <row r="114" spans="1:28" s="9" customFormat="1" ht="14.45" customHeight="1" x14ac:dyDescent="0.25">
      <c r="A114" s="6">
        <v>112</v>
      </c>
      <c r="B114" s="6">
        <v>1982</v>
      </c>
      <c r="C114" s="6" t="s">
        <v>136</v>
      </c>
      <c r="D114" s="6" t="s">
        <v>17</v>
      </c>
      <c r="E114" s="25" t="str">
        <f t="shared" si="1"/>
        <v>Chateau Bouscaut Grand Cru Classe, Pessac-Leognan</v>
      </c>
      <c r="F114" s="10" t="s">
        <v>184</v>
      </c>
      <c r="G114" s="8" t="s">
        <v>18</v>
      </c>
      <c r="H114" s="6">
        <v>12</v>
      </c>
      <c r="I114" s="6" t="s">
        <v>39</v>
      </c>
      <c r="J114" s="6" t="s">
        <v>19</v>
      </c>
      <c r="K114" s="12">
        <v>260</v>
      </c>
      <c r="L114" s="12">
        <v>360</v>
      </c>
      <c r="M114" s="17" t="s">
        <v>185</v>
      </c>
      <c r="N114" s="10"/>
      <c r="AA114" s="10" t="s">
        <v>183</v>
      </c>
      <c r="AB114" t="s">
        <v>897</v>
      </c>
    </row>
    <row r="115" spans="1:28" s="9" customFormat="1" ht="14.45" customHeight="1" x14ac:dyDescent="0.25">
      <c r="A115" s="6">
        <v>113</v>
      </c>
      <c r="B115" s="6">
        <v>1983</v>
      </c>
      <c r="C115" s="6" t="s">
        <v>136</v>
      </c>
      <c r="D115" s="6" t="s">
        <v>17</v>
      </c>
      <c r="E115" s="25" t="str">
        <f t="shared" si="1"/>
        <v>Chateau Palmer 3eme Cru Classe, Margaux</v>
      </c>
      <c r="F115" s="10" t="s">
        <v>187</v>
      </c>
      <c r="G115" s="8" t="s">
        <v>18</v>
      </c>
      <c r="H115" s="6">
        <v>12</v>
      </c>
      <c r="I115" s="6"/>
      <c r="J115" s="6" t="s">
        <v>19</v>
      </c>
      <c r="K115" s="12">
        <v>4500</v>
      </c>
      <c r="L115" s="12">
        <v>6000</v>
      </c>
      <c r="M115" s="17" t="s">
        <v>188</v>
      </c>
      <c r="N115" s="10" t="s">
        <v>189</v>
      </c>
      <c r="AA115" s="10" t="s">
        <v>186</v>
      </c>
      <c r="AB115" t="s">
        <v>898</v>
      </c>
    </row>
    <row r="116" spans="1:28" s="9" customFormat="1" ht="14.45" customHeight="1" x14ac:dyDescent="0.25">
      <c r="A116" s="6">
        <v>114</v>
      </c>
      <c r="B116" s="6">
        <v>1985</v>
      </c>
      <c r="C116" s="6" t="s">
        <v>136</v>
      </c>
      <c r="D116" s="6" t="s">
        <v>17</v>
      </c>
      <c r="E116" s="25" t="str">
        <f t="shared" si="1"/>
        <v>Chateau Lafite Rothschild Premier Cru Classe, Pauillac (Magnums)</v>
      </c>
      <c r="F116" s="10" t="s">
        <v>191</v>
      </c>
      <c r="G116" s="8" t="s">
        <v>65</v>
      </c>
      <c r="H116" s="6">
        <v>6</v>
      </c>
      <c r="I116" s="6"/>
      <c r="J116" s="6" t="s">
        <v>19</v>
      </c>
      <c r="K116" s="12">
        <v>5000</v>
      </c>
      <c r="L116" s="12">
        <v>6000</v>
      </c>
      <c r="M116" s="17" t="s">
        <v>192</v>
      </c>
      <c r="N116" s="10"/>
      <c r="AA116" s="10" t="s">
        <v>190</v>
      </c>
      <c r="AB116" t="s">
        <v>899</v>
      </c>
    </row>
    <row r="117" spans="1:28" s="9" customFormat="1" ht="14.45" customHeight="1" x14ac:dyDescent="0.25">
      <c r="A117" s="6">
        <v>115</v>
      </c>
      <c r="B117" s="6">
        <v>1985</v>
      </c>
      <c r="C117" s="6" t="s">
        <v>136</v>
      </c>
      <c r="D117" s="6" t="s">
        <v>17</v>
      </c>
      <c r="E117" s="25" t="str">
        <f t="shared" si="1"/>
        <v>Chateau Pichon Longueville Comtesse de Lalande 2eme Cru Classe, Pauillac</v>
      </c>
      <c r="F117" s="10" t="s">
        <v>194</v>
      </c>
      <c r="G117" s="8" t="s">
        <v>18</v>
      </c>
      <c r="H117" s="6">
        <v>12</v>
      </c>
      <c r="I117" s="6" t="s">
        <v>39</v>
      </c>
      <c r="J117" s="6" t="s">
        <v>19</v>
      </c>
      <c r="K117" s="12">
        <v>1400</v>
      </c>
      <c r="L117" s="12">
        <v>2000</v>
      </c>
      <c r="M117" s="17"/>
      <c r="N117" s="10"/>
      <c r="AA117" s="10" t="s">
        <v>193</v>
      </c>
      <c r="AB117" t="s">
        <v>900</v>
      </c>
    </row>
    <row r="118" spans="1:28" s="9" customFormat="1" ht="14.45" customHeight="1" x14ac:dyDescent="0.25">
      <c r="A118" s="6">
        <v>116</v>
      </c>
      <c r="B118" s="6">
        <v>1985</v>
      </c>
      <c r="C118" s="6" t="s">
        <v>136</v>
      </c>
      <c r="D118" s="6" t="s">
        <v>17</v>
      </c>
      <c r="E118" s="25" t="str">
        <f t="shared" si="1"/>
        <v>Chateau Leoville Barton 2eme Cru Classe, Saint-Julien</v>
      </c>
      <c r="F118" s="10" t="s">
        <v>171</v>
      </c>
      <c r="G118" s="8" t="s">
        <v>18</v>
      </c>
      <c r="H118" s="6">
        <v>12</v>
      </c>
      <c r="I118" s="6" t="s">
        <v>39</v>
      </c>
      <c r="J118" s="6" t="s">
        <v>19</v>
      </c>
      <c r="K118" s="12">
        <v>750</v>
      </c>
      <c r="L118" s="12">
        <v>950</v>
      </c>
      <c r="M118" s="17" t="s">
        <v>195</v>
      </c>
      <c r="N118" s="10" t="s">
        <v>173</v>
      </c>
      <c r="AA118" s="10" t="s">
        <v>170</v>
      </c>
      <c r="AB118" t="s">
        <v>901</v>
      </c>
    </row>
    <row r="119" spans="1:28" s="9" customFormat="1" ht="14.45" customHeight="1" x14ac:dyDescent="0.25">
      <c r="A119" s="6">
        <v>117</v>
      </c>
      <c r="B119" s="6">
        <v>1985</v>
      </c>
      <c r="C119" s="6" t="s">
        <v>136</v>
      </c>
      <c r="D119" s="6" t="s">
        <v>17</v>
      </c>
      <c r="E119" s="25" t="str">
        <f t="shared" si="1"/>
        <v>Chateau Pichon Longueville Comtesse de Lalande 2eme Cru Classe, Pauillac</v>
      </c>
      <c r="F119" s="10" t="s">
        <v>194</v>
      </c>
      <c r="G119" s="8" t="s">
        <v>18</v>
      </c>
      <c r="H119" s="6">
        <v>12</v>
      </c>
      <c r="I119" s="6" t="s">
        <v>39</v>
      </c>
      <c r="J119" s="6" t="s">
        <v>19</v>
      </c>
      <c r="K119" s="12">
        <v>1400</v>
      </c>
      <c r="L119" s="12">
        <v>2200</v>
      </c>
      <c r="M119" s="17"/>
      <c r="N119" s="10" t="s">
        <v>169</v>
      </c>
      <c r="AA119" s="10" t="s">
        <v>193</v>
      </c>
      <c r="AB119" t="s">
        <v>902</v>
      </c>
    </row>
    <row r="120" spans="1:28" s="9" customFormat="1" ht="14.45" customHeight="1" x14ac:dyDescent="0.25">
      <c r="A120" s="6">
        <v>118</v>
      </c>
      <c r="B120" s="6">
        <v>1985</v>
      </c>
      <c r="C120" s="6" t="s">
        <v>136</v>
      </c>
      <c r="D120" s="6" t="s">
        <v>17</v>
      </c>
      <c r="E120" s="25" t="str">
        <f t="shared" si="1"/>
        <v>Chateau Palmer 3eme Cru Classe, Margaux</v>
      </c>
      <c r="F120" s="10" t="s">
        <v>187</v>
      </c>
      <c r="G120" s="8" t="s">
        <v>18</v>
      </c>
      <c r="H120" s="6">
        <v>12</v>
      </c>
      <c r="I120" s="6" t="s">
        <v>39</v>
      </c>
      <c r="J120" s="6" t="s">
        <v>19</v>
      </c>
      <c r="K120" s="12">
        <v>1800</v>
      </c>
      <c r="L120" s="12">
        <v>2600</v>
      </c>
      <c r="M120" s="17"/>
      <c r="N120" s="10"/>
      <c r="AA120" s="10" t="s">
        <v>186</v>
      </c>
      <c r="AB120" t="s">
        <v>903</v>
      </c>
    </row>
    <row r="121" spans="1:28" s="9" customFormat="1" ht="14.45" customHeight="1" x14ac:dyDescent="0.25">
      <c r="A121" s="6">
        <v>119</v>
      </c>
      <c r="B121" s="6">
        <v>1985</v>
      </c>
      <c r="C121" s="6" t="s">
        <v>136</v>
      </c>
      <c r="D121" s="6" t="s">
        <v>17</v>
      </c>
      <c r="E121" s="25" t="str">
        <f t="shared" si="1"/>
        <v>Chateau La Mission Haut-Brion Cru Classe, Pessac-Leognan</v>
      </c>
      <c r="F121" s="10" t="s">
        <v>197</v>
      </c>
      <c r="G121" s="8" t="s">
        <v>18</v>
      </c>
      <c r="H121" s="6">
        <v>3</v>
      </c>
      <c r="I121" s="6"/>
      <c r="J121" s="6" t="s">
        <v>19</v>
      </c>
      <c r="K121" s="12">
        <v>400</v>
      </c>
      <c r="L121" s="12">
        <v>600</v>
      </c>
      <c r="M121" s="17"/>
      <c r="N121" s="10"/>
      <c r="AA121" s="10" t="s">
        <v>196</v>
      </c>
      <c r="AB121" t="s">
        <v>904</v>
      </c>
    </row>
    <row r="122" spans="1:28" s="9" customFormat="1" ht="14.45" customHeight="1" x14ac:dyDescent="0.25">
      <c r="A122" s="6">
        <v>120</v>
      </c>
      <c r="B122" s="6">
        <v>1986</v>
      </c>
      <c r="C122" s="6" t="s">
        <v>136</v>
      </c>
      <c r="D122" s="6" t="s">
        <v>17</v>
      </c>
      <c r="E122" s="25" t="str">
        <f t="shared" si="1"/>
        <v>Chateau Palmer 3eme Cru Classe, Margaux</v>
      </c>
      <c r="F122" s="10" t="s">
        <v>187</v>
      </c>
      <c r="G122" s="8" t="s">
        <v>18</v>
      </c>
      <c r="H122" s="6">
        <v>1</v>
      </c>
      <c r="I122" s="6"/>
      <c r="J122" s="6" t="s">
        <v>19</v>
      </c>
      <c r="K122" s="12">
        <v>150</v>
      </c>
      <c r="L122" s="12">
        <v>200</v>
      </c>
      <c r="M122" s="17"/>
      <c r="N122" s="10"/>
      <c r="AA122" s="10" t="s">
        <v>186</v>
      </c>
      <c r="AB122" t="s">
        <v>905</v>
      </c>
    </row>
    <row r="123" spans="1:28" s="9" customFormat="1" ht="14.45" customHeight="1" x14ac:dyDescent="0.25">
      <c r="A123" s="6">
        <v>121</v>
      </c>
      <c r="B123" s="6">
        <v>1986</v>
      </c>
      <c r="C123" s="6" t="s">
        <v>136</v>
      </c>
      <c r="D123" s="6" t="s">
        <v>17</v>
      </c>
      <c r="E123" s="25" t="str">
        <f t="shared" si="1"/>
        <v>Chateau Palmer 3eme Cru Classe, Margaux</v>
      </c>
      <c r="F123" s="10" t="s">
        <v>187</v>
      </c>
      <c r="G123" s="8" t="s">
        <v>18</v>
      </c>
      <c r="H123" s="6">
        <v>12</v>
      </c>
      <c r="I123" s="6" t="s">
        <v>39</v>
      </c>
      <c r="J123" s="6" t="s">
        <v>19</v>
      </c>
      <c r="K123" s="12">
        <v>1800</v>
      </c>
      <c r="L123" s="12">
        <v>2600</v>
      </c>
      <c r="M123" s="17" t="s">
        <v>198</v>
      </c>
      <c r="N123" s="10"/>
      <c r="AA123" s="10" t="s">
        <v>186</v>
      </c>
      <c r="AB123" t="s">
        <v>906</v>
      </c>
    </row>
    <row r="124" spans="1:28" s="9" customFormat="1" ht="14.45" customHeight="1" x14ac:dyDescent="0.25">
      <c r="A124" s="6">
        <v>122</v>
      </c>
      <c r="B124" s="6">
        <v>1988</v>
      </c>
      <c r="C124" s="6" t="s">
        <v>136</v>
      </c>
      <c r="D124" s="6" t="s">
        <v>17</v>
      </c>
      <c r="E124" s="25" t="str">
        <f t="shared" si="1"/>
        <v>Chateau Palmer 3eme Cru Classe, Margaux</v>
      </c>
      <c r="F124" s="10" t="s">
        <v>187</v>
      </c>
      <c r="G124" s="8" t="s">
        <v>18</v>
      </c>
      <c r="H124" s="6">
        <v>12</v>
      </c>
      <c r="I124" s="6" t="s">
        <v>39</v>
      </c>
      <c r="J124" s="6" t="s">
        <v>19</v>
      </c>
      <c r="K124" s="12">
        <v>1500</v>
      </c>
      <c r="L124" s="12">
        <v>2000</v>
      </c>
      <c r="M124" s="17" t="s">
        <v>199</v>
      </c>
      <c r="N124" s="10"/>
      <c r="AA124" s="10" t="s">
        <v>186</v>
      </c>
      <c r="AB124" t="s">
        <v>907</v>
      </c>
    </row>
    <row r="125" spans="1:28" s="9" customFormat="1" ht="14.45" customHeight="1" x14ac:dyDescent="0.25">
      <c r="A125" s="6">
        <v>123</v>
      </c>
      <c r="B125" s="6">
        <v>1989</v>
      </c>
      <c r="C125" s="6" t="s">
        <v>136</v>
      </c>
      <c r="D125" s="6" t="s">
        <v>17</v>
      </c>
      <c r="E125" s="25" t="str">
        <f t="shared" si="1"/>
        <v>Cos d'Estournel 2eme Cru Classe, Saint-Estephe</v>
      </c>
      <c r="F125" s="10" t="s">
        <v>201</v>
      </c>
      <c r="G125" s="8" t="s">
        <v>18</v>
      </c>
      <c r="H125" s="6">
        <v>12</v>
      </c>
      <c r="I125" s="6" t="s">
        <v>39</v>
      </c>
      <c r="J125" s="6" t="s">
        <v>19</v>
      </c>
      <c r="K125" s="12">
        <v>1200</v>
      </c>
      <c r="L125" s="12">
        <v>1700</v>
      </c>
      <c r="M125" s="17"/>
      <c r="N125" s="10"/>
      <c r="AA125" s="10" t="s">
        <v>200</v>
      </c>
      <c r="AB125" t="s">
        <v>908</v>
      </c>
    </row>
    <row r="126" spans="1:28" s="9" customFormat="1" ht="14.45" customHeight="1" x14ac:dyDescent="0.25">
      <c r="A126" s="6">
        <v>124</v>
      </c>
      <c r="B126" s="6">
        <v>1989</v>
      </c>
      <c r="C126" s="6" t="s">
        <v>136</v>
      </c>
      <c r="D126" s="6" t="s">
        <v>17</v>
      </c>
      <c r="E126" s="25" t="str">
        <f t="shared" si="1"/>
        <v>Chateau Lascombes 2eme Cru Classe, Margaux</v>
      </c>
      <c r="F126" s="10" t="s">
        <v>203</v>
      </c>
      <c r="G126" s="8" t="s">
        <v>18</v>
      </c>
      <c r="H126" s="6">
        <v>6</v>
      </c>
      <c r="I126" s="6" t="s">
        <v>39</v>
      </c>
      <c r="J126" s="6" t="s">
        <v>19</v>
      </c>
      <c r="K126" s="12">
        <v>240</v>
      </c>
      <c r="L126" s="12">
        <v>320</v>
      </c>
      <c r="M126" s="17"/>
      <c r="N126" s="10"/>
      <c r="AA126" s="10" t="s">
        <v>202</v>
      </c>
      <c r="AB126" t="s">
        <v>909</v>
      </c>
    </row>
    <row r="127" spans="1:28" s="9" customFormat="1" ht="14.45" customHeight="1" x14ac:dyDescent="0.25">
      <c r="A127" s="6">
        <v>125</v>
      </c>
      <c r="B127" s="6">
        <v>1989</v>
      </c>
      <c r="C127" s="6" t="s">
        <v>136</v>
      </c>
      <c r="D127" s="6" t="s">
        <v>17</v>
      </c>
      <c r="E127" s="25" t="str">
        <f t="shared" si="1"/>
        <v>Chateau Desmirail 3eme Cru Classe, Margaux</v>
      </c>
      <c r="F127" s="10" t="s">
        <v>205</v>
      </c>
      <c r="G127" s="8" t="s">
        <v>18</v>
      </c>
      <c r="H127" s="6">
        <v>12</v>
      </c>
      <c r="I127" s="6" t="s">
        <v>39</v>
      </c>
      <c r="J127" s="6" t="s">
        <v>19</v>
      </c>
      <c r="K127" s="12">
        <v>180</v>
      </c>
      <c r="L127" s="12">
        <v>250</v>
      </c>
      <c r="M127" s="17"/>
      <c r="N127" s="10"/>
      <c r="AA127" s="10" t="s">
        <v>204</v>
      </c>
      <c r="AB127" t="s">
        <v>910</v>
      </c>
    </row>
    <row r="128" spans="1:28" s="9" customFormat="1" ht="14.45" customHeight="1" x14ac:dyDescent="0.25">
      <c r="A128" s="6">
        <v>126</v>
      </c>
      <c r="B128" s="6">
        <v>1989</v>
      </c>
      <c r="C128" s="6" t="s">
        <v>136</v>
      </c>
      <c r="D128" s="6" t="s">
        <v>17</v>
      </c>
      <c r="E128" s="25" t="str">
        <f t="shared" si="1"/>
        <v>Chateau Giscours 3eme Cru Classe, Margaux</v>
      </c>
      <c r="F128" s="10" t="s">
        <v>207</v>
      </c>
      <c r="G128" s="8" t="s">
        <v>18</v>
      </c>
      <c r="H128" s="6">
        <v>4</v>
      </c>
      <c r="I128" s="6"/>
      <c r="J128" s="6" t="s">
        <v>19</v>
      </c>
      <c r="K128" s="12">
        <v>130</v>
      </c>
      <c r="L128" s="12">
        <v>220</v>
      </c>
      <c r="M128" s="17" t="s">
        <v>208</v>
      </c>
      <c r="N128" s="10"/>
      <c r="AA128" s="10" t="s">
        <v>206</v>
      </c>
      <c r="AB128" t="s">
        <v>911</v>
      </c>
    </row>
    <row r="129" spans="1:28" s="9" customFormat="1" ht="14.45" customHeight="1" x14ac:dyDescent="0.25">
      <c r="A129" s="6">
        <v>127</v>
      </c>
      <c r="B129" s="6">
        <v>1990</v>
      </c>
      <c r="C129" s="6" t="s">
        <v>136</v>
      </c>
      <c r="D129" s="6" t="s">
        <v>17</v>
      </c>
      <c r="E129" s="25" t="str">
        <f t="shared" si="1"/>
        <v>Chateau Mouton Rothschild Premier Cru Classe, Pauillac</v>
      </c>
      <c r="F129" s="10" t="s">
        <v>178</v>
      </c>
      <c r="G129" s="8" t="s">
        <v>18</v>
      </c>
      <c r="H129" s="6">
        <v>12</v>
      </c>
      <c r="I129" s="6" t="s">
        <v>39</v>
      </c>
      <c r="J129" s="6" t="s">
        <v>19</v>
      </c>
      <c r="K129" s="12">
        <v>3000</v>
      </c>
      <c r="L129" s="12">
        <v>3800</v>
      </c>
      <c r="M129" s="17" t="s">
        <v>209</v>
      </c>
      <c r="N129" s="10"/>
      <c r="AA129" s="10" t="s">
        <v>177</v>
      </c>
      <c r="AB129" t="s">
        <v>912</v>
      </c>
    </row>
    <row r="130" spans="1:28" s="9" customFormat="1" ht="14.45" customHeight="1" x14ac:dyDescent="0.25">
      <c r="A130" s="6">
        <v>128</v>
      </c>
      <c r="B130" s="6">
        <v>1990</v>
      </c>
      <c r="C130" s="6" t="s">
        <v>136</v>
      </c>
      <c r="D130" s="6" t="s">
        <v>17</v>
      </c>
      <c r="E130" s="25" t="str">
        <f t="shared" si="1"/>
        <v>Chateau Palmer 3eme Cru Classe, Margaux</v>
      </c>
      <c r="F130" s="10" t="s">
        <v>187</v>
      </c>
      <c r="G130" s="8" t="s">
        <v>18</v>
      </c>
      <c r="H130" s="6">
        <v>1</v>
      </c>
      <c r="I130" s="6"/>
      <c r="J130" s="6" t="s">
        <v>19</v>
      </c>
      <c r="K130" s="12">
        <v>200</v>
      </c>
      <c r="L130" s="12">
        <v>300</v>
      </c>
      <c r="M130" s="17"/>
      <c r="N130" s="10"/>
      <c r="AA130" s="10" t="s">
        <v>186</v>
      </c>
      <c r="AB130" t="s">
        <v>913</v>
      </c>
    </row>
    <row r="131" spans="1:28" s="9" customFormat="1" ht="14.45" customHeight="1" x14ac:dyDescent="0.25">
      <c r="A131" s="6">
        <v>129</v>
      </c>
      <c r="B131" s="6">
        <v>1990</v>
      </c>
      <c r="C131" s="6" t="s">
        <v>136</v>
      </c>
      <c r="D131" s="6" t="s">
        <v>17</v>
      </c>
      <c r="E131" s="25" t="str">
        <f t="shared" si="1"/>
        <v>Chateau Chasse-Spleen, Moulis en Medoc</v>
      </c>
      <c r="F131" s="10" t="s">
        <v>211</v>
      </c>
      <c r="G131" s="8" t="s">
        <v>18</v>
      </c>
      <c r="H131" s="6">
        <v>12</v>
      </c>
      <c r="I131" s="6" t="s">
        <v>39</v>
      </c>
      <c r="J131" s="6" t="s">
        <v>19</v>
      </c>
      <c r="K131" s="12">
        <v>280</v>
      </c>
      <c r="L131" s="12">
        <v>360</v>
      </c>
      <c r="M131" s="17" t="s">
        <v>212</v>
      </c>
      <c r="N131" s="10"/>
      <c r="AA131" s="10" t="s">
        <v>210</v>
      </c>
      <c r="AB131" t="s">
        <v>914</v>
      </c>
    </row>
    <row r="132" spans="1:28" s="9" customFormat="1" ht="14.45" customHeight="1" x14ac:dyDescent="0.25">
      <c r="A132" s="6">
        <v>130</v>
      </c>
      <c r="B132" s="6">
        <v>1994</v>
      </c>
      <c r="C132" s="6" t="s">
        <v>136</v>
      </c>
      <c r="D132" s="6" t="s">
        <v>17</v>
      </c>
      <c r="E132" s="25" t="str">
        <f t="shared" ref="E132:E195" si="2">HYPERLINK(AB132,AA132)</f>
        <v>Chateau Palmer 3eme Cru Classe, Margaux</v>
      </c>
      <c r="F132" s="10" t="s">
        <v>187</v>
      </c>
      <c r="G132" s="8" t="s">
        <v>18</v>
      </c>
      <c r="H132" s="6">
        <v>12</v>
      </c>
      <c r="I132" s="6" t="s">
        <v>39</v>
      </c>
      <c r="J132" s="6" t="s">
        <v>19</v>
      </c>
      <c r="K132" s="12">
        <v>1400</v>
      </c>
      <c r="L132" s="12">
        <v>1800</v>
      </c>
      <c r="M132" s="17" t="s">
        <v>213</v>
      </c>
      <c r="N132" s="10"/>
      <c r="AA132" s="10" t="s">
        <v>186</v>
      </c>
      <c r="AB132" t="s">
        <v>915</v>
      </c>
    </row>
    <row r="133" spans="1:28" s="9" customFormat="1" ht="14.45" customHeight="1" x14ac:dyDescent="0.25">
      <c r="A133" s="6">
        <v>131</v>
      </c>
      <c r="B133" s="6">
        <v>1995</v>
      </c>
      <c r="C133" s="6" t="s">
        <v>136</v>
      </c>
      <c r="D133" s="6" t="s">
        <v>17</v>
      </c>
      <c r="E133" s="25" t="str">
        <f t="shared" si="2"/>
        <v>Chateau Lafite Rothschild Premier Cru Classe, Pauillac</v>
      </c>
      <c r="F133" s="10" t="s">
        <v>191</v>
      </c>
      <c r="G133" s="8" t="s">
        <v>18</v>
      </c>
      <c r="H133" s="6">
        <v>1</v>
      </c>
      <c r="I133" s="6"/>
      <c r="J133" s="6" t="s">
        <v>19</v>
      </c>
      <c r="K133" s="12">
        <v>360</v>
      </c>
      <c r="L133" s="12">
        <v>500</v>
      </c>
      <c r="M133" s="17"/>
      <c r="N133" s="10"/>
      <c r="AA133" s="10" t="s">
        <v>214</v>
      </c>
      <c r="AB133" t="s">
        <v>916</v>
      </c>
    </row>
    <row r="134" spans="1:28" s="9" customFormat="1" ht="14.45" customHeight="1" x14ac:dyDescent="0.25">
      <c r="A134" s="6">
        <v>132</v>
      </c>
      <c r="B134" s="6">
        <v>1995</v>
      </c>
      <c r="C134" s="6" t="s">
        <v>136</v>
      </c>
      <c r="D134" s="6" t="s">
        <v>17</v>
      </c>
      <c r="E134" s="25" t="str">
        <f t="shared" si="2"/>
        <v>Chateau Latour Premier Cru Classe, Pauillac</v>
      </c>
      <c r="F134" s="10" t="s">
        <v>216</v>
      </c>
      <c r="G134" s="8" t="s">
        <v>18</v>
      </c>
      <c r="H134" s="6">
        <v>1</v>
      </c>
      <c r="I134" s="6"/>
      <c r="J134" s="6" t="s">
        <v>19</v>
      </c>
      <c r="K134" s="12">
        <v>280</v>
      </c>
      <c r="L134" s="12">
        <v>380</v>
      </c>
      <c r="M134" s="17"/>
      <c r="N134" s="10"/>
      <c r="AA134" s="10" t="s">
        <v>215</v>
      </c>
      <c r="AB134" t="s">
        <v>917</v>
      </c>
    </row>
    <row r="135" spans="1:28" s="9" customFormat="1" ht="14.45" customHeight="1" x14ac:dyDescent="0.25">
      <c r="A135" s="6">
        <v>133</v>
      </c>
      <c r="B135" s="6">
        <v>1995</v>
      </c>
      <c r="C135" s="6" t="s">
        <v>136</v>
      </c>
      <c r="D135" s="6" t="s">
        <v>17</v>
      </c>
      <c r="E135" s="25" t="str">
        <f t="shared" si="2"/>
        <v>Chateau Talbot 4eme Cru Classe, Saint-Julien</v>
      </c>
      <c r="F135" s="10" t="s">
        <v>218</v>
      </c>
      <c r="G135" s="8" t="s">
        <v>18</v>
      </c>
      <c r="H135" s="6">
        <v>12</v>
      </c>
      <c r="I135" s="6" t="s">
        <v>39</v>
      </c>
      <c r="J135" s="6" t="s">
        <v>19</v>
      </c>
      <c r="K135" s="12">
        <v>650</v>
      </c>
      <c r="L135" s="12">
        <v>850</v>
      </c>
      <c r="M135" s="17"/>
      <c r="N135" s="10"/>
      <c r="AA135" s="10" t="s">
        <v>217</v>
      </c>
      <c r="AB135" t="s">
        <v>918</v>
      </c>
    </row>
    <row r="136" spans="1:28" s="9" customFormat="1" ht="14.45" customHeight="1" x14ac:dyDescent="0.25">
      <c r="A136" s="6">
        <v>134</v>
      </c>
      <c r="B136" s="6">
        <v>1995</v>
      </c>
      <c r="C136" s="6" t="s">
        <v>136</v>
      </c>
      <c r="D136" s="6" t="s">
        <v>17</v>
      </c>
      <c r="E136" s="25" t="str">
        <f t="shared" si="2"/>
        <v>Chateau Talbot 4eme Cru Classe, Saint-Julien (Magnums)</v>
      </c>
      <c r="F136" s="10" t="s">
        <v>218</v>
      </c>
      <c r="G136" s="8" t="s">
        <v>65</v>
      </c>
      <c r="H136" s="6">
        <v>6</v>
      </c>
      <c r="I136" s="6" t="s">
        <v>39</v>
      </c>
      <c r="J136" s="6" t="s">
        <v>19</v>
      </c>
      <c r="K136" s="12">
        <v>650</v>
      </c>
      <c r="L136" s="12">
        <v>900</v>
      </c>
      <c r="M136" s="17" t="s">
        <v>220</v>
      </c>
      <c r="N136" s="10" t="s">
        <v>48</v>
      </c>
      <c r="AA136" s="10" t="s">
        <v>219</v>
      </c>
      <c r="AB136" t="s">
        <v>919</v>
      </c>
    </row>
    <row r="137" spans="1:28" s="9" customFormat="1" ht="14.45" customHeight="1" x14ac:dyDescent="0.25">
      <c r="A137" s="6">
        <v>135</v>
      </c>
      <c r="B137" s="6">
        <v>1995</v>
      </c>
      <c r="C137" s="6" t="s">
        <v>136</v>
      </c>
      <c r="D137" s="6" t="s">
        <v>17</v>
      </c>
      <c r="E137" s="25" t="str">
        <f t="shared" si="2"/>
        <v>Chateau de Fieuzal Cru Classe, Pessac-Leognan</v>
      </c>
      <c r="F137" s="10" t="s">
        <v>222</v>
      </c>
      <c r="G137" s="8" t="s">
        <v>18</v>
      </c>
      <c r="H137" s="6">
        <v>12</v>
      </c>
      <c r="I137" s="6" t="s">
        <v>39</v>
      </c>
      <c r="J137" s="6" t="s">
        <v>19</v>
      </c>
      <c r="K137" s="12">
        <v>280</v>
      </c>
      <c r="L137" s="12">
        <v>360</v>
      </c>
      <c r="M137" s="17" t="s">
        <v>223</v>
      </c>
      <c r="N137" s="10" t="s">
        <v>48</v>
      </c>
      <c r="AA137" s="10" t="s">
        <v>221</v>
      </c>
      <c r="AB137" t="s">
        <v>920</v>
      </c>
    </row>
    <row r="138" spans="1:28" s="9" customFormat="1" ht="14.45" customHeight="1" x14ac:dyDescent="0.25">
      <c r="A138" s="6">
        <v>136</v>
      </c>
      <c r="B138" s="6">
        <v>1995</v>
      </c>
      <c r="C138" s="6" t="s">
        <v>136</v>
      </c>
      <c r="D138" s="6" t="s">
        <v>17</v>
      </c>
      <c r="E138" s="25" t="str">
        <f t="shared" si="2"/>
        <v>Chateau Poujeaux, Moulis en Medoc</v>
      </c>
      <c r="F138" s="10" t="s">
        <v>225</v>
      </c>
      <c r="G138" s="8" t="s">
        <v>18</v>
      </c>
      <c r="H138" s="6">
        <v>12</v>
      </c>
      <c r="I138" s="6" t="s">
        <v>39</v>
      </c>
      <c r="J138" s="6" t="s">
        <v>19</v>
      </c>
      <c r="K138" s="12">
        <v>180</v>
      </c>
      <c r="L138" s="12">
        <v>250</v>
      </c>
      <c r="M138" s="17"/>
      <c r="N138" s="10"/>
      <c r="AA138" s="10" t="s">
        <v>224</v>
      </c>
      <c r="AB138" t="s">
        <v>921</v>
      </c>
    </row>
    <row r="139" spans="1:28" s="9" customFormat="1" ht="14.45" customHeight="1" x14ac:dyDescent="0.25">
      <c r="A139" s="6">
        <v>137</v>
      </c>
      <c r="B139" s="6">
        <v>1995</v>
      </c>
      <c r="C139" s="6" t="s">
        <v>136</v>
      </c>
      <c r="D139" s="6" t="s">
        <v>17</v>
      </c>
      <c r="E139" s="25" t="str">
        <f t="shared" si="2"/>
        <v>Chateau Poujeaux, Moulis en Medoc</v>
      </c>
      <c r="F139" s="10" t="s">
        <v>225</v>
      </c>
      <c r="G139" s="8" t="s">
        <v>18</v>
      </c>
      <c r="H139" s="6">
        <v>6</v>
      </c>
      <c r="I139" s="6"/>
      <c r="J139" s="6" t="s">
        <v>19</v>
      </c>
      <c r="K139" s="12">
        <v>90</v>
      </c>
      <c r="L139" s="12">
        <v>130</v>
      </c>
      <c r="M139" s="17"/>
      <c r="N139" s="10"/>
      <c r="AA139" s="10" t="s">
        <v>224</v>
      </c>
      <c r="AB139" t="s">
        <v>922</v>
      </c>
    </row>
    <row r="140" spans="1:28" s="9" customFormat="1" ht="14.45" customHeight="1" x14ac:dyDescent="0.25">
      <c r="A140" s="6">
        <v>138</v>
      </c>
      <c r="B140" s="6">
        <v>1996</v>
      </c>
      <c r="C140" s="6" t="s">
        <v>136</v>
      </c>
      <c r="D140" s="6" t="s">
        <v>17</v>
      </c>
      <c r="E140" s="25" t="str">
        <f t="shared" si="2"/>
        <v>Carruades de Lafite, Pauillac</v>
      </c>
      <c r="F140" s="10" t="s">
        <v>227</v>
      </c>
      <c r="G140" s="8" t="s">
        <v>18</v>
      </c>
      <c r="H140" s="6">
        <v>12</v>
      </c>
      <c r="I140" s="6" t="s">
        <v>39</v>
      </c>
      <c r="J140" s="6" t="s">
        <v>19</v>
      </c>
      <c r="K140" s="12">
        <v>2200</v>
      </c>
      <c r="L140" s="12">
        <v>3000</v>
      </c>
      <c r="M140" s="17" t="s">
        <v>223</v>
      </c>
      <c r="N140" s="10" t="s">
        <v>48</v>
      </c>
      <c r="AA140" s="10" t="s">
        <v>226</v>
      </c>
      <c r="AB140" t="s">
        <v>923</v>
      </c>
    </row>
    <row r="141" spans="1:28" s="9" customFormat="1" ht="14.45" customHeight="1" x14ac:dyDescent="0.25">
      <c r="A141" s="6">
        <v>139</v>
      </c>
      <c r="B141" s="6">
        <v>1996</v>
      </c>
      <c r="C141" s="6" t="s">
        <v>136</v>
      </c>
      <c r="D141" s="6" t="s">
        <v>17</v>
      </c>
      <c r="E141" s="25" t="str">
        <f t="shared" si="2"/>
        <v>Pavillon Rouge du Chateau Margaux, Margaux</v>
      </c>
      <c r="F141" s="10" t="s">
        <v>229</v>
      </c>
      <c r="G141" s="8" t="s">
        <v>18</v>
      </c>
      <c r="H141" s="6">
        <v>4</v>
      </c>
      <c r="I141" s="6"/>
      <c r="J141" s="6" t="s">
        <v>19</v>
      </c>
      <c r="K141" s="12">
        <v>200</v>
      </c>
      <c r="L141" s="12">
        <v>320</v>
      </c>
      <c r="M141" s="17" t="s">
        <v>230</v>
      </c>
      <c r="N141" s="10" t="s">
        <v>231</v>
      </c>
      <c r="AA141" s="10" t="s">
        <v>228</v>
      </c>
      <c r="AB141" t="s">
        <v>924</v>
      </c>
    </row>
    <row r="142" spans="1:28" s="9" customFormat="1" ht="14.45" customHeight="1" x14ac:dyDescent="0.25">
      <c r="A142" s="6">
        <v>140</v>
      </c>
      <c r="B142" s="6">
        <v>1996</v>
      </c>
      <c r="C142" s="6" t="s">
        <v>136</v>
      </c>
      <c r="D142" s="6" t="s">
        <v>17</v>
      </c>
      <c r="E142" s="25" t="str">
        <f t="shared" si="2"/>
        <v>Chateau Talbot 4eme Cru Classe, Saint-Julien</v>
      </c>
      <c r="F142" s="10" t="s">
        <v>218</v>
      </c>
      <c r="G142" s="8" t="s">
        <v>18</v>
      </c>
      <c r="H142" s="6">
        <v>12</v>
      </c>
      <c r="I142" s="6" t="s">
        <v>39</v>
      </c>
      <c r="J142" s="6" t="s">
        <v>19</v>
      </c>
      <c r="K142" s="12">
        <v>700</v>
      </c>
      <c r="L142" s="12">
        <v>1100</v>
      </c>
      <c r="M142" s="17"/>
      <c r="N142" s="10"/>
      <c r="AA142" s="10" t="s">
        <v>217</v>
      </c>
      <c r="AB142" t="s">
        <v>925</v>
      </c>
    </row>
    <row r="143" spans="1:28" s="9" customFormat="1" ht="14.45" customHeight="1" x14ac:dyDescent="0.25">
      <c r="A143" s="6">
        <v>141</v>
      </c>
      <c r="B143" s="6">
        <v>1996</v>
      </c>
      <c r="C143" s="6" t="s">
        <v>136</v>
      </c>
      <c r="D143" s="6" t="s">
        <v>17</v>
      </c>
      <c r="E143" s="25" t="str">
        <f t="shared" si="2"/>
        <v>Chateau Meyney, Saint-Estephe</v>
      </c>
      <c r="F143" s="10" t="s">
        <v>233</v>
      </c>
      <c r="G143" s="8" t="s">
        <v>18</v>
      </c>
      <c r="H143" s="6">
        <v>12</v>
      </c>
      <c r="I143" s="6"/>
      <c r="J143" s="6" t="s">
        <v>19</v>
      </c>
      <c r="K143" s="12">
        <v>170</v>
      </c>
      <c r="L143" s="12">
        <v>260</v>
      </c>
      <c r="M143" s="17"/>
      <c r="N143" s="10"/>
      <c r="AA143" s="10" t="s">
        <v>232</v>
      </c>
      <c r="AB143" t="s">
        <v>926</v>
      </c>
    </row>
    <row r="144" spans="1:28" s="9" customFormat="1" ht="14.45" customHeight="1" x14ac:dyDescent="0.25">
      <c r="A144" s="6">
        <v>142</v>
      </c>
      <c r="B144" s="6">
        <v>1996</v>
      </c>
      <c r="C144" s="6" t="s">
        <v>136</v>
      </c>
      <c r="D144" s="6" t="s">
        <v>17</v>
      </c>
      <c r="E144" s="25" t="str">
        <f t="shared" si="2"/>
        <v>Chateau Chasse-Spleen, Moulis en Medoc</v>
      </c>
      <c r="F144" s="10" t="s">
        <v>211</v>
      </c>
      <c r="G144" s="8" t="s">
        <v>18</v>
      </c>
      <c r="H144" s="6">
        <v>12</v>
      </c>
      <c r="I144" s="6" t="s">
        <v>39</v>
      </c>
      <c r="J144" s="6" t="s">
        <v>19</v>
      </c>
      <c r="K144" s="12">
        <v>280</v>
      </c>
      <c r="L144" s="12">
        <v>360</v>
      </c>
      <c r="M144" s="17" t="s">
        <v>234</v>
      </c>
      <c r="N144" s="10"/>
      <c r="AA144" s="10" t="s">
        <v>210</v>
      </c>
      <c r="AB144" t="s">
        <v>927</v>
      </c>
    </row>
    <row r="145" spans="1:28" s="9" customFormat="1" ht="14.45" customHeight="1" x14ac:dyDescent="0.25">
      <c r="A145" s="6">
        <v>143</v>
      </c>
      <c r="B145" s="6">
        <v>1998</v>
      </c>
      <c r="C145" s="6" t="s">
        <v>136</v>
      </c>
      <c r="D145" s="6" t="s">
        <v>17</v>
      </c>
      <c r="E145" s="25" t="str">
        <f t="shared" si="2"/>
        <v>Chateau Lafite Rothschild Premier Cru Classe, Pauillac</v>
      </c>
      <c r="F145" s="10" t="s">
        <v>191</v>
      </c>
      <c r="G145" s="8" t="s">
        <v>18</v>
      </c>
      <c r="H145" s="6">
        <v>1</v>
      </c>
      <c r="I145" s="6"/>
      <c r="J145" s="6" t="s">
        <v>19</v>
      </c>
      <c r="K145" s="12">
        <v>280</v>
      </c>
      <c r="L145" s="12">
        <v>380</v>
      </c>
      <c r="M145" s="17"/>
      <c r="N145" s="10"/>
      <c r="AA145" s="10" t="s">
        <v>214</v>
      </c>
      <c r="AB145" t="s">
        <v>928</v>
      </c>
    </row>
    <row r="146" spans="1:28" s="9" customFormat="1" ht="14.45" customHeight="1" x14ac:dyDescent="0.25">
      <c r="A146" s="6">
        <v>144</v>
      </c>
      <c r="B146" s="6">
        <v>1998</v>
      </c>
      <c r="C146" s="6" t="s">
        <v>136</v>
      </c>
      <c r="D146" s="6" t="s">
        <v>17</v>
      </c>
      <c r="E146" s="25" t="str">
        <f t="shared" si="2"/>
        <v>Chateau Latour Premier Cru Classe, Pauillac</v>
      </c>
      <c r="F146" s="10" t="s">
        <v>216</v>
      </c>
      <c r="G146" s="8" t="s">
        <v>18</v>
      </c>
      <c r="H146" s="6">
        <v>1</v>
      </c>
      <c r="I146" s="6"/>
      <c r="J146" s="6" t="s">
        <v>19</v>
      </c>
      <c r="K146" s="12">
        <v>200</v>
      </c>
      <c r="L146" s="12">
        <v>300</v>
      </c>
      <c r="M146" s="17"/>
      <c r="N146" s="10"/>
      <c r="AA146" s="10" t="s">
        <v>215</v>
      </c>
      <c r="AB146" t="s">
        <v>929</v>
      </c>
    </row>
    <row r="147" spans="1:28" s="9" customFormat="1" ht="14.45" customHeight="1" x14ac:dyDescent="0.25">
      <c r="A147" s="6">
        <v>145</v>
      </c>
      <c r="B147" s="6">
        <v>1998</v>
      </c>
      <c r="C147" s="6" t="s">
        <v>136</v>
      </c>
      <c r="D147" s="6" t="s">
        <v>17</v>
      </c>
      <c r="E147" s="25" t="str">
        <f t="shared" si="2"/>
        <v>Chateau Ausone Premier Grand Cru Classe A, Saint-Emilion Grand Cru</v>
      </c>
      <c r="F147" s="10" t="s">
        <v>236</v>
      </c>
      <c r="G147" s="8" t="s">
        <v>18</v>
      </c>
      <c r="H147" s="6">
        <v>1</v>
      </c>
      <c r="I147" s="6"/>
      <c r="J147" s="6" t="s">
        <v>19</v>
      </c>
      <c r="K147" s="12">
        <v>380</v>
      </c>
      <c r="L147" s="12">
        <v>480</v>
      </c>
      <c r="M147" s="17"/>
      <c r="N147" s="10"/>
      <c r="AA147" s="10" t="s">
        <v>235</v>
      </c>
      <c r="AB147" t="s">
        <v>930</v>
      </c>
    </row>
    <row r="148" spans="1:28" s="9" customFormat="1" ht="14.45" customHeight="1" x14ac:dyDescent="0.25">
      <c r="A148" s="6">
        <v>146</v>
      </c>
      <c r="B148" s="6">
        <v>1998</v>
      </c>
      <c r="C148" s="6" t="s">
        <v>136</v>
      </c>
      <c r="D148" s="6" t="s">
        <v>17</v>
      </c>
      <c r="E148" s="25" t="str">
        <f t="shared" si="2"/>
        <v>Chateau Chasse-Spleen, Moulis en Medoc</v>
      </c>
      <c r="F148" s="10" t="s">
        <v>211</v>
      </c>
      <c r="G148" s="8" t="s">
        <v>18</v>
      </c>
      <c r="H148" s="6">
        <v>10</v>
      </c>
      <c r="I148" s="6" t="s">
        <v>39</v>
      </c>
      <c r="J148" s="6" t="s">
        <v>19</v>
      </c>
      <c r="K148" s="12">
        <v>240</v>
      </c>
      <c r="L148" s="12">
        <v>320</v>
      </c>
      <c r="M148" s="17" t="s">
        <v>237</v>
      </c>
      <c r="N148" s="10"/>
      <c r="AA148" s="10" t="s">
        <v>210</v>
      </c>
      <c r="AB148" t="s">
        <v>931</v>
      </c>
    </row>
    <row r="149" spans="1:28" s="9" customFormat="1" ht="14.45" customHeight="1" x14ac:dyDescent="0.25">
      <c r="A149" s="6">
        <v>147</v>
      </c>
      <c r="B149" s="6">
        <v>1999</v>
      </c>
      <c r="C149" s="6" t="s">
        <v>136</v>
      </c>
      <c r="D149" s="6" t="s">
        <v>17</v>
      </c>
      <c r="E149" s="25" t="str">
        <f t="shared" si="2"/>
        <v>Chateau Margaux Premier Cru Classe, Margaux</v>
      </c>
      <c r="F149" s="10" t="s">
        <v>229</v>
      </c>
      <c r="G149" s="8" t="s">
        <v>18</v>
      </c>
      <c r="H149" s="6">
        <v>1</v>
      </c>
      <c r="I149" s="6"/>
      <c r="J149" s="6" t="s">
        <v>19</v>
      </c>
      <c r="K149" s="12">
        <v>290</v>
      </c>
      <c r="L149" s="12">
        <v>360</v>
      </c>
      <c r="M149" s="17"/>
      <c r="N149" s="10"/>
      <c r="AA149" s="10" t="s">
        <v>238</v>
      </c>
      <c r="AB149" t="s">
        <v>932</v>
      </c>
    </row>
    <row r="150" spans="1:28" s="9" customFormat="1" ht="14.45" customHeight="1" x14ac:dyDescent="0.25">
      <c r="A150" s="6">
        <v>148</v>
      </c>
      <c r="B150" s="6">
        <v>1999</v>
      </c>
      <c r="C150" s="6" t="s">
        <v>136</v>
      </c>
      <c r="D150" s="6" t="s">
        <v>17</v>
      </c>
      <c r="E150" s="25" t="str">
        <f t="shared" si="2"/>
        <v>Chateau Mouton Rothschild Premier Cru Classe, Pauillac</v>
      </c>
      <c r="F150" s="10" t="s">
        <v>178</v>
      </c>
      <c r="G150" s="8" t="s">
        <v>18</v>
      </c>
      <c r="H150" s="6">
        <v>1</v>
      </c>
      <c r="I150" s="6"/>
      <c r="J150" s="6" t="s">
        <v>19</v>
      </c>
      <c r="K150" s="12">
        <v>300</v>
      </c>
      <c r="L150" s="12">
        <v>380</v>
      </c>
      <c r="M150" s="17"/>
      <c r="N150" s="10"/>
      <c r="AA150" s="10" t="s">
        <v>177</v>
      </c>
      <c r="AB150" t="s">
        <v>933</v>
      </c>
    </row>
    <row r="151" spans="1:28" s="9" customFormat="1" ht="14.45" customHeight="1" x14ac:dyDescent="0.25">
      <c r="A151" s="6">
        <v>149</v>
      </c>
      <c r="B151" s="6">
        <v>1999</v>
      </c>
      <c r="C151" s="6" t="s">
        <v>136</v>
      </c>
      <c r="D151" s="6" t="s">
        <v>17</v>
      </c>
      <c r="E151" s="25" t="str">
        <f t="shared" si="2"/>
        <v>Duclot Assortment Case including Petrus and Ausone (9x75cl) - In Bond</v>
      </c>
      <c r="F151" s="10"/>
      <c r="G151" s="8" t="s">
        <v>18</v>
      </c>
      <c r="H151" s="6">
        <v>9</v>
      </c>
      <c r="I151" s="6" t="s">
        <v>83</v>
      </c>
      <c r="J151" s="6" t="s">
        <v>35</v>
      </c>
      <c r="K151" s="12">
        <v>3600</v>
      </c>
      <c r="L151" s="12">
        <v>4400</v>
      </c>
      <c r="M151" s="18" t="s">
        <v>240</v>
      </c>
      <c r="N151" s="10"/>
      <c r="AA151" s="10" t="s">
        <v>239</v>
      </c>
      <c r="AB151" t="s">
        <v>934</v>
      </c>
    </row>
    <row r="152" spans="1:28" s="9" customFormat="1" ht="14.45" customHeight="1" x14ac:dyDescent="0.25">
      <c r="A152" s="6">
        <v>150</v>
      </c>
      <c r="B152" s="6">
        <v>1999</v>
      </c>
      <c r="C152" s="6" t="s">
        <v>136</v>
      </c>
      <c r="D152" s="6" t="s">
        <v>17</v>
      </c>
      <c r="E152" s="25" t="str">
        <f t="shared" si="2"/>
        <v>Cos d'Estournel 2eme Cru Classe, Saint-Estephe</v>
      </c>
      <c r="F152" s="10" t="s">
        <v>201</v>
      </c>
      <c r="G152" s="8" t="s">
        <v>18</v>
      </c>
      <c r="H152" s="6">
        <v>12</v>
      </c>
      <c r="I152" s="6" t="s">
        <v>39</v>
      </c>
      <c r="J152" s="6" t="s">
        <v>19</v>
      </c>
      <c r="K152" s="12">
        <v>800</v>
      </c>
      <c r="L152" s="12">
        <v>1200</v>
      </c>
      <c r="M152" s="17"/>
      <c r="N152" s="10"/>
      <c r="AA152" s="10" t="s">
        <v>200</v>
      </c>
      <c r="AB152" t="s">
        <v>935</v>
      </c>
    </row>
    <row r="153" spans="1:28" s="9" customFormat="1" ht="14.45" customHeight="1" x14ac:dyDescent="0.25">
      <c r="A153" s="6">
        <v>151</v>
      </c>
      <c r="B153" s="6">
        <v>1999</v>
      </c>
      <c r="C153" s="6" t="s">
        <v>136</v>
      </c>
      <c r="D153" s="6" t="s">
        <v>17</v>
      </c>
      <c r="E153" s="25" t="str">
        <f t="shared" si="2"/>
        <v>Chateau Leoville Barton 2eme Cru Classe, Saint-Julien</v>
      </c>
      <c r="F153" s="10" t="s">
        <v>171</v>
      </c>
      <c r="G153" s="8" t="s">
        <v>18</v>
      </c>
      <c r="H153" s="6">
        <v>12</v>
      </c>
      <c r="I153" s="6" t="s">
        <v>39</v>
      </c>
      <c r="J153" s="6" t="s">
        <v>19</v>
      </c>
      <c r="K153" s="12">
        <v>500</v>
      </c>
      <c r="L153" s="12">
        <v>700</v>
      </c>
      <c r="M153" s="17"/>
      <c r="N153" s="10"/>
      <c r="AA153" s="10" t="s">
        <v>170</v>
      </c>
      <c r="AB153" t="s">
        <v>936</v>
      </c>
    </row>
    <row r="154" spans="1:28" s="9" customFormat="1" ht="14.45" customHeight="1" x14ac:dyDescent="0.25">
      <c r="A154" s="6">
        <v>152</v>
      </c>
      <c r="B154" s="6">
        <v>1999</v>
      </c>
      <c r="C154" s="6" t="s">
        <v>136</v>
      </c>
      <c r="D154" s="6" t="s">
        <v>17</v>
      </c>
      <c r="E154" s="25" t="str">
        <f t="shared" si="2"/>
        <v>Chateau Gruaud Larose 2eme Cru Classe, Saint-Julien</v>
      </c>
      <c r="F154" s="10" t="s">
        <v>242</v>
      </c>
      <c r="G154" s="8" t="s">
        <v>18</v>
      </c>
      <c r="H154" s="6">
        <v>12</v>
      </c>
      <c r="I154" s="6" t="s">
        <v>39</v>
      </c>
      <c r="J154" s="6" t="s">
        <v>19</v>
      </c>
      <c r="K154" s="12">
        <v>600</v>
      </c>
      <c r="L154" s="12">
        <v>800</v>
      </c>
      <c r="M154" s="17"/>
      <c r="N154" s="10"/>
      <c r="AA154" s="10" t="s">
        <v>241</v>
      </c>
      <c r="AB154" t="s">
        <v>937</v>
      </c>
    </row>
    <row r="155" spans="1:28" s="9" customFormat="1" ht="14.45" customHeight="1" x14ac:dyDescent="0.25">
      <c r="A155" s="6">
        <v>153</v>
      </c>
      <c r="B155" s="6">
        <v>1999</v>
      </c>
      <c r="C155" s="6" t="s">
        <v>136</v>
      </c>
      <c r="D155" s="6" t="s">
        <v>17</v>
      </c>
      <c r="E155" s="25" t="str">
        <f t="shared" si="2"/>
        <v>Chateau Talbot 4eme Cru Classe, Saint-Julien</v>
      </c>
      <c r="F155" s="10" t="s">
        <v>218</v>
      </c>
      <c r="G155" s="8" t="s">
        <v>18</v>
      </c>
      <c r="H155" s="6">
        <v>12</v>
      </c>
      <c r="I155" s="6" t="s">
        <v>39</v>
      </c>
      <c r="J155" s="6" t="s">
        <v>19</v>
      </c>
      <c r="K155" s="12">
        <v>650</v>
      </c>
      <c r="L155" s="12">
        <v>800</v>
      </c>
      <c r="M155" s="17"/>
      <c r="N155" s="10"/>
      <c r="AA155" s="10" t="s">
        <v>217</v>
      </c>
      <c r="AB155" t="s">
        <v>938</v>
      </c>
    </row>
    <row r="156" spans="1:28" s="9" customFormat="1" ht="14.45" customHeight="1" x14ac:dyDescent="0.25">
      <c r="A156" s="6">
        <v>154</v>
      </c>
      <c r="B156" s="6">
        <v>2000</v>
      </c>
      <c r="C156" s="6" t="s">
        <v>136</v>
      </c>
      <c r="D156" s="6" t="s">
        <v>17</v>
      </c>
      <c r="E156" s="25" t="str">
        <f t="shared" si="2"/>
        <v>Chateau Latour Premier Cru Classe, Pauillac</v>
      </c>
      <c r="F156" s="10" t="s">
        <v>216</v>
      </c>
      <c r="G156" s="8" t="s">
        <v>18</v>
      </c>
      <c r="H156" s="6">
        <v>12</v>
      </c>
      <c r="I156" s="6" t="s">
        <v>39</v>
      </c>
      <c r="J156" s="6" t="s">
        <v>19</v>
      </c>
      <c r="K156" s="12">
        <v>6000</v>
      </c>
      <c r="L156" s="12">
        <v>7000</v>
      </c>
      <c r="M156" s="17"/>
      <c r="N156" s="10" t="s">
        <v>243</v>
      </c>
      <c r="AA156" s="10" t="s">
        <v>215</v>
      </c>
      <c r="AB156" t="s">
        <v>939</v>
      </c>
    </row>
    <row r="157" spans="1:28" s="9" customFormat="1" ht="14.45" customHeight="1" x14ac:dyDescent="0.25">
      <c r="A157" s="6">
        <v>155</v>
      </c>
      <c r="B157" s="6">
        <v>2000</v>
      </c>
      <c r="C157" s="6" t="s">
        <v>136</v>
      </c>
      <c r="D157" s="6" t="s">
        <v>17</v>
      </c>
      <c r="E157" s="25" t="str">
        <f t="shared" si="2"/>
        <v>Chateau Latour Premier Cru Classe, Pauillac</v>
      </c>
      <c r="F157" s="10" t="s">
        <v>216</v>
      </c>
      <c r="G157" s="8" t="s">
        <v>18</v>
      </c>
      <c r="H157" s="6">
        <v>12</v>
      </c>
      <c r="I157" s="6" t="s">
        <v>39</v>
      </c>
      <c r="J157" s="6" t="s">
        <v>19</v>
      </c>
      <c r="K157" s="12">
        <v>6000</v>
      </c>
      <c r="L157" s="12">
        <v>7000</v>
      </c>
      <c r="M157" s="17"/>
      <c r="N157" s="10" t="s">
        <v>244</v>
      </c>
      <c r="AA157" s="10" t="s">
        <v>215</v>
      </c>
      <c r="AB157" t="s">
        <v>940</v>
      </c>
    </row>
    <row r="158" spans="1:28" s="9" customFormat="1" ht="14.45" customHeight="1" x14ac:dyDescent="0.25">
      <c r="A158" s="6">
        <v>156</v>
      </c>
      <c r="B158" s="6">
        <v>2000</v>
      </c>
      <c r="C158" s="6" t="s">
        <v>136</v>
      </c>
      <c r="D158" s="6" t="s">
        <v>17</v>
      </c>
      <c r="E158" s="25" t="str">
        <f t="shared" si="2"/>
        <v>Chateau Latour, Premier Cru Classe, Pauillac</v>
      </c>
      <c r="F158" s="10" t="s">
        <v>216</v>
      </c>
      <c r="G158" s="8" t="s">
        <v>18</v>
      </c>
      <c r="H158" s="6">
        <v>12</v>
      </c>
      <c r="I158" s="6" t="s">
        <v>39</v>
      </c>
      <c r="J158" s="6" t="s">
        <v>19</v>
      </c>
      <c r="K158" s="12">
        <v>6000</v>
      </c>
      <c r="L158" s="12">
        <v>7000</v>
      </c>
      <c r="M158" s="17"/>
      <c r="N158" s="10" t="s">
        <v>246</v>
      </c>
      <c r="AA158" s="10" t="s">
        <v>245</v>
      </c>
      <c r="AB158" t="s">
        <v>941</v>
      </c>
    </row>
    <row r="159" spans="1:28" s="9" customFormat="1" ht="14.45" customHeight="1" x14ac:dyDescent="0.25">
      <c r="A159" s="6">
        <v>157</v>
      </c>
      <c r="B159" s="6">
        <v>2000</v>
      </c>
      <c r="C159" s="6" t="s">
        <v>136</v>
      </c>
      <c r="D159" s="6" t="s">
        <v>17</v>
      </c>
      <c r="E159" s="25" t="str">
        <f t="shared" si="2"/>
        <v>Chateau Margaux, Premier Cru Classe, Margaux - In Bond</v>
      </c>
      <c r="F159" s="10" t="s">
        <v>229</v>
      </c>
      <c r="G159" s="8" t="s">
        <v>18</v>
      </c>
      <c r="H159" s="6">
        <v>12</v>
      </c>
      <c r="I159" s="6" t="s">
        <v>39</v>
      </c>
      <c r="J159" s="6" t="s">
        <v>35</v>
      </c>
      <c r="K159" s="12">
        <v>7200</v>
      </c>
      <c r="L159" s="12">
        <v>8200</v>
      </c>
      <c r="M159" s="18" t="s">
        <v>248</v>
      </c>
      <c r="N159" s="10" t="s">
        <v>249</v>
      </c>
      <c r="AA159" s="10" t="s">
        <v>247</v>
      </c>
      <c r="AB159" t="s">
        <v>942</v>
      </c>
    </row>
    <row r="160" spans="1:28" s="9" customFormat="1" ht="14.45" customHeight="1" x14ac:dyDescent="0.25">
      <c r="A160" s="6">
        <v>158</v>
      </c>
      <c r="B160" s="6">
        <v>2000</v>
      </c>
      <c r="C160" s="6" t="s">
        <v>136</v>
      </c>
      <c r="D160" s="6" t="s">
        <v>17</v>
      </c>
      <c r="E160" s="25" t="str">
        <f t="shared" si="2"/>
        <v>Chateau Haut-Brion Premier Cru Classe, Pessac-Leognan</v>
      </c>
      <c r="F160" s="10" t="s">
        <v>251</v>
      </c>
      <c r="G160" s="8" t="s">
        <v>18</v>
      </c>
      <c r="H160" s="6">
        <v>1</v>
      </c>
      <c r="I160" s="6"/>
      <c r="J160" s="6" t="s">
        <v>19</v>
      </c>
      <c r="K160" s="12">
        <v>480</v>
      </c>
      <c r="L160" s="12">
        <v>600</v>
      </c>
      <c r="M160" s="17" t="s">
        <v>252</v>
      </c>
      <c r="N160" s="10"/>
      <c r="AA160" s="10" t="s">
        <v>250</v>
      </c>
      <c r="AB160" t="s">
        <v>943</v>
      </c>
    </row>
    <row r="161" spans="1:28" s="9" customFormat="1" ht="14.45" customHeight="1" x14ac:dyDescent="0.25">
      <c r="A161" s="6">
        <v>159</v>
      </c>
      <c r="B161" s="6">
        <v>2000</v>
      </c>
      <c r="C161" s="6" t="s">
        <v>136</v>
      </c>
      <c r="D161" s="6" t="s">
        <v>17</v>
      </c>
      <c r="E161" s="25" t="str">
        <f t="shared" si="2"/>
        <v>Bordeaux First Growth Collectors' Case (6x75cl) - In Bond</v>
      </c>
      <c r="F161" s="10"/>
      <c r="G161" s="8" t="s">
        <v>18</v>
      </c>
      <c r="H161" s="6">
        <v>6</v>
      </c>
      <c r="I161" s="6" t="s">
        <v>39</v>
      </c>
      <c r="J161" s="6" t="s">
        <v>35</v>
      </c>
      <c r="K161" s="12">
        <v>3400</v>
      </c>
      <c r="L161" s="12">
        <v>4000</v>
      </c>
      <c r="M161" s="18" t="s">
        <v>254</v>
      </c>
      <c r="N161" s="10"/>
      <c r="AA161" s="10" t="s">
        <v>253</v>
      </c>
      <c r="AB161" t="s">
        <v>944</v>
      </c>
    </row>
    <row r="162" spans="1:28" s="9" customFormat="1" ht="14.45" customHeight="1" x14ac:dyDescent="0.25">
      <c r="A162" s="6">
        <v>160</v>
      </c>
      <c r="B162" s="6">
        <v>2000</v>
      </c>
      <c r="C162" s="6" t="s">
        <v>136</v>
      </c>
      <c r="D162" s="6" t="s">
        <v>17</v>
      </c>
      <c r="E162" s="25" t="str">
        <f t="shared" si="2"/>
        <v>Bordeaux First Growth Collectors' Case (6x75cl) - In Bond</v>
      </c>
      <c r="F162" s="10"/>
      <c r="G162" s="8" t="s">
        <v>18</v>
      </c>
      <c r="H162" s="6">
        <v>6</v>
      </c>
      <c r="I162" s="6" t="s">
        <v>39</v>
      </c>
      <c r="J162" s="6" t="s">
        <v>35</v>
      </c>
      <c r="K162" s="12">
        <v>3400</v>
      </c>
      <c r="L162" s="12">
        <v>4000</v>
      </c>
      <c r="M162" s="18" t="s">
        <v>255</v>
      </c>
      <c r="N162" s="10"/>
      <c r="AA162" s="10" t="s">
        <v>253</v>
      </c>
      <c r="AB162" t="s">
        <v>945</v>
      </c>
    </row>
    <row r="163" spans="1:28" s="9" customFormat="1" ht="14.45" customHeight="1" x14ac:dyDescent="0.25">
      <c r="A163" s="6">
        <v>161</v>
      </c>
      <c r="B163" s="6">
        <v>2000</v>
      </c>
      <c r="C163" s="6" t="s">
        <v>136</v>
      </c>
      <c r="D163" s="6" t="s">
        <v>17</v>
      </c>
      <c r="E163" s="25" t="str">
        <f t="shared" si="2"/>
        <v>Chateau Brane-Cantenac 2eme Cru Classe, Margaux</v>
      </c>
      <c r="F163" s="10" t="s">
        <v>257</v>
      </c>
      <c r="G163" s="8" t="s">
        <v>18</v>
      </c>
      <c r="H163" s="6">
        <v>9</v>
      </c>
      <c r="I163" s="6" t="s">
        <v>39</v>
      </c>
      <c r="J163" s="6" t="s">
        <v>19</v>
      </c>
      <c r="K163" s="12">
        <v>480</v>
      </c>
      <c r="L163" s="12">
        <v>650</v>
      </c>
      <c r="M163" s="17"/>
      <c r="N163" s="10" t="s">
        <v>144</v>
      </c>
      <c r="AA163" s="10" t="s">
        <v>256</v>
      </c>
      <c r="AB163" t="s">
        <v>946</v>
      </c>
    </row>
    <row r="164" spans="1:28" s="9" customFormat="1" ht="14.45" customHeight="1" x14ac:dyDescent="0.25">
      <c r="A164" s="6">
        <v>162</v>
      </c>
      <c r="B164" s="6">
        <v>2000</v>
      </c>
      <c r="C164" s="6" t="s">
        <v>136</v>
      </c>
      <c r="D164" s="6" t="s">
        <v>17</v>
      </c>
      <c r="E164" s="25" t="str">
        <f t="shared" si="2"/>
        <v>Chateau Brane-Cantenac 2eme Cru Classe, Margaux</v>
      </c>
      <c r="F164" s="10" t="s">
        <v>257</v>
      </c>
      <c r="G164" s="8" t="s">
        <v>18</v>
      </c>
      <c r="H164" s="6">
        <v>12</v>
      </c>
      <c r="I164" s="6" t="s">
        <v>39</v>
      </c>
      <c r="J164" s="6" t="s">
        <v>19</v>
      </c>
      <c r="K164" s="12">
        <v>650</v>
      </c>
      <c r="L164" s="12">
        <v>850</v>
      </c>
      <c r="M164" s="17"/>
      <c r="N164" s="10" t="s">
        <v>144</v>
      </c>
      <c r="AA164" s="10" t="s">
        <v>256</v>
      </c>
      <c r="AB164" t="s">
        <v>947</v>
      </c>
    </row>
    <row r="165" spans="1:28" s="9" customFormat="1" ht="14.45" customHeight="1" x14ac:dyDescent="0.25">
      <c r="A165" s="6">
        <v>163</v>
      </c>
      <c r="B165" s="6">
        <v>2000</v>
      </c>
      <c r="C165" s="6" t="s">
        <v>136</v>
      </c>
      <c r="D165" s="6" t="s">
        <v>17</v>
      </c>
      <c r="E165" s="25" t="str">
        <f t="shared" si="2"/>
        <v>Chateau Leoville Las Cases 2eme Cru Classe, Saint-Julien</v>
      </c>
      <c r="F165" s="10" t="s">
        <v>259</v>
      </c>
      <c r="G165" s="8" t="s">
        <v>18</v>
      </c>
      <c r="H165" s="6">
        <v>4</v>
      </c>
      <c r="I165" s="6"/>
      <c r="J165" s="6" t="s">
        <v>19</v>
      </c>
      <c r="K165" s="12">
        <v>700</v>
      </c>
      <c r="L165" s="12">
        <v>900</v>
      </c>
      <c r="M165" s="17" t="s">
        <v>260</v>
      </c>
      <c r="N165" s="10" t="s">
        <v>261</v>
      </c>
      <c r="AA165" s="10" t="s">
        <v>258</v>
      </c>
      <c r="AB165" t="s">
        <v>948</v>
      </c>
    </row>
    <row r="166" spans="1:28" s="9" customFormat="1" ht="14.45" customHeight="1" x14ac:dyDescent="0.25">
      <c r="A166" s="6">
        <v>164</v>
      </c>
      <c r="B166" s="6">
        <v>2000</v>
      </c>
      <c r="C166" s="6" t="s">
        <v>136</v>
      </c>
      <c r="D166" s="6" t="s">
        <v>17</v>
      </c>
      <c r="E166" s="25" t="str">
        <f t="shared" si="2"/>
        <v>Chateau Batailley 5eme Cru Classe, Pauillac</v>
      </c>
      <c r="F166" s="10" t="s">
        <v>263</v>
      </c>
      <c r="G166" s="8" t="s">
        <v>18</v>
      </c>
      <c r="H166" s="6">
        <v>5</v>
      </c>
      <c r="I166" s="6"/>
      <c r="J166" s="6" t="s">
        <v>19</v>
      </c>
      <c r="K166" s="12">
        <v>130</v>
      </c>
      <c r="L166" s="12">
        <v>180</v>
      </c>
      <c r="M166" s="17"/>
      <c r="N166" s="10"/>
      <c r="AA166" s="10" t="s">
        <v>262</v>
      </c>
      <c r="AB166" t="s">
        <v>949</v>
      </c>
    </row>
    <row r="167" spans="1:28" s="9" customFormat="1" ht="14.45" customHeight="1" x14ac:dyDescent="0.25">
      <c r="A167" s="6">
        <v>165</v>
      </c>
      <c r="B167" s="6">
        <v>2000</v>
      </c>
      <c r="C167" s="6" t="s">
        <v>136</v>
      </c>
      <c r="D167" s="6" t="s">
        <v>17</v>
      </c>
      <c r="E167" s="25" t="str">
        <f t="shared" si="2"/>
        <v>Chateau Haut-Batailley 5eme Cru Classe, Pauillac</v>
      </c>
      <c r="F167" s="10" t="s">
        <v>265</v>
      </c>
      <c r="G167" s="8" t="s">
        <v>18</v>
      </c>
      <c r="H167" s="6">
        <v>12</v>
      </c>
      <c r="I167" s="6" t="s">
        <v>39</v>
      </c>
      <c r="J167" s="6" t="s">
        <v>19</v>
      </c>
      <c r="K167" s="12">
        <v>500</v>
      </c>
      <c r="L167" s="12">
        <v>600</v>
      </c>
      <c r="M167" s="17" t="s">
        <v>266</v>
      </c>
      <c r="N167" s="10" t="s">
        <v>48</v>
      </c>
      <c r="AA167" s="10" t="s">
        <v>264</v>
      </c>
      <c r="AB167" t="s">
        <v>950</v>
      </c>
    </row>
    <row r="168" spans="1:28" s="9" customFormat="1" ht="14.45" customHeight="1" x14ac:dyDescent="0.25">
      <c r="A168" s="6">
        <v>166</v>
      </c>
      <c r="B168" s="6">
        <v>2000</v>
      </c>
      <c r="C168" s="6" t="s">
        <v>136</v>
      </c>
      <c r="D168" s="6" t="s">
        <v>17</v>
      </c>
      <c r="E168" s="25" t="str">
        <f t="shared" si="2"/>
        <v>Clos Fourtet Premier Grand Cru Classe B, Saint-Emilion Grand Cru</v>
      </c>
      <c r="F168" s="10" t="s">
        <v>268</v>
      </c>
      <c r="G168" s="8" t="s">
        <v>18</v>
      </c>
      <c r="H168" s="6">
        <v>12</v>
      </c>
      <c r="I168" s="6"/>
      <c r="J168" s="6" t="s">
        <v>19</v>
      </c>
      <c r="K168" s="12">
        <v>700</v>
      </c>
      <c r="L168" s="12">
        <v>1000</v>
      </c>
      <c r="M168" s="17" t="s">
        <v>269</v>
      </c>
      <c r="N168" s="10" t="s">
        <v>144</v>
      </c>
      <c r="AA168" s="10" t="s">
        <v>267</v>
      </c>
      <c r="AB168" t="s">
        <v>951</v>
      </c>
    </row>
    <row r="169" spans="1:28" s="9" customFormat="1" ht="14.45" customHeight="1" x14ac:dyDescent="0.25">
      <c r="A169" s="6">
        <v>167</v>
      </c>
      <c r="B169" s="6">
        <v>2001</v>
      </c>
      <c r="C169" s="6" t="s">
        <v>136</v>
      </c>
      <c r="D169" s="6" t="s">
        <v>17</v>
      </c>
      <c r="E169" s="25" t="str">
        <f t="shared" si="2"/>
        <v>Millesima Les Premiers Crus Classes Case (12x75cl) - In Bond</v>
      </c>
      <c r="F169" s="10"/>
      <c r="G169" s="8" t="s">
        <v>18</v>
      </c>
      <c r="H169" s="6">
        <v>12</v>
      </c>
      <c r="I169" s="6" t="s">
        <v>39</v>
      </c>
      <c r="J169" s="6" t="s">
        <v>35</v>
      </c>
      <c r="K169" s="12">
        <v>3300</v>
      </c>
      <c r="L169" s="12">
        <v>4000</v>
      </c>
      <c r="M169" s="18" t="s">
        <v>271</v>
      </c>
      <c r="N169" s="10"/>
      <c r="AA169" s="10" t="s">
        <v>270</v>
      </c>
      <c r="AB169" t="s">
        <v>952</v>
      </c>
    </row>
    <row r="170" spans="1:28" s="9" customFormat="1" ht="14.45" customHeight="1" x14ac:dyDescent="0.25">
      <c r="A170" s="6">
        <v>168</v>
      </c>
      <c r="B170" s="6">
        <v>2001</v>
      </c>
      <c r="C170" s="6" t="s">
        <v>136</v>
      </c>
      <c r="D170" s="6" t="s">
        <v>17</v>
      </c>
      <c r="E170" s="25" t="str">
        <f t="shared" si="2"/>
        <v>Duclot Assortment Case including Petrus and Ausone (9x75cl) - In Bond</v>
      </c>
      <c r="F170" s="10"/>
      <c r="G170" s="8" t="s">
        <v>18</v>
      </c>
      <c r="H170" s="6">
        <v>9</v>
      </c>
      <c r="I170" s="6" t="s">
        <v>83</v>
      </c>
      <c r="J170" s="6" t="s">
        <v>35</v>
      </c>
      <c r="K170" s="12">
        <v>4000</v>
      </c>
      <c r="L170" s="12">
        <v>4600</v>
      </c>
      <c r="M170" s="18" t="s">
        <v>272</v>
      </c>
      <c r="N170" s="10"/>
      <c r="AA170" s="10" t="s">
        <v>239</v>
      </c>
      <c r="AB170" t="s">
        <v>953</v>
      </c>
    </row>
    <row r="171" spans="1:28" s="9" customFormat="1" ht="14.45" customHeight="1" x14ac:dyDescent="0.25">
      <c r="A171" s="6">
        <v>169</v>
      </c>
      <c r="B171" s="6">
        <v>2001</v>
      </c>
      <c r="C171" s="6" t="s">
        <v>136</v>
      </c>
      <c r="D171" s="6" t="s">
        <v>17</v>
      </c>
      <c r="E171" s="25" t="str">
        <f t="shared" si="2"/>
        <v>Cos d'Estournel 2eme Cru Classe, Saint-Estephe</v>
      </c>
      <c r="F171" s="10" t="s">
        <v>201</v>
      </c>
      <c r="G171" s="8" t="s">
        <v>18</v>
      </c>
      <c r="H171" s="6">
        <v>6</v>
      </c>
      <c r="I171" s="6"/>
      <c r="J171" s="6" t="s">
        <v>19</v>
      </c>
      <c r="K171" s="12">
        <v>400</v>
      </c>
      <c r="L171" s="12">
        <v>600</v>
      </c>
      <c r="M171" s="17"/>
      <c r="N171" s="10"/>
      <c r="AA171" s="10" t="s">
        <v>200</v>
      </c>
      <c r="AB171" t="s">
        <v>954</v>
      </c>
    </row>
    <row r="172" spans="1:28" s="9" customFormat="1" ht="14.45" customHeight="1" x14ac:dyDescent="0.25">
      <c r="A172" s="6">
        <v>170</v>
      </c>
      <c r="B172" s="6">
        <v>2001</v>
      </c>
      <c r="C172" s="6" t="s">
        <v>136</v>
      </c>
      <c r="D172" s="6" t="s">
        <v>17</v>
      </c>
      <c r="E172" s="25" t="str">
        <f t="shared" si="2"/>
        <v>Chateau Montrose 2eme Cru Classe, Saint-Estephe</v>
      </c>
      <c r="F172" s="10" t="s">
        <v>274</v>
      </c>
      <c r="G172" s="8" t="s">
        <v>18</v>
      </c>
      <c r="H172" s="6">
        <v>12</v>
      </c>
      <c r="I172" s="6" t="s">
        <v>39</v>
      </c>
      <c r="J172" s="6" t="s">
        <v>19</v>
      </c>
      <c r="K172" s="12">
        <v>750</v>
      </c>
      <c r="L172" s="12">
        <v>900</v>
      </c>
      <c r="M172" s="17"/>
      <c r="N172" s="10" t="s">
        <v>275</v>
      </c>
      <c r="AA172" s="10" t="s">
        <v>273</v>
      </c>
      <c r="AB172" t="s">
        <v>955</v>
      </c>
    </row>
    <row r="173" spans="1:28" s="9" customFormat="1" ht="14.45" customHeight="1" x14ac:dyDescent="0.25">
      <c r="A173" s="6">
        <v>171</v>
      </c>
      <c r="B173" s="6">
        <v>2001</v>
      </c>
      <c r="C173" s="6" t="s">
        <v>136</v>
      </c>
      <c r="D173" s="6" t="s">
        <v>17</v>
      </c>
      <c r="E173" s="25" t="str">
        <f t="shared" si="2"/>
        <v>Chateau du Glana, Saint-Julien</v>
      </c>
      <c r="F173" s="10" t="s">
        <v>277</v>
      </c>
      <c r="G173" s="8" t="s">
        <v>18</v>
      </c>
      <c r="H173" s="6">
        <v>12</v>
      </c>
      <c r="I173" s="6" t="s">
        <v>39</v>
      </c>
      <c r="J173" s="6" t="s">
        <v>19</v>
      </c>
      <c r="K173" s="12">
        <v>360</v>
      </c>
      <c r="L173" s="12">
        <v>440</v>
      </c>
      <c r="M173" s="17" t="s">
        <v>278</v>
      </c>
      <c r="N173" s="10" t="s">
        <v>48</v>
      </c>
      <c r="AA173" s="10" t="s">
        <v>276</v>
      </c>
      <c r="AB173" t="s">
        <v>956</v>
      </c>
    </row>
    <row r="174" spans="1:28" s="9" customFormat="1" ht="14.45" customHeight="1" x14ac:dyDescent="0.25">
      <c r="A174" s="6">
        <v>172</v>
      </c>
      <c r="B174" s="6">
        <v>2001</v>
      </c>
      <c r="C174" s="6" t="s">
        <v>136</v>
      </c>
      <c r="D174" s="6" t="s">
        <v>17</v>
      </c>
      <c r="E174" s="25" t="str">
        <f t="shared" si="2"/>
        <v>Chateau Laforge, Saint-Emilion (Double Magnum)</v>
      </c>
      <c r="F174" s="10" t="s">
        <v>280</v>
      </c>
      <c r="G174" s="6" t="s">
        <v>128</v>
      </c>
      <c r="H174" s="6">
        <v>1</v>
      </c>
      <c r="I174" s="6"/>
      <c r="J174" s="6" t="s">
        <v>19</v>
      </c>
      <c r="K174" s="12">
        <v>100</v>
      </c>
      <c r="L174" s="12">
        <v>150</v>
      </c>
      <c r="M174" s="17" t="s">
        <v>281</v>
      </c>
      <c r="N174" s="10"/>
      <c r="AA174" s="10" t="s">
        <v>279</v>
      </c>
      <c r="AB174" t="s">
        <v>957</v>
      </c>
    </row>
    <row r="175" spans="1:28" s="9" customFormat="1" ht="14.45" customHeight="1" x14ac:dyDescent="0.25">
      <c r="A175" s="6">
        <v>173</v>
      </c>
      <c r="B175" s="6">
        <v>2002</v>
      </c>
      <c r="C175" s="6" t="s">
        <v>136</v>
      </c>
      <c r="D175" s="6" t="s">
        <v>17</v>
      </c>
      <c r="E175" s="25" t="str">
        <f t="shared" si="2"/>
        <v>Chateau Leoville Poyferre 2eme Cru Classe, Saint-Julien</v>
      </c>
      <c r="F175" s="10" t="s">
        <v>182</v>
      </c>
      <c r="G175" s="8" t="s">
        <v>18</v>
      </c>
      <c r="H175" s="6">
        <v>12</v>
      </c>
      <c r="I175" s="6"/>
      <c r="J175" s="6" t="s">
        <v>19</v>
      </c>
      <c r="K175" s="12">
        <v>500</v>
      </c>
      <c r="L175" s="12">
        <v>700</v>
      </c>
      <c r="M175" s="17"/>
      <c r="N175" s="10" t="s">
        <v>144</v>
      </c>
      <c r="AA175" s="10" t="s">
        <v>181</v>
      </c>
      <c r="AB175" t="s">
        <v>958</v>
      </c>
    </row>
    <row r="176" spans="1:28" s="9" customFormat="1" ht="14.45" customHeight="1" x14ac:dyDescent="0.25">
      <c r="A176" s="6">
        <v>174</v>
      </c>
      <c r="B176" s="6">
        <v>2002</v>
      </c>
      <c r="C176" s="6" t="s">
        <v>136</v>
      </c>
      <c r="D176" s="6" t="s">
        <v>17</v>
      </c>
      <c r="E176" s="25" t="str">
        <f t="shared" si="2"/>
        <v>Chateau Calon Segur 3eme Cru Classe, Saint-Estephe</v>
      </c>
      <c r="F176" s="10" t="s">
        <v>168</v>
      </c>
      <c r="G176" s="8" t="s">
        <v>18</v>
      </c>
      <c r="H176" s="6">
        <v>12</v>
      </c>
      <c r="I176" s="6" t="s">
        <v>39</v>
      </c>
      <c r="J176" s="6" t="s">
        <v>19</v>
      </c>
      <c r="K176" s="12">
        <v>650</v>
      </c>
      <c r="L176" s="12">
        <v>800</v>
      </c>
      <c r="M176" s="17" t="s">
        <v>282</v>
      </c>
      <c r="N176" s="10" t="s">
        <v>48</v>
      </c>
      <c r="AA176" s="10" t="s">
        <v>167</v>
      </c>
      <c r="AB176" t="s">
        <v>959</v>
      </c>
    </row>
    <row r="177" spans="1:28" s="9" customFormat="1" ht="14.45" customHeight="1" x14ac:dyDescent="0.25">
      <c r="A177" s="6">
        <v>175</v>
      </c>
      <c r="B177" s="6">
        <v>2002</v>
      </c>
      <c r="C177" s="6" t="s">
        <v>136</v>
      </c>
      <c r="D177" s="6" t="s">
        <v>17</v>
      </c>
      <c r="E177" s="25" t="str">
        <f t="shared" si="2"/>
        <v>Chateau Lynch Bages 5eme Cru Classe, Pauillac</v>
      </c>
      <c r="F177" s="10" t="s">
        <v>284</v>
      </c>
      <c r="G177" s="8" t="s">
        <v>18</v>
      </c>
      <c r="H177" s="6">
        <v>6</v>
      </c>
      <c r="I177" s="6"/>
      <c r="J177" s="6" t="s">
        <v>19</v>
      </c>
      <c r="K177" s="12">
        <v>360</v>
      </c>
      <c r="L177" s="12">
        <v>460</v>
      </c>
      <c r="M177" s="17"/>
      <c r="N177" s="10" t="s">
        <v>144</v>
      </c>
      <c r="AA177" s="10" t="s">
        <v>283</v>
      </c>
      <c r="AB177" t="s">
        <v>960</v>
      </c>
    </row>
    <row r="178" spans="1:28" s="9" customFormat="1" ht="14.45" customHeight="1" x14ac:dyDescent="0.25">
      <c r="A178" s="6">
        <v>176</v>
      </c>
      <c r="B178" s="6">
        <v>2002</v>
      </c>
      <c r="C178" s="6" t="s">
        <v>136</v>
      </c>
      <c r="D178" s="6" t="s">
        <v>17</v>
      </c>
      <c r="E178" s="25" t="str">
        <f t="shared" si="2"/>
        <v>Chateau Smith Haut Lafitte Cru Classe, Pessac-Leognan</v>
      </c>
      <c r="F178" s="10" t="s">
        <v>286</v>
      </c>
      <c r="G178" s="8" t="s">
        <v>18</v>
      </c>
      <c r="H178" s="6">
        <v>12</v>
      </c>
      <c r="I178" s="6" t="s">
        <v>39</v>
      </c>
      <c r="J178" s="6" t="s">
        <v>19</v>
      </c>
      <c r="K178" s="12">
        <v>560</v>
      </c>
      <c r="L178" s="12">
        <v>700</v>
      </c>
      <c r="M178" s="17"/>
      <c r="N178" s="10" t="s">
        <v>48</v>
      </c>
      <c r="AA178" s="10" t="s">
        <v>285</v>
      </c>
      <c r="AB178" t="s">
        <v>961</v>
      </c>
    </row>
    <row r="179" spans="1:28" s="9" customFormat="1" ht="14.45" customHeight="1" x14ac:dyDescent="0.25">
      <c r="A179" s="6">
        <v>177</v>
      </c>
      <c r="B179" s="6">
        <v>2003</v>
      </c>
      <c r="C179" s="6" t="s">
        <v>136</v>
      </c>
      <c r="D179" s="6" t="s">
        <v>17</v>
      </c>
      <c r="E179" s="25" t="str">
        <f t="shared" si="2"/>
        <v>Chateau Lafite Rothschild Premier Cru Classe, Pauillac</v>
      </c>
      <c r="F179" s="10" t="s">
        <v>191</v>
      </c>
      <c r="G179" s="8" t="s">
        <v>18</v>
      </c>
      <c r="H179" s="6">
        <v>1</v>
      </c>
      <c r="I179" s="6"/>
      <c r="J179" s="6" t="s">
        <v>19</v>
      </c>
      <c r="K179" s="12">
        <v>500</v>
      </c>
      <c r="L179" s="12">
        <v>650</v>
      </c>
      <c r="M179" s="17"/>
      <c r="N179" s="10" t="s">
        <v>287</v>
      </c>
      <c r="AA179" s="10" t="s">
        <v>214</v>
      </c>
      <c r="AB179" t="s">
        <v>962</v>
      </c>
    </row>
    <row r="180" spans="1:28" s="9" customFormat="1" ht="14.45" customHeight="1" x14ac:dyDescent="0.25">
      <c r="A180" s="6">
        <v>178</v>
      </c>
      <c r="B180" s="6">
        <v>2003</v>
      </c>
      <c r="C180" s="6" t="s">
        <v>136</v>
      </c>
      <c r="D180" s="6" t="s">
        <v>17</v>
      </c>
      <c r="E180" s="25" t="str">
        <f t="shared" si="2"/>
        <v>Chateau Lafite Rothschild Premier Cru Classe, Pauillac</v>
      </c>
      <c r="F180" s="10" t="s">
        <v>191</v>
      </c>
      <c r="G180" s="8" t="s">
        <v>18</v>
      </c>
      <c r="H180" s="6">
        <v>2</v>
      </c>
      <c r="I180" s="6"/>
      <c r="J180" s="6" t="s">
        <v>19</v>
      </c>
      <c r="K180" s="12">
        <v>800</v>
      </c>
      <c r="L180" s="12">
        <v>1000</v>
      </c>
      <c r="M180" s="17"/>
      <c r="N180" s="10"/>
      <c r="AA180" s="10" t="s">
        <v>214</v>
      </c>
      <c r="AB180" t="s">
        <v>963</v>
      </c>
    </row>
    <row r="181" spans="1:28" s="9" customFormat="1" ht="14.45" customHeight="1" x14ac:dyDescent="0.25">
      <c r="A181" s="6">
        <v>179</v>
      </c>
      <c r="B181" s="6">
        <v>2003</v>
      </c>
      <c r="C181" s="6" t="s">
        <v>136</v>
      </c>
      <c r="D181" s="6" t="s">
        <v>17</v>
      </c>
      <c r="E181" s="25" t="str">
        <f t="shared" si="2"/>
        <v>Chateau Mouton Rothschild Premier Cru Classe, Pauillac</v>
      </c>
      <c r="F181" s="10" t="s">
        <v>178</v>
      </c>
      <c r="G181" s="8" t="s">
        <v>18</v>
      </c>
      <c r="H181" s="6">
        <v>1</v>
      </c>
      <c r="I181" s="6"/>
      <c r="J181" s="6" t="s">
        <v>19</v>
      </c>
      <c r="K181" s="12">
        <v>250</v>
      </c>
      <c r="L181" s="12">
        <v>350</v>
      </c>
      <c r="M181" s="17"/>
      <c r="N181" s="10"/>
      <c r="AA181" s="10" t="s">
        <v>177</v>
      </c>
      <c r="AB181" t="s">
        <v>964</v>
      </c>
    </row>
    <row r="182" spans="1:28" s="9" customFormat="1" ht="14.45" customHeight="1" x14ac:dyDescent="0.25">
      <c r="A182" s="6">
        <v>180</v>
      </c>
      <c r="B182" s="6">
        <v>2003</v>
      </c>
      <c r="C182" s="6" t="s">
        <v>136</v>
      </c>
      <c r="D182" s="6" t="s">
        <v>17</v>
      </c>
      <c r="E182" s="25" t="str">
        <f t="shared" si="2"/>
        <v>Chateau Mouton Rothschild Premier Cru Classe, Pauillac</v>
      </c>
      <c r="F182" s="10" t="s">
        <v>178</v>
      </c>
      <c r="G182" s="8" t="s">
        <v>18</v>
      </c>
      <c r="H182" s="6">
        <v>4</v>
      </c>
      <c r="I182" s="6"/>
      <c r="J182" s="6" t="s">
        <v>19</v>
      </c>
      <c r="K182" s="12">
        <v>1100</v>
      </c>
      <c r="L182" s="12">
        <v>1500</v>
      </c>
      <c r="M182" s="17" t="s">
        <v>288</v>
      </c>
      <c r="N182" s="10" t="s">
        <v>287</v>
      </c>
      <c r="AA182" s="10" t="s">
        <v>177</v>
      </c>
      <c r="AB182" t="s">
        <v>965</v>
      </c>
    </row>
    <row r="183" spans="1:28" s="9" customFormat="1" ht="14.45" customHeight="1" x14ac:dyDescent="0.25">
      <c r="A183" s="6">
        <v>181</v>
      </c>
      <c r="B183" s="6">
        <v>2003</v>
      </c>
      <c r="C183" s="6" t="s">
        <v>136</v>
      </c>
      <c r="D183" s="6" t="s">
        <v>17</v>
      </c>
      <c r="E183" s="25" t="str">
        <f t="shared" si="2"/>
        <v>Chateau Haut-Brion Premier Cru Classe, Pessac-Leognan</v>
      </c>
      <c r="F183" s="10" t="s">
        <v>251</v>
      </c>
      <c r="G183" s="8" t="s">
        <v>18</v>
      </c>
      <c r="H183" s="6">
        <v>2</v>
      </c>
      <c r="I183" s="6"/>
      <c r="J183" s="6" t="s">
        <v>19</v>
      </c>
      <c r="K183" s="12">
        <v>400</v>
      </c>
      <c r="L183" s="12">
        <v>600</v>
      </c>
      <c r="M183" s="17" t="s">
        <v>289</v>
      </c>
      <c r="N183" s="10"/>
      <c r="AA183" s="10" t="s">
        <v>250</v>
      </c>
      <c r="AB183" t="s">
        <v>966</v>
      </c>
    </row>
    <row r="184" spans="1:28" s="9" customFormat="1" ht="14.45" customHeight="1" x14ac:dyDescent="0.25">
      <c r="A184" s="6">
        <v>182</v>
      </c>
      <c r="B184" s="6">
        <v>2003</v>
      </c>
      <c r="C184" s="6" t="s">
        <v>136</v>
      </c>
      <c r="D184" s="6" t="s">
        <v>17</v>
      </c>
      <c r="E184" s="25" t="str">
        <f t="shared" si="2"/>
        <v>Bordeaux Primeurs Case including Petrus (6x75cl) - In Bond</v>
      </c>
      <c r="F184" s="10"/>
      <c r="G184" s="8" t="s">
        <v>18</v>
      </c>
      <c r="H184" s="6">
        <v>6</v>
      </c>
      <c r="I184" s="6" t="s">
        <v>39</v>
      </c>
      <c r="J184" s="6" t="s">
        <v>35</v>
      </c>
      <c r="K184" s="12">
        <v>3000</v>
      </c>
      <c r="L184" s="12">
        <v>3800</v>
      </c>
      <c r="M184" s="18" t="s">
        <v>291</v>
      </c>
      <c r="N184" s="10"/>
      <c r="AA184" s="10" t="s">
        <v>290</v>
      </c>
      <c r="AB184" t="s">
        <v>967</v>
      </c>
    </row>
    <row r="185" spans="1:28" s="9" customFormat="1" ht="14.45" customHeight="1" x14ac:dyDescent="0.25">
      <c r="A185" s="6">
        <v>183</v>
      </c>
      <c r="B185" s="6">
        <v>2003</v>
      </c>
      <c r="C185" s="6" t="s">
        <v>136</v>
      </c>
      <c r="D185" s="6" t="s">
        <v>17</v>
      </c>
      <c r="E185" s="25" t="str">
        <f t="shared" si="2"/>
        <v>Les Forts de Latour, Pauillac</v>
      </c>
      <c r="F185" s="10" t="s">
        <v>293</v>
      </c>
      <c r="G185" s="8" t="s">
        <v>18</v>
      </c>
      <c r="H185" s="6">
        <v>1</v>
      </c>
      <c r="I185" s="6"/>
      <c r="J185" s="6" t="s">
        <v>19</v>
      </c>
      <c r="K185" s="12">
        <v>100</v>
      </c>
      <c r="L185" s="12">
        <v>130</v>
      </c>
      <c r="M185" s="17"/>
      <c r="N185" s="10" t="s">
        <v>287</v>
      </c>
      <c r="AA185" s="10" t="s">
        <v>292</v>
      </c>
      <c r="AB185" t="s">
        <v>968</v>
      </c>
    </row>
    <row r="186" spans="1:28" s="9" customFormat="1" ht="14.45" customHeight="1" x14ac:dyDescent="0.25">
      <c r="A186" s="6">
        <v>184</v>
      </c>
      <c r="B186" s="6">
        <v>2004</v>
      </c>
      <c r="C186" s="6" t="s">
        <v>136</v>
      </c>
      <c r="D186" s="6" t="s">
        <v>17</v>
      </c>
      <c r="E186" s="25" t="str">
        <f t="shared" si="2"/>
        <v>Chateau Mouton Rothschild Premier Cru Classe, Pauillac</v>
      </c>
      <c r="F186" s="10" t="s">
        <v>178</v>
      </c>
      <c r="G186" s="8" t="s">
        <v>18</v>
      </c>
      <c r="H186" s="6">
        <v>6</v>
      </c>
      <c r="I186" s="6" t="s">
        <v>39</v>
      </c>
      <c r="J186" s="6" t="s">
        <v>19</v>
      </c>
      <c r="K186" s="12">
        <v>1800</v>
      </c>
      <c r="L186" s="12">
        <v>2200</v>
      </c>
      <c r="M186" s="17"/>
      <c r="N186" s="10" t="s">
        <v>287</v>
      </c>
      <c r="AA186" s="10" t="s">
        <v>177</v>
      </c>
      <c r="AB186" t="s">
        <v>969</v>
      </c>
    </row>
    <row r="187" spans="1:28" s="9" customFormat="1" ht="14.45" customHeight="1" x14ac:dyDescent="0.25">
      <c r="A187" s="6">
        <v>185</v>
      </c>
      <c r="B187" s="6">
        <v>2004</v>
      </c>
      <c r="C187" s="6" t="s">
        <v>136</v>
      </c>
      <c r="D187" s="6" t="s">
        <v>17</v>
      </c>
      <c r="E187" s="25" t="str">
        <f t="shared" si="2"/>
        <v>Chateau Mouton Rothschild Premier Cru Classe, Pauillac - In Bond</v>
      </c>
      <c r="F187" s="10" t="s">
        <v>178</v>
      </c>
      <c r="G187" s="8" t="s">
        <v>18</v>
      </c>
      <c r="H187" s="6">
        <v>12</v>
      </c>
      <c r="I187" s="6" t="s">
        <v>39</v>
      </c>
      <c r="J187" s="6" t="s">
        <v>35</v>
      </c>
      <c r="K187" s="12">
        <v>3000</v>
      </c>
      <c r="L187" s="12">
        <v>3800</v>
      </c>
      <c r="M187" s="19" t="s">
        <v>34</v>
      </c>
      <c r="N187" s="10"/>
      <c r="AA187" s="10" t="s">
        <v>294</v>
      </c>
      <c r="AB187" t="s">
        <v>970</v>
      </c>
    </row>
    <row r="188" spans="1:28" s="9" customFormat="1" ht="14.45" customHeight="1" x14ac:dyDescent="0.25">
      <c r="A188" s="6">
        <v>186</v>
      </c>
      <c r="B188" s="6">
        <v>2004</v>
      </c>
      <c r="C188" s="6" t="s">
        <v>136</v>
      </c>
      <c r="D188" s="6" t="s">
        <v>17</v>
      </c>
      <c r="E188" s="25" t="str">
        <f t="shared" si="2"/>
        <v>Chateau Mouton Rothschild Premier Cru Classe, Pauillac - In Bond</v>
      </c>
      <c r="F188" s="10" t="s">
        <v>178</v>
      </c>
      <c r="G188" s="8" t="s">
        <v>18</v>
      </c>
      <c r="H188" s="6">
        <v>12</v>
      </c>
      <c r="I188" s="6" t="s">
        <v>39</v>
      </c>
      <c r="J188" s="6" t="s">
        <v>35</v>
      </c>
      <c r="K188" s="12">
        <v>3000</v>
      </c>
      <c r="L188" s="12">
        <v>3800</v>
      </c>
      <c r="M188" s="19" t="s">
        <v>34</v>
      </c>
      <c r="N188" s="10"/>
      <c r="AA188" s="10" t="s">
        <v>294</v>
      </c>
      <c r="AB188" t="s">
        <v>971</v>
      </c>
    </row>
    <row r="189" spans="1:28" s="9" customFormat="1" ht="14.45" customHeight="1" x14ac:dyDescent="0.25">
      <c r="A189" s="6">
        <v>187</v>
      </c>
      <c r="B189" s="6">
        <v>2004</v>
      </c>
      <c r="C189" s="6" t="s">
        <v>136</v>
      </c>
      <c r="D189" s="6" t="s">
        <v>17</v>
      </c>
      <c r="E189" s="25" t="str">
        <f t="shared" si="2"/>
        <v>Bordeaux Primeurs Case including Petrus (12x75cl) - In Bond</v>
      </c>
      <c r="F189" s="10"/>
      <c r="G189" s="8" t="s">
        <v>18</v>
      </c>
      <c r="H189" s="6">
        <v>12</v>
      </c>
      <c r="I189" s="6" t="s">
        <v>39</v>
      </c>
      <c r="J189" s="6" t="s">
        <v>35</v>
      </c>
      <c r="K189" s="12">
        <v>5800</v>
      </c>
      <c r="L189" s="12">
        <v>7000</v>
      </c>
      <c r="M189" s="18" t="s">
        <v>296</v>
      </c>
      <c r="N189" s="10"/>
      <c r="AA189" s="10" t="s">
        <v>295</v>
      </c>
      <c r="AB189" t="s">
        <v>972</v>
      </c>
    </row>
    <row r="190" spans="1:28" s="9" customFormat="1" ht="14.45" customHeight="1" x14ac:dyDescent="0.25">
      <c r="A190" s="6">
        <v>188</v>
      </c>
      <c r="B190" s="6">
        <v>2004</v>
      </c>
      <c r="C190" s="6" t="s">
        <v>136</v>
      </c>
      <c r="D190" s="6" t="s">
        <v>17</v>
      </c>
      <c r="E190" s="25" t="str">
        <f t="shared" si="2"/>
        <v>Bordeaux Primeurs Case including Petrus (12x75cl) - In Bond</v>
      </c>
      <c r="F190" s="10"/>
      <c r="G190" s="8" t="s">
        <v>18</v>
      </c>
      <c r="H190" s="6">
        <v>12</v>
      </c>
      <c r="I190" s="6" t="s">
        <v>39</v>
      </c>
      <c r="J190" s="6" t="s">
        <v>35</v>
      </c>
      <c r="K190" s="12">
        <v>5800</v>
      </c>
      <c r="L190" s="12">
        <v>7000</v>
      </c>
      <c r="M190" s="18" t="s">
        <v>296</v>
      </c>
      <c r="N190" s="10"/>
      <c r="AA190" s="10" t="s">
        <v>295</v>
      </c>
      <c r="AB190" t="s">
        <v>973</v>
      </c>
    </row>
    <row r="191" spans="1:28" s="9" customFormat="1" ht="14.45" customHeight="1" x14ac:dyDescent="0.25">
      <c r="A191" s="6">
        <v>189</v>
      </c>
      <c r="B191" s="6">
        <v>2004</v>
      </c>
      <c r="C191" s="6" t="s">
        <v>136</v>
      </c>
      <c r="D191" s="6" t="s">
        <v>17</v>
      </c>
      <c r="E191" s="25" t="str">
        <f t="shared" si="2"/>
        <v>Chateau Lascombes 2eme Cru Classe, Margaux</v>
      </c>
      <c r="F191" s="10" t="s">
        <v>203</v>
      </c>
      <c r="G191" s="8" t="s">
        <v>18</v>
      </c>
      <c r="H191" s="6">
        <v>12</v>
      </c>
      <c r="I191" s="6" t="s">
        <v>39</v>
      </c>
      <c r="J191" s="6" t="s">
        <v>19</v>
      </c>
      <c r="K191" s="12">
        <v>500</v>
      </c>
      <c r="L191" s="12">
        <v>700</v>
      </c>
      <c r="M191" s="17"/>
      <c r="N191" s="10" t="s">
        <v>144</v>
      </c>
      <c r="AA191" s="10" t="s">
        <v>202</v>
      </c>
      <c r="AB191" t="s">
        <v>974</v>
      </c>
    </row>
    <row r="192" spans="1:28" s="9" customFormat="1" ht="14.45" customHeight="1" x14ac:dyDescent="0.25">
      <c r="A192" s="6">
        <v>190</v>
      </c>
      <c r="B192" s="6">
        <v>2004</v>
      </c>
      <c r="C192" s="6" t="s">
        <v>136</v>
      </c>
      <c r="D192" s="6" t="s">
        <v>17</v>
      </c>
      <c r="E192" s="25" t="str">
        <f t="shared" si="2"/>
        <v>Chateau Pichon Baron 2eme Cru Classe, Pauillac</v>
      </c>
      <c r="F192" s="10" t="s">
        <v>298</v>
      </c>
      <c r="G192" s="8" t="s">
        <v>18</v>
      </c>
      <c r="H192" s="6">
        <v>12</v>
      </c>
      <c r="I192" s="6" t="s">
        <v>39</v>
      </c>
      <c r="J192" s="6" t="s">
        <v>19</v>
      </c>
      <c r="K192" s="12">
        <v>750</v>
      </c>
      <c r="L192" s="12">
        <v>1000</v>
      </c>
      <c r="M192" s="17" t="s">
        <v>299</v>
      </c>
      <c r="N192" s="10"/>
      <c r="AA192" s="10" t="s">
        <v>297</v>
      </c>
      <c r="AB192" t="s">
        <v>975</v>
      </c>
    </row>
    <row r="193" spans="1:28" s="9" customFormat="1" ht="14.45" customHeight="1" x14ac:dyDescent="0.25">
      <c r="A193" s="6">
        <v>191</v>
      </c>
      <c r="B193" s="6">
        <v>2004</v>
      </c>
      <c r="C193" s="6" t="s">
        <v>136</v>
      </c>
      <c r="D193" s="6" t="s">
        <v>17</v>
      </c>
      <c r="E193" s="25" t="str">
        <f t="shared" si="2"/>
        <v>Chateau Ducru-Beaucaillou 2eme Cru Classe, Saint-Julien</v>
      </c>
      <c r="F193" s="10" t="s">
        <v>165</v>
      </c>
      <c r="G193" s="8" t="s">
        <v>18</v>
      </c>
      <c r="H193" s="6">
        <v>6</v>
      </c>
      <c r="I193" s="6" t="s">
        <v>39</v>
      </c>
      <c r="J193" s="6" t="s">
        <v>19</v>
      </c>
      <c r="K193" s="12">
        <v>420</v>
      </c>
      <c r="L193" s="12">
        <v>650</v>
      </c>
      <c r="M193" s="17"/>
      <c r="N193" s="10"/>
      <c r="AA193" s="10" t="s">
        <v>300</v>
      </c>
      <c r="AB193" t="s">
        <v>976</v>
      </c>
    </row>
    <row r="194" spans="1:28" s="9" customFormat="1" ht="14.45" customHeight="1" x14ac:dyDescent="0.25">
      <c r="A194" s="6">
        <v>192</v>
      </c>
      <c r="B194" s="6">
        <v>2004</v>
      </c>
      <c r="C194" s="6" t="s">
        <v>136</v>
      </c>
      <c r="D194" s="6" t="s">
        <v>17</v>
      </c>
      <c r="E194" s="25" t="str">
        <f t="shared" si="2"/>
        <v>Chateau Lafon-Rochet 4eme Cru Classe, Saint-Estephe - In Bond</v>
      </c>
      <c r="F194" s="10" t="s">
        <v>302</v>
      </c>
      <c r="G194" s="8" t="s">
        <v>18</v>
      </c>
      <c r="H194" s="6">
        <v>12</v>
      </c>
      <c r="I194" s="6" t="s">
        <v>39</v>
      </c>
      <c r="J194" s="6" t="s">
        <v>35</v>
      </c>
      <c r="K194" s="12">
        <v>300</v>
      </c>
      <c r="L194" s="12">
        <v>350</v>
      </c>
      <c r="M194" s="19" t="s">
        <v>34</v>
      </c>
      <c r="N194" s="10"/>
      <c r="AA194" s="10" t="s">
        <v>301</v>
      </c>
      <c r="AB194" t="s">
        <v>977</v>
      </c>
    </row>
    <row r="195" spans="1:28" s="9" customFormat="1" ht="14.45" customHeight="1" x14ac:dyDescent="0.25">
      <c r="A195" s="6">
        <v>193</v>
      </c>
      <c r="B195" s="6">
        <v>2004</v>
      </c>
      <c r="C195" s="6" t="s">
        <v>136</v>
      </c>
      <c r="D195" s="6" t="s">
        <v>17</v>
      </c>
      <c r="E195" s="25" t="str">
        <f t="shared" si="2"/>
        <v>Chateau Lafon-Rochet 4eme Cru Classe, Saint-Estephe - In Bond</v>
      </c>
      <c r="F195" s="10" t="s">
        <v>302</v>
      </c>
      <c r="G195" s="8" t="s">
        <v>18</v>
      </c>
      <c r="H195" s="6">
        <v>12</v>
      </c>
      <c r="I195" s="6" t="s">
        <v>39</v>
      </c>
      <c r="J195" s="6" t="s">
        <v>35</v>
      </c>
      <c r="K195" s="12">
        <v>300</v>
      </c>
      <c r="L195" s="12">
        <v>350</v>
      </c>
      <c r="M195" s="19" t="s">
        <v>34</v>
      </c>
      <c r="N195" s="10"/>
      <c r="AA195" s="10" t="s">
        <v>301</v>
      </c>
      <c r="AB195" t="s">
        <v>978</v>
      </c>
    </row>
    <row r="196" spans="1:28" s="9" customFormat="1" ht="14.45" customHeight="1" x14ac:dyDescent="0.25">
      <c r="A196" s="6">
        <v>194</v>
      </c>
      <c r="B196" s="6">
        <v>2004</v>
      </c>
      <c r="C196" s="6" t="s">
        <v>136</v>
      </c>
      <c r="D196" s="6" t="s">
        <v>17</v>
      </c>
      <c r="E196" s="25" t="str">
        <f t="shared" ref="E196:E259" si="3">HYPERLINK(AB196,AA196)</f>
        <v>Chateau Talbot 4eme Cru Classe, Saint-Julien</v>
      </c>
      <c r="F196" s="10" t="s">
        <v>218</v>
      </c>
      <c r="G196" s="8" t="s">
        <v>18</v>
      </c>
      <c r="H196" s="6">
        <v>12</v>
      </c>
      <c r="I196" s="6" t="s">
        <v>39</v>
      </c>
      <c r="J196" s="6" t="s">
        <v>19</v>
      </c>
      <c r="K196" s="12">
        <v>500</v>
      </c>
      <c r="L196" s="12">
        <v>650</v>
      </c>
      <c r="M196" s="17"/>
      <c r="N196" s="10" t="s">
        <v>48</v>
      </c>
      <c r="AA196" s="10" t="s">
        <v>217</v>
      </c>
      <c r="AB196" t="s">
        <v>979</v>
      </c>
    </row>
    <row r="197" spans="1:28" s="9" customFormat="1" ht="14.45" customHeight="1" x14ac:dyDescent="0.25">
      <c r="A197" s="6">
        <v>195</v>
      </c>
      <c r="B197" s="6">
        <v>2004</v>
      </c>
      <c r="C197" s="6" t="s">
        <v>136</v>
      </c>
      <c r="D197" s="6" t="s">
        <v>17</v>
      </c>
      <c r="E197" s="25" t="str">
        <f t="shared" si="3"/>
        <v>Chateau Haut-Batailley 5eme Cru Classe, Pauillac (Magnums)</v>
      </c>
      <c r="F197" s="10" t="s">
        <v>265</v>
      </c>
      <c r="G197" s="8" t="s">
        <v>65</v>
      </c>
      <c r="H197" s="6">
        <v>6</v>
      </c>
      <c r="I197" s="6" t="s">
        <v>39</v>
      </c>
      <c r="J197" s="6" t="s">
        <v>19</v>
      </c>
      <c r="K197" s="12">
        <v>320</v>
      </c>
      <c r="L197" s="12">
        <v>450</v>
      </c>
      <c r="M197" s="17"/>
      <c r="N197" s="10"/>
      <c r="AA197" s="10" t="s">
        <v>303</v>
      </c>
      <c r="AB197" t="s">
        <v>980</v>
      </c>
    </row>
    <row r="198" spans="1:28" s="9" customFormat="1" ht="14.45" customHeight="1" x14ac:dyDescent="0.25">
      <c r="A198" s="6">
        <v>196</v>
      </c>
      <c r="B198" s="6">
        <v>2005</v>
      </c>
      <c r="C198" s="6" t="s">
        <v>136</v>
      </c>
      <c r="D198" s="6" t="s">
        <v>17</v>
      </c>
      <c r="E198" s="25" t="str">
        <f t="shared" si="3"/>
        <v>Bordeaux First Growth Collectors' Case (6x75cl) - In Bond</v>
      </c>
      <c r="F198" s="10"/>
      <c r="G198" s="8" t="s">
        <v>18</v>
      </c>
      <c r="H198" s="6">
        <v>6</v>
      </c>
      <c r="I198" s="6" t="s">
        <v>39</v>
      </c>
      <c r="J198" s="6" t="s">
        <v>35</v>
      </c>
      <c r="K198" s="12">
        <v>2200</v>
      </c>
      <c r="L198" s="12">
        <v>2700</v>
      </c>
      <c r="M198" s="18" t="s">
        <v>304</v>
      </c>
      <c r="N198" s="10"/>
      <c r="AA198" s="10" t="s">
        <v>253</v>
      </c>
      <c r="AB198" t="s">
        <v>981</v>
      </c>
    </row>
    <row r="199" spans="1:28" s="9" customFormat="1" ht="14.45" customHeight="1" x14ac:dyDescent="0.25">
      <c r="A199" s="6">
        <v>197</v>
      </c>
      <c r="B199" s="6">
        <v>2005</v>
      </c>
      <c r="C199" s="6" t="s">
        <v>136</v>
      </c>
      <c r="D199" s="6" t="s">
        <v>17</v>
      </c>
      <c r="E199" s="25" t="str">
        <f t="shared" si="3"/>
        <v>Bordeaux First Growth Collectors' Case (6x75cl) - In Bond</v>
      </c>
      <c r="F199" s="10"/>
      <c r="G199" s="8" t="s">
        <v>18</v>
      </c>
      <c r="H199" s="6">
        <v>6</v>
      </c>
      <c r="I199" s="6" t="s">
        <v>39</v>
      </c>
      <c r="J199" s="6" t="s">
        <v>35</v>
      </c>
      <c r="K199" s="12">
        <v>2200</v>
      </c>
      <c r="L199" s="12">
        <v>2700</v>
      </c>
      <c r="M199" s="18" t="s">
        <v>305</v>
      </c>
      <c r="N199" s="10"/>
      <c r="AA199" s="10" t="s">
        <v>253</v>
      </c>
      <c r="AB199" t="s">
        <v>982</v>
      </c>
    </row>
    <row r="200" spans="1:28" s="9" customFormat="1" ht="14.45" customHeight="1" x14ac:dyDescent="0.25">
      <c r="A200" s="6">
        <v>198</v>
      </c>
      <c r="B200" s="6">
        <v>2005</v>
      </c>
      <c r="C200" s="6" t="s">
        <v>136</v>
      </c>
      <c r="D200" s="6" t="s">
        <v>17</v>
      </c>
      <c r="E200" s="25" t="str">
        <f t="shared" si="3"/>
        <v>Millesima Les Premiers Crus Classes Case (6x75cl) - In Bond</v>
      </c>
      <c r="F200" s="10"/>
      <c r="G200" s="8" t="s">
        <v>18</v>
      </c>
      <c r="H200" s="6">
        <v>6</v>
      </c>
      <c r="I200" s="6" t="s">
        <v>39</v>
      </c>
      <c r="J200" s="6" t="s">
        <v>35</v>
      </c>
      <c r="K200" s="12">
        <v>2200</v>
      </c>
      <c r="L200" s="12">
        <v>2700</v>
      </c>
      <c r="M200" s="18" t="s">
        <v>307</v>
      </c>
      <c r="N200" s="10"/>
      <c r="AA200" s="10" t="s">
        <v>306</v>
      </c>
      <c r="AB200" t="s">
        <v>983</v>
      </c>
    </row>
    <row r="201" spans="1:28" s="9" customFormat="1" ht="14.45" customHeight="1" x14ac:dyDescent="0.25">
      <c r="A201" s="6">
        <v>199</v>
      </c>
      <c r="B201" s="6">
        <v>2005</v>
      </c>
      <c r="C201" s="6" t="s">
        <v>136</v>
      </c>
      <c r="D201" s="6" t="s">
        <v>17</v>
      </c>
      <c r="E201" s="25" t="str">
        <f t="shared" si="3"/>
        <v>Cos d'Estournel 2eme Cru Classe, Saint-Estephe</v>
      </c>
      <c r="F201" s="10" t="s">
        <v>201</v>
      </c>
      <c r="G201" s="8" t="s">
        <v>18</v>
      </c>
      <c r="H201" s="6">
        <v>6</v>
      </c>
      <c r="I201" s="6" t="s">
        <v>39</v>
      </c>
      <c r="J201" s="6" t="s">
        <v>19</v>
      </c>
      <c r="K201" s="12">
        <v>700</v>
      </c>
      <c r="L201" s="12">
        <v>900</v>
      </c>
      <c r="M201" s="17"/>
      <c r="N201" s="10" t="s">
        <v>144</v>
      </c>
      <c r="AA201" s="10" t="s">
        <v>200</v>
      </c>
      <c r="AB201" t="s">
        <v>984</v>
      </c>
    </row>
    <row r="202" spans="1:28" s="9" customFormat="1" ht="14.45" customHeight="1" x14ac:dyDescent="0.25">
      <c r="A202" s="6">
        <v>200</v>
      </c>
      <c r="B202" s="6">
        <v>2005</v>
      </c>
      <c r="C202" s="6" t="s">
        <v>136</v>
      </c>
      <c r="D202" s="6" t="s">
        <v>17</v>
      </c>
      <c r="E202" s="25" t="str">
        <f t="shared" si="3"/>
        <v>Chateau Haut-Batailley 5eme Cru Classe, Pauillac</v>
      </c>
      <c r="F202" s="10" t="s">
        <v>265</v>
      </c>
      <c r="G202" s="8" t="s">
        <v>18</v>
      </c>
      <c r="H202" s="6">
        <v>12</v>
      </c>
      <c r="I202" s="6" t="s">
        <v>39</v>
      </c>
      <c r="J202" s="6" t="s">
        <v>19</v>
      </c>
      <c r="K202" s="12">
        <v>420</v>
      </c>
      <c r="L202" s="12">
        <v>550</v>
      </c>
      <c r="M202" s="17"/>
      <c r="N202" s="10"/>
      <c r="AA202" s="10" t="s">
        <v>264</v>
      </c>
      <c r="AB202" t="s">
        <v>985</v>
      </c>
    </row>
    <row r="203" spans="1:28" s="9" customFormat="1" ht="14.45" customHeight="1" x14ac:dyDescent="0.25">
      <c r="A203" s="6">
        <v>201</v>
      </c>
      <c r="B203" s="6">
        <v>2005</v>
      </c>
      <c r="C203" s="6" t="s">
        <v>136</v>
      </c>
      <c r="D203" s="6" t="s">
        <v>17</v>
      </c>
      <c r="E203" s="25" t="str">
        <f t="shared" si="3"/>
        <v>Chateau Lynch Bages 5eme Cru Classe, Pauillac</v>
      </c>
      <c r="F203" s="10" t="s">
        <v>284</v>
      </c>
      <c r="G203" s="8" t="s">
        <v>18</v>
      </c>
      <c r="H203" s="6">
        <v>12</v>
      </c>
      <c r="I203" s="6" t="s">
        <v>39</v>
      </c>
      <c r="J203" s="6" t="s">
        <v>19</v>
      </c>
      <c r="K203" s="12">
        <v>700</v>
      </c>
      <c r="L203" s="12">
        <v>900</v>
      </c>
      <c r="M203" s="17" t="s">
        <v>308</v>
      </c>
      <c r="N203" s="10" t="s">
        <v>144</v>
      </c>
      <c r="AA203" s="10" t="s">
        <v>283</v>
      </c>
      <c r="AB203" t="s">
        <v>986</v>
      </c>
    </row>
    <row r="204" spans="1:28" s="9" customFormat="1" ht="14.45" customHeight="1" x14ac:dyDescent="0.25">
      <c r="A204" s="6">
        <v>202</v>
      </c>
      <c r="B204" s="6">
        <v>2005</v>
      </c>
      <c r="C204" s="6" t="s">
        <v>136</v>
      </c>
      <c r="D204" s="6" t="s">
        <v>17</v>
      </c>
      <c r="E204" s="25" t="str">
        <f t="shared" si="3"/>
        <v>Chateau Dauzac 5eme Cru Classe, Margaux</v>
      </c>
      <c r="F204" s="10" t="s">
        <v>310</v>
      </c>
      <c r="G204" s="8" t="s">
        <v>18</v>
      </c>
      <c r="H204" s="6">
        <v>12</v>
      </c>
      <c r="I204" s="6" t="s">
        <v>39</v>
      </c>
      <c r="J204" s="6" t="s">
        <v>19</v>
      </c>
      <c r="K204" s="12">
        <v>320</v>
      </c>
      <c r="L204" s="12">
        <v>320</v>
      </c>
      <c r="M204" s="17" t="s">
        <v>260</v>
      </c>
      <c r="N204" s="10" t="s">
        <v>144</v>
      </c>
      <c r="AA204" s="10" t="s">
        <v>309</v>
      </c>
      <c r="AB204" t="s">
        <v>987</v>
      </c>
    </row>
    <row r="205" spans="1:28" s="9" customFormat="1" ht="14.45" customHeight="1" x14ac:dyDescent="0.25">
      <c r="A205" s="6">
        <v>203</v>
      </c>
      <c r="B205" s="6">
        <v>2005</v>
      </c>
      <c r="C205" s="6" t="s">
        <v>136</v>
      </c>
      <c r="D205" s="6" t="s">
        <v>17</v>
      </c>
      <c r="E205" s="25" t="str">
        <f t="shared" si="3"/>
        <v>Le Petit Mouton de Mouton Rothschild, Pauillac</v>
      </c>
      <c r="F205" s="10" t="s">
        <v>178</v>
      </c>
      <c r="G205" s="8" t="s">
        <v>18</v>
      </c>
      <c r="H205" s="6">
        <v>3</v>
      </c>
      <c r="I205" s="6"/>
      <c r="J205" s="6" t="s">
        <v>19</v>
      </c>
      <c r="K205" s="12">
        <v>300</v>
      </c>
      <c r="L205" s="12">
        <v>400</v>
      </c>
      <c r="M205" s="17"/>
      <c r="N205" s="10"/>
      <c r="AA205" s="10" t="s">
        <v>311</v>
      </c>
      <c r="AB205" t="s">
        <v>988</v>
      </c>
    </row>
    <row r="206" spans="1:28" s="9" customFormat="1" ht="14.45" customHeight="1" x14ac:dyDescent="0.25">
      <c r="A206" s="6">
        <v>204</v>
      </c>
      <c r="B206" s="6">
        <v>2005</v>
      </c>
      <c r="C206" s="6" t="s">
        <v>136</v>
      </c>
      <c r="D206" s="6" t="s">
        <v>17</v>
      </c>
      <c r="E206" s="25" t="str">
        <f t="shared" si="3"/>
        <v>Clos du Marquis, Saint-Julien</v>
      </c>
      <c r="F206" s="10" t="s">
        <v>259</v>
      </c>
      <c r="G206" s="8" t="s">
        <v>18</v>
      </c>
      <c r="H206" s="6">
        <v>12</v>
      </c>
      <c r="I206" s="6" t="s">
        <v>39</v>
      </c>
      <c r="J206" s="6" t="s">
        <v>19</v>
      </c>
      <c r="K206" s="12">
        <v>500</v>
      </c>
      <c r="L206" s="12">
        <v>650</v>
      </c>
      <c r="M206" s="17"/>
      <c r="N206" s="10" t="s">
        <v>48</v>
      </c>
      <c r="AA206" s="10" t="s">
        <v>312</v>
      </c>
      <c r="AB206" t="s">
        <v>989</v>
      </c>
    </row>
    <row r="207" spans="1:28" s="9" customFormat="1" ht="14.45" customHeight="1" x14ac:dyDescent="0.25">
      <c r="A207" s="6">
        <v>205</v>
      </c>
      <c r="B207" s="6">
        <v>2005</v>
      </c>
      <c r="C207" s="6" t="s">
        <v>136</v>
      </c>
      <c r="D207" s="6" t="s">
        <v>17</v>
      </c>
      <c r="E207" s="25" t="str">
        <f t="shared" si="3"/>
        <v>La Dame de Montrose, Saint-Estephe</v>
      </c>
      <c r="F207" s="10" t="s">
        <v>274</v>
      </c>
      <c r="G207" s="8" t="s">
        <v>18</v>
      </c>
      <c r="H207" s="6">
        <v>12</v>
      </c>
      <c r="I207" s="6" t="s">
        <v>39</v>
      </c>
      <c r="J207" s="6" t="s">
        <v>19</v>
      </c>
      <c r="K207" s="12">
        <v>300</v>
      </c>
      <c r="L207" s="12">
        <v>400</v>
      </c>
      <c r="M207" s="17" t="s">
        <v>260</v>
      </c>
      <c r="N207" s="10" t="s">
        <v>144</v>
      </c>
      <c r="AA207" s="10" t="s">
        <v>314</v>
      </c>
      <c r="AB207" t="s">
        <v>990</v>
      </c>
    </row>
    <row r="208" spans="1:28" s="9" customFormat="1" ht="14.45" customHeight="1" x14ac:dyDescent="0.25">
      <c r="A208" s="6">
        <v>206</v>
      </c>
      <c r="B208" s="6">
        <v>2005</v>
      </c>
      <c r="C208" s="6" t="s">
        <v>136</v>
      </c>
      <c r="D208" s="6" t="s">
        <v>17</v>
      </c>
      <c r="E208" s="25" t="str">
        <f t="shared" si="3"/>
        <v>La Dame de Montrose, Saint-Estephe</v>
      </c>
      <c r="F208" s="10" t="s">
        <v>274</v>
      </c>
      <c r="G208" s="8" t="s">
        <v>18</v>
      </c>
      <c r="H208" s="6">
        <v>12</v>
      </c>
      <c r="I208" s="6" t="s">
        <v>39</v>
      </c>
      <c r="J208" s="6" t="s">
        <v>19</v>
      </c>
      <c r="K208" s="12">
        <v>300</v>
      </c>
      <c r="L208" s="12">
        <v>400</v>
      </c>
      <c r="M208" s="17" t="s">
        <v>308</v>
      </c>
      <c r="N208" s="10" t="s">
        <v>144</v>
      </c>
      <c r="AA208" s="10" t="s">
        <v>314</v>
      </c>
      <c r="AB208" t="s">
        <v>991</v>
      </c>
    </row>
    <row r="209" spans="1:28" s="9" customFormat="1" ht="14.45" customHeight="1" x14ac:dyDescent="0.25">
      <c r="A209" s="6">
        <v>207</v>
      </c>
      <c r="B209" s="6">
        <v>2005</v>
      </c>
      <c r="C209" s="6" t="s">
        <v>136</v>
      </c>
      <c r="D209" s="6" t="s">
        <v>17</v>
      </c>
      <c r="E209" s="25" t="str">
        <f t="shared" si="3"/>
        <v>Chateau d'Angludet, Margaux</v>
      </c>
      <c r="F209" s="10" t="s">
        <v>316</v>
      </c>
      <c r="G209" s="8" t="s">
        <v>18</v>
      </c>
      <c r="H209" s="6">
        <v>12</v>
      </c>
      <c r="I209" s="6" t="s">
        <v>39</v>
      </c>
      <c r="J209" s="6" t="s">
        <v>19</v>
      </c>
      <c r="K209" s="12">
        <v>280</v>
      </c>
      <c r="L209" s="12">
        <v>400</v>
      </c>
      <c r="M209" s="17"/>
      <c r="N209" s="10"/>
      <c r="AA209" s="10" t="s">
        <v>315</v>
      </c>
      <c r="AB209" t="s">
        <v>992</v>
      </c>
    </row>
    <row r="210" spans="1:28" s="9" customFormat="1" ht="14.45" customHeight="1" x14ac:dyDescent="0.25">
      <c r="A210" s="6">
        <v>208</v>
      </c>
      <c r="B210" s="6">
        <v>2005</v>
      </c>
      <c r="C210" s="6" t="s">
        <v>136</v>
      </c>
      <c r="D210" s="6" t="s">
        <v>17</v>
      </c>
      <c r="E210" s="25" t="str">
        <f t="shared" si="3"/>
        <v>Chateau Bel Air, Haut-Medoc</v>
      </c>
      <c r="F210" s="10" t="s">
        <v>318</v>
      </c>
      <c r="G210" s="8" t="s">
        <v>18</v>
      </c>
      <c r="H210" s="6">
        <v>12</v>
      </c>
      <c r="I210" s="6" t="s">
        <v>39</v>
      </c>
      <c r="J210" s="6" t="s">
        <v>19</v>
      </c>
      <c r="K210" s="12">
        <v>80</v>
      </c>
      <c r="L210" s="12">
        <v>120</v>
      </c>
      <c r="M210" s="17" t="s">
        <v>319</v>
      </c>
      <c r="N210" s="10" t="s">
        <v>144</v>
      </c>
      <c r="AA210" s="10" t="s">
        <v>317</v>
      </c>
      <c r="AB210" t="s">
        <v>993</v>
      </c>
    </row>
    <row r="211" spans="1:28" s="9" customFormat="1" ht="14.45" customHeight="1" x14ac:dyDescent="0.25">
      <c r="A211" s="6">
        <v>209</v>
      </c>
      <c r="B211" s="6">
        <v>2006</v>
      </c>
      <c r="C211" s="6" t="s">
        <v>136</v>
      </c>
      <c r="D211" s="6" t="s">
        <v>17</v>
      </c>
      <c r="E211" s="25" t="str">
        <f t="shared" si="3"/>
        <v>Chateau Latour Premier Cru Classe, Pauillac - In Bond</v>
      </c>
      <c r="F211" s="10" t="s">
        <v>216</v>
      </c>
      <c r="G211" s="8" t="s">
        <v>18</v>
      </c>
      <c r="H211" s="6">
        <v>6</v>
      </c>
      <c r="I211" s="6" t="s">
        <v>39</v>
      </c>
      <c r="J211" s="6" t="s">
        <v>35</v>
      </c>
      <c r="K211" s="12">
        <v>1600</v>
      </c>
      <c r="L211" s="12">
        <v>2000</v>
      </c>
      <c r="M211" s="19" t="s">
        <v>34</v>
      </c>
      <c r="N211" s="10"/>
      <c r="AA211" s="10" t="s">
        <v>320</v>
      </c>
      <c r="AB211" t="s">
        <v>994</v>
      </c>
    </row>
    <row r="212" spans="1:28" s="9" customFormat="1" ht="14.45" customHeight="1" x14ac:dyDescent="0.25">
      <c r="A212" s="6">
        <v>210</v>
      </c>
      <c r="B212" s="6">
        <v>2006</v>
      </c>
      <c r="C212" s="6" t="s">
        <v>136</v>
      </c>
      <c r="D212" s="6" t="s">
        <v>17</v>
      </c>
      <c r="E212" s="25" t="str">
        <f t="shared" si="3"/>
        <v>Chateau Latour Premier Cru Classe, Pauillac - In Bond</v>
      </c>
      <c r="F212" s="10" t="s">
        <v>216</v>
      </c>
      <c r="G212" s="8" t="s">
        <v>18</v>
      </c>
      <c r="H212" s="6">
        <v>6</v>
      </c>
      <c r="I212" s="6" t="s">
        <v>39</v>
      </c>
      <c r="J212" s="6" t="s">
        <v>35</v>
      </c>
      <c r="K212" s="12">
        <v>1600</v>
      </c>
      <c r="L212" s="12">
        <v>2000</v>
      </c>
      <c r="M212" s="19" t="s">
        <v>34</v>
      </c>
      <c r="N212" s="10"/>
      <c r="AA212" s="10" t="s">
        <v>320</v>
      </c>
      <c r="AB212" t="s">
        <v>995</v>
      </c>
    </row>
    <row r="213" spans="1:28" s="9" customFormat="1" ht="14.45" customHeight="1" x14ac:dyDescent="0.25">
      <c r="A213" s="6">
        <v>211</v>
      </c>
      <c r="B213" s="6">
        <v>2006</v>
      </c>
      <c r="C213" s="6" t="s">
        <v>136</v>
      </c>
      <c r="D213" s="6" t="s">
        <v>17</v>
      </c>
      <c r="E213" s="25" t="str">
        <f t="shared" si="3"/>
        <v>Chateau Latour Premier Cru Classe, Pauillac - In Bond</v>
      </c>
      <c r="F213" s="10" t="s">
        <v>216</v>
      </c>
      <c r="G213" s="8" t="s">
        <v>18</v>
      </c>
      <c r="H213" s="6">
        <v>6</v>
      </c>
      <c r="I213" s="6" t="s">
        <v>39</v>
      </c>
      <c r="J213" s="6" t="s">
        <v>35</v>
      </c>
      <c r="K213" s="12">
        <v>1600</v>
      </c>
      <c r="L213" s="12">
        <v>2000</v>
      </c>
      <c r="M213" s="19" t="s">
        <v>34</v>
      </c>
      <c r="N213" s="10"/>
      <c r="AA213" s="10" t="s">
        <v>320</v>
      </c>
      <c r="AB213" t="s">
        <v>996</v>
      </c>
    </row>
    <row r="214" spans="1:28" s="9" customFormat="1" ht="14.45" customHeight="1" x14ac:dyDescent="0.25">
      <c r="A214" s="6">
        <v>212</v>
      </c>
      <c r="B214" s="6">
        <v>2006</v>
      </c>
      <c r="C214" s="6" t="s">
        <v>136</v>
      </c>
      <c r="D214" s="6" t="s">
        <v>17</v>
      </c>
      <c r="E214" s="25" t="str">
        <f t="shared" si="3"/>
        <v>Chateau Latour Premier Cru Classe, Pauillac - In Bond</v>
      </c>
      <c r="F214" s="10" t="s">
        <v>216</v>
      </c>
      <c r="G214" s="8" t="s">
        <v>18</v>
      </c>
      <c r="H214" s="6">
        <v>12</v>
      </c>
      <c r="I214" s="6" t="s">
        <v>39</v>
      </c>
      <c r="J214" s="6" t="s">
        <v>35</v>
      </c>
      <c r="K214" s="12">
        <v>3200</v>
      </c>
      <c r="L214" s="12">
        <v>4000</v>
      </c>
      <c r="M214" s="19" t="s">
        <v>34</v>
      </c>
      <c r="N214" s="10"/>
      <c r="AA214" s="10" t="s">
        <v>320</v>
      </c>
      <c r="AB214" t="s">
        <v>997</v>
      </c>
    </row>
    <row r="215" spans="1:28" s="9" customFormat="1" ht="14.45" customHeight="1" x14ac:dyDescent="0.25">
      <c r="A215" s="6">
        <v>213</v>
      </c>
      <c r="B215" s="6">
        <v>2006</v>
      </c>
      <c r="C215" s="6" t="s">
        <v>136</v>
      </c>
      <c r="D215" s="6" t="s">
        <v>17</v>
      </c>
      <c r="E215" s="25" t="str">
        <f t="shared" si="3"/>
        <v>Best of Bordeaux including Petrus (6x75cl) - In Bond</v>
      </c>
      <c r="F215" s="10"/>
      <c r="G215" s="8" t="s">
        <v>18</v>
      </c>
      <c r="H215" s="6">
        <v>6</v>
      </c>
      <c r="I215" s="6" t="s">
        <v>39</v>
      </c>
      <c r="J215" s="6" t="s">
        <v>35</v>
      </c>
      <c r="K215" s="12">
        <v>2600</v>
      </c>
      <c r="L215" s="12">
        <v>3200</v>
      </c>
      <c r="M215" s="18" t="s">
        <v>770</v>
      </c>
      <c r="N215" s="10"/>
      <c r="AA215" s="10" t="s">
        <v>321</v>
      </c>
      <c r="AB215" t="s">
        <v>998</v>
      </c>
    </row>
    <row r="216" spans="1:28" s="9" customFormat="1" ht="14.45" customHeight="1" x14ac:dyDescent="0.25">
      <c r="A216" s="6">
        <v>214</v>
      </c>
      <c r="B216" s="6">
        <v>2006</v>
      </c>
      <c r="C216" s="6" t="s">
        <v>136</v>
      </c>
      <c r="D216" s="6" t="s">
        <v>386</v>
      </c>
      <c r="E216" s="25" t="str">
        <f t="shared" si="3"/>
        <v>Duclot Assortment Case including Petrus and Yquem (9x75cl) - In Bond</v>
      </c>
      <c r="F216" s="10"/>
      <c r="G216" s="8" t="s">
        <v>18</v>
      </c>
      <c r="H216" s="6">
        <v>9</v>
      </c>
      <c r="I216" s="6" t="s">
        <v>83</v>
      </c>
      <c r="J216" s="6" t="s">
        <v>35</v>
      </c>
      <c r="K216" s="12">
        <v>3400</v>
      </c>
      <c r="L216" s="12">
        <v>4200</v>
      </c>
      <c r="M216" s="18" t="s">
        <v>771</v>
      </c>
      <c r="N216" s="10"/>
      <c r="AA216" s="10" t="s">
        <v>322</v>
      </c>
      <c r="AB216" t="s">
        <v>999</v>
      </c>
    </row>
    <row r="217" spans="1:28" s="9" customFormat="1" ht="14.45" customHeight="1" x14ac:dyDescent="0.25">
      <c r="A217" s="6">
        <v>215</v>
      </c>
      <c r="B217" s="6">
        <v>2006</v>
      </c>
      <c r="C217" s="6" t="s">
        <v>136</v>
      </c>
      <c r="D217" s="6" t="s">
        <v>17</v>
      </c>
      <c r="E217" s="25" t="str">
        <f t="shared" si="3"/>
        <v>Chateau Lynch Bages 5eme Cru Classe, Pauillac (Magnums)</v>
      </c>
      <c r="F217" s="10" t="s">
        <v>284</v>
      </c>
      <c r="G217" s="8" t="s">
        <v>65</v>
      </c>
      <c r="H217" s="6">
        <v>6</v>
      </c>
      <c r="I217" s="6" t="s">
        <v>39</v>
      </c>
      <c r="J217" s="6" t="s">
        <v>19</v>
      </c>
      <c r="K217" s="12">
        <v>850</v>
      </c>
      <c r="L217" s="12">
        <v>1200</v>
      </c>
      <c r="M217" s="17"/>
      <c r="N217" s="10" t="s">
        <v>287</v>
      </c>
      <c r="AA217" s="10" t="s">
        <v>323</v>
      </c>
      <c r="AB217" t="s">
        <v>1000</v>
      </c>
    </row>
    <row r="218" spans="1:28" s="9" customFormat="1" ht="14.45" customHeight="1" x14ac:dyDescent="0.25">
      <c r="A218" s="6">
        <v>216</v>
      </c>
      <c r="B218" s="6">
        <v>2007</v>
      </c>
      <c r="C218" s="6" t="s">
        <v>136</v>
      </c>
      <c r="D218" s="6" t="s">
        <v>17</v>
      </c>
      <c r="E218" s="25" t="str">
        <f t="shared" si="3"/>
        <v>Chateau Margaux Premier Cru Classe, Margaux - In Bond</v>
      </c>
      <c r="F218" s="10" t="s">
        <v>229</v>
      </c>
      <c r="G218" s="8" t="s">
        <v>18</v>
      </c>
      <c r="H218" s="6">
        <v>12</v>
      </c>
      <c r="I218" s="6" t="s">
        <v>39</v>
      </c>
      <c r="J218" s="6" t="s">
        <v>35</v>
      </c>
      <c r="K218" s="12">
        <v>2600</v>
      </c>
      <c r="L218" s="12">
        <v>3200</v>
      </c>
      <c r="M218" s="18" t="s">
        <v>325</v>
      </c>
      <c r="N218" s="10"/>
      <c r="AA218" s="10" t="s">
        <v>324</v>
      </c>
      <c r="AB218" t="s">
        <v>1001</v>
      </c>
    </row>
    <row r="219" spans="1:28" s="9" customFormat="1" ht="14.45" customHeight="1" x14ac:dyDescent="0.25">
      <c r="A219" s="6">
        <v>217</v>
      </c>
      <c r="B219" s="6">
        <v>2007</v>
      </c>
      <c r="C219" s="6" t="s">
        <v>136</v>
      </c>
      <c r="D219" s="6" t="s">
        <v>386</v>
      </c>
      <c r="E219" s="25" t="str">
        <f t="shared" si="3"/>
        <v>Duclot Assortment Case including Petrus and Yquem (9x75cl) - In Bond</v>
      </c>
      <c r="F219" s="10"/>
      <c r="G219" s="8" t="s">
        <v>18</v>
      </c>
      <c r="H219" s="6">
        <v>9</v>
      </c>
      <c r="I219" s="6" t="s">
        <v>83</v>
      </c>
      <c r="J219" s="6" t="s">
        <v>35</v>
      </c>
      <c r="K219" s="12">
        <v>3400</v>
      </c>
      <c r="L219" s="12">
        <v>4200</v>
      </c>
      <c r="M219" s="18" t="s">
        <v>774</v>
      </c>
      <c r="N219" s="10"/>
      <c r="AA219" s="10" t="s">
        <v>322</v>
      </c>
      <c r="AB219" t="s">
        <v>1002</v>
      </c>
    </row>
    <row r="220" spans="1:28" s="9" customFormat="1" ht="14.45" customHeight="1" x14ac:dyDescent="0.25">
      <c r="A220" s="6">
        <v>218</v>
      </c>
      <c r="B220" s="6">
        <v>2007</v>
      </c>
      <c r="C220" s="6" t="s">
        <v>136</v>
      </c>
      <c r="D220" s="6" t="s">
        <v>386</v>
      </c>
      <c r="E220" s="25" t="str">
        <f t="shared" si="3"/>
        <v>Duclot Assortment Case including Petrus and Yquem (9x75cl) - In Bond</v>
      </c>
      <c r="F220" s="10"/>
      <c r="G220" s="8" t="s">
        <v>18</v>
      </c>
      <c r="H220" s="6">
        <v>9</v>
      </c>
      <c r="I220" s="6" t="s">
        <v>83</v>
      </c>
      <c r="J220" s="6" t="s">
        <v>35</v>
      </c>
      <c r="K220" s="12">
        <v>3400</v>
      </c>
      <c r="L220" s="12">
        <v>4200</v>
      </c>
      <c r="M220" s="18" t="s">
        <v>773</v>
      </c>
      <c r="N220" s="10"/>
      <c r="AA220" s="10" t="s">
        <v>322</v>
      </c>
      <c r="AB220" t="s">
        <v>1003</v>
      </c>
    </row>
    <row r="221" spans="1:28" s="9" customFormat="1" ht="14.45" customHeight="1" x14ac:dyDescent="0.25">
      <c r="A221" s="6">
        <v>219</v>
      </c>
      <c r="B221" s="6">
        <v>2007</v>
      </c>
      <c r="C221" s="6" t="s">
        <v>136</v>
      </c>
      <c r="D221" s="6" t="s">
        <v>17</v>
      </c>
      <c r="E221" s="25" t="str">
        <f t="shared" si="3"/>
        <v>Chateau Grand-Puy-Lacoste 5eme Cru Classe, Pauillac</v>
      </c>
      <c r="F221" s="10" t="s">
        <v>327</v>
      </c>
      <c r="G221" s="8" t="s">
        <v>18</v>
      </c>
      <c r="H221" s="6">
        <v>12</v>
      </c>
      <c r="I221" s="6" t="s">
        <v>39</v>
      </c>
      <c r="J221" s="6" t="s">
        <v>19</v>
      </c>
      <c r="K221" s="12">
        <v>400</v>
      </c>
      <c r="L221" s="12">
        <v>500</v>
      </c>
      <c r="M221" s="17" t="s">
        <v>328</v>
      </c>
      <c r="N221" s="10" t="s">
        <v>173</v>
      </c>
      <c r="AA221" s="10" t="s">
        <v>326</v>
      </c>
      <c r="AB221" t="s">
        <v>1004</v>
      </c>
    </row>
    <row r="222" spans="1:28" s="9" customFormat="1" ht="14.45" customHeight="1" x14ac:dyDescent="0.25">
      <c r="A222" s="6">
        <v>220</v>
      </c>
      <c r="B222" s="6">
        <v>2007</v>
      </c>
      <c r="C222" s="6" t="s">
        <v>136</v>
      </c>
      <c r="D222" s="6" t="s">
        <v>17</v>
      </c>
      <c r="E222" s="25" t="str">
        <f t="shared" si="3"/>
        <v>Chateau Lafleur, Pomerol</v>
      </c>
      <c r="F222" s="10" t="s">
        <v>330</v>
      </c>
      <c r="G222" s="8" t="s">
        <v>18</v>
      </c>
      <c r="H222" s="6">
        <v>3</v>
      </c>
      <c r="I222" s="6"/>
      <c r="J222" s="6" t="s">
        <v>19</v>
      </c>
      <c r="K222" s="12">
        <v>750</v>
      </c>
      <c r="L222" s="12">
        <v>900</v>
      </c>
      <c r="M222" s="17" t="s">
        <v>331</v>
      </c>
      <c r="N222" s="10"/>
      <c r="AA222" s="10" t="s">
        <v>329</v>
      </c>
      <c r="AB222" t="s">
        <v>1005</v>
      </c>
    </row>
    <row r="223" spans="1:28" s="9" customFormat="1" ht="14.45" customHeight="1" x14ac:dyDescent="0.25">
      <c r="A223" s="6">
        <v>221</v>
      </c>
      <c r="B223" s="6">
        <v>2008</v>
      </c>
      <c r="C223" s="6" t="s">
        <v>136</v>
      </c>
      <c r="D223" s="6" t="s">
        <v>17</v>
      </c>
      <c r="E223" s="25" t="str">
        <f t="shared" si="3"/>
        <v>Bordeaux Primeurs Case including Petrus (6x75cl) - In Bond</v>
      </c>
      <c r="F223" s="10"/>
      <c r="G223" s="8" t="s">
        <v>18</v>
      </c>
      <c r="H223" s="6">
        <v>6</v>
      </c>
      <c r="I223" s="6" t="s">
        <v>39</v>
      </c>
      <c r="J223" s="6" t="s">
        <v>35</v>
      </c>
      <c r="K223" s="12">
        <v>3000</v>
      </c>
      <c r="L223" s="12">
        <v>3700</v>
      </c>
      <c r="M223" s="18" t="s">
        <v>772</v>
      </c>
      <c r="N223" s="10"/>
      <c r="AA223" s="10" t="s">
        <v>290</v>
      </c>
      <c r="AB223" t="s">
        <v>1006</v>
      </c>
    </row>
    <row r="224" spans="1:28" s="9" customFormat="1" ht="14.45" customHeight="1" x14ac:dyDescent="0.25">
      <c r="A224" s="6">
        <v>222</v>
      </c>
      <c r="B224" s="6">
        <v>2008</v>
      </c>
      <c r="C224" s="6" t="s">
        <v>136</v>
      </c>
      <c r="D224" s="6" t="s">
        <v>17</v>
      </c>
      <c r="E224" s="25" t="str">
        <f t="shared" si="3"/>
        <v>Chateau Pichon Baron 2eme Cru Classe, Pauillac - In Bond</v>
      </c>
      <c r="F224" s="10" t="s">
        <v>298</v>
      </c>
      <c r="G224" s="8" t="s">
        <v>18</v>
      </c>
      <c r="H224" s="6">
        <v>12</v>
      </c>
      <c r="I224" s="6" t="s">
        <v>39</v>
      </c>
      <c r="J224" s="6" t="s">
        <v>35</v>
      </c>
      <c r="K224" s="12">
        <v>700</v>
      </c>
      <c r="L224" s="12">
        <v>900</v>
      </c>
      <c r="M224" s="19" t="s">
        <v>34</v>
      </c>
      <c r="N224" s="10"/>
      <c r="AA224" s="10" t="s">
        <v>332</v>
      </c>
      <c r="AB224" t="s">
        <v>1007</v>
      </c>
    </row>
    <row r="225" spans="1:28" s="9" customFormat="1" ht="14.45" customHeight="1" x14ac:dyDescent="0.25">
      <c r="A225" s="6">
        <v>223</v>
      </c>
      <c r="B225" s="6">
        <v>2008</v>
      </c>
      <c r="C225" s="6" t="s">
        <v>136</v>
      </c>
      <c r="D225" s="6" t="s">
        <v>17</v>
      </c>
      <c r="E225" s="25" t="str">
        <f t="shared" si="3"/>
        <v>Chateau Grand-Puy-Lacoste 5eme Cru Classe, Pauillac - In Bond</v>
      </c>
      <c r="F225" s="10" t="s">
        <v>334</v>
      </c>
      <c r="G225" s="8" t="s">
        <v>18</v>
      </c>
      <c r="H225" s="6">
        <v>12</v>
      </c>
      <c r="I225" s="6" t="s">
        <v>39</v>
      </c>
      <c r="J225" s="6" t="s">
        <v>35</v>
      </c>
      <c r="K225" s="12">
        <v>340</v>
      </c>
      <c r="L225" s="12">
        <v>440</v>
      </c>
      <c r="M225" s="19" t="s">
        <v>34</v>
      </c>
      <c r="N225" s="10"/>
      <c r="AA225" s="10" t="s">
        <v>333</v>
      </c>
      <c r="AB225" t="s">
        <v>1008</v>
      </c>
    </row>
    <row r="226" spans="1:28" s="9" customFormat="1" ht="14.45" customHeight="1" x14ac:dyDescent="0.25">
      <c r="A226" s="6">
        <v>224</v>
      </c>
      <c r="B226" s="6">
        <v>2008</v>
      </c>
      <c r="C226" s="6" t="s">
        <v>136</v>
      </c>
      <c r="D226" s="6" t="s">
        <v>17</v>
      </c>
      <c r="E226" s="25" t="str">
        <f t="shared" si="3"/>
        <v>Chateau Grand-Puy-Lacoste 5eme Cru Classe, Pauillac - In Bond</v>
      </c>
      <c r="F226" s="10" t="s">
        <v>334</v>
      </c>
      <c r="G226" s="8" t="s">
        <v>18</v>
      </c>
      <c r="H226" s="6">
        <v>12</v>
      </c>
      <c r="I226" s="6" t="s">
        <v>39</v>
      </c>
      <c r="J226" s="6" t="s">
        <v>35</v>
      </c>
      <c r="K226" s="12">
        <v>340</v>
      </c>
      <c r="L226" s="12">
        <v>440</v>
      </c>
      <c r="M226" s="19" t="s">
        <v>34</v>
      </c>
      <c r="N226" s="10"/>
      <c r="AA226" s="10" t="s">
        <v>333</v>
      </c>
      <c r="AB226" t="s">
        <v>1009</v>
      </c>
    </row>
    <row r="227" spans="1:28" s="9" customFormat="1" ht="14.45" customHeight="1" x14ac:dyDescent="0.25">
      <c r="A227" s="6">
        <v>225</v>
      </c>
      <c r="B227" s="6">
        <v>2008</v>
      </c>
      <c r="C227" s="6" t="s">
        <v>136</v>
      </c>
      <c r="D227" s="6" t="s">
        <v>17</v>
      </c>
      <c r="E227" s="25" t="str">
        <f t="shared" si="3"/>
        <v>Chateau Grand-Puy-Lacoste 5eme Cru Classe, Pauillac - In Bond</v>
      </c>
      <c r="F227" s="10" t="s">
        <v>334</v>
      </c>
      <c r="G227" s="8" t="s">
        <v>18</v>
      </c>
      <c r="H227" s="6">
        <v>12</v>
      </c>
      <c r="I227" s="6" t="s">
        <v>39</v>
      </c>
      <c r="J227" s="6" t="s">
        <v>35</v>
      </c>
      <c r="K227" s="12">
        <v>340</v>
      </c>
      <c r="L227" s="12">
        <v>440</v>
      </c>
      <c r="M227" s="19" t="s">
        <v>34</v>
      </c>
      <c r="N227" s="10"/>
      <c r="AA227" s="10" t="s">
        <v>333</v>
      </c>
      <c r="AB227" t="s">
        <v>1010</v>
      </c>
    </row>
    <row r="228" spans="1:28" s="9" customFormat="1" ht="14.45" customHeight="1" x14ac:dyDescent="0.25">
      <c r="A228" s="6">
        <v>226</v>
      </c>
      <c r="B228" s="6">
        <v>2008</v>
      </c>
      <c r="C228" s="6" t="s">
        <v>136</v>
      </c>
      <c r="D228" s="6" t="s">
        <v>17</v>
      </c>
      <c r="E228" s="25" t="str">
        <f t="shared" si="3"/>
        <v>Chateau Grand-Puy-Lacoste 5eme Cru Classe, Pauillac - In Bond</v>
      </c>
      <c r="F228" s="10" t="s">
        <v>334</v>
      </c>
      <c r="G228" s="8" t="s">
        <v>18</v>
      </c>
      <c r="H228" s="6">
        <v>12</v>
      </c>
      <c r="I228" s="6" t="s">
        <v>39</v>
      </c>
      <c r="J228" s="6" t="s">
        <v>35</v>
      </c>
      <c r="K228" s="12">
        <v>340</v>
      </c>
      <c r="L228" s="12">
        <v>440</v>
      </c>
      <c r="M228" s="19" t="s">
        <v>34</v>
      </c>
      <c r="N228" s="10"/>
      <c r="AA228" s="10" t="s">
        <v>333</v>
      </c>
      <c r="AB228" t="s">
        <v>1011</v>
      </c>
    </row>
    <row r="229" spans="1:28" s="9" customFormat="1" ht="14.45" customHeight="1" x14ac:dyDescent="0.25">
      <c r="A229" s="6">
        <v>227</v>
      </c>
      <c r="B229" s="6">
        <v>2008</v>
      </c>
      <c r="C229" s="6" t="s">
        <v>136</v>
      </c>
      <c r="D229" s="6" t="s">
        <v>17</v>
      </c>
      <c r="E229" s="25" t="str">
        <f t="shared" si="3"/>
        <v>Le Clarence de Haut-Brion, Pessac-Leognan - In Bond</v>
      </c>
      <c r="F229" s="10" t="s">
        <v>336</v>
      </c>
      <c r="G229" s="8" t="s">
        <v>18</v>
      </c>
      <c r="H229" s="6">
        <v>12</v>
      </c>
      <c r="I229" s="6" t="s">
        <v>39</v>
      </c>
      <c r="J229" s="6" t="s">
        <v>35</v>
      </c>
      <c r="K229" s="12">
        <v>750</v>
      </c>
      <c r="L229" s="12">
        <v>900</v>
      </c>
      <c r="M229" s="19" t="s">
        <v>34</v>
      </c>
      <c r="N229" s="10"/>
      <c r="AA229" s="10" t="s">
        <v>335</v>
      </c>
      <c r="AB229" t="s">
        <v>1012</v>
      </c>
    </row>
    <row r="230" spans="1:28" s="9" customFormat="1" ht="14.45" customHeight="1" x14ac:dyDescent="0.25">
      <c r="A230" s="6">
        <v>228</v>
      </c>
      <c r="B230" s="6">
        <v>2008</v>
      </c>
      <c r="C230" s="6" t="s">
        <v>136</v>
      </c>
      <c r="D230" s="6" t="s">
        <v>17</v>
      </c>
      <c r="E230" s="25" t="str">
        <f t="shared" si="3"/>
        <v>Chateau Figeac Premier Grand Cru Classe B, Saint-Emilion Grand Cru - In Bond</v>
      </c>
      <c r="F230" s="10" t="s">
        <v>338</v>
      </c>
      <c r="G230" s="8" t="s">
        <v>18</v>
      </c>
      <c r="H230" s="6">
        <v>6</v>
      </c>
      <c r="I230" s="6" t="s">
        <v>39</v>
      </c>
      <c r="J230" s="6" t="s">
        <v>35</v>
      </c>
      <c r="K230" s="12">
        <v>560</v>
      </c>
      <c r="L230" s="12">
        <v>800</v>
      </c>
      <c r="M230" s="19" t="s">
        <v>34</v>
      </c>
      <c r="N230" s="10"/>
      <c r="AA230" s="10" t="s">
        <v>337</v>
      </c>
      <c r="AB230" t="s">
        <v>1013</v>
      </c>
    </row>
    <row r="231" spans="1:28" s="9" customFormat="1" ht="14.45" customHeight="1" x14ac:dyDescent="0.25">
      <c r="A231" s="6">
        <v>229</v>
      </c>
      <c r="B231" s="6">
        <v>2008</v>
      </c>
      <c r="C231" s="6" t="s">
        <v>136</v>
      </c>
      <c r="D231" s="6" t="s">
        <v>17</v>
      </c>
      <c r="E231" s="25" t="str">
        <f t="shared" si="3"/>
        <v>Chateau L'Eglise-Clinet, Pomerol - In Bond</v>
      </c>
      <c r="F231" s="10" t="s">
        <v>340</v>
      </c>
      <c r="G231" s="8" t="s">
        <v>18</v>
      </c>
      <c r="H231" s="6">
        <v>6</v>
      </c>
      <c r="I231" s="6" t="s">
        <v>39</v>
      </c>
      <c r="J231" s="6" t="s">
        <v>35</v>
      </c>
      <c r="K231" s="12">
        <v>480</v>
      </c>
      <c r="L231" s="12">
        <v>600</v>
      </c>
      <c r="M231" s="19" t="s">
        <v>34</v>
      </c>
      <c r="N231" s="10"/>
      <c r="AA231" s="10" t="s">
        <v>339</v>
      </c>
      <c r="AB231" t="s">
        <v>1014</v>
      </c>
    </row>
    <row r="232" spans="1:28" s="9" customFormat="1" ht="14.45" customHeight="1" x14ac:dyDescent="0.25">
      <c r="A232" s="6">
        <v>230</v>
      </c>
      <c r="B232" s="6">
        <v>2009</v>
      </c>
      <c r="C232" s="6" t="s">
        <v>136</v>
      </c>
      <c r="D232" s="6" t="s">
        <v>17</v>
      </c>
      <c r="E232" s="25" t="str">
        <f t="shared" si="3"/>
        <v>Chateau Mouton Rothschild Premier Cru Classe, Pauillac - In Bond</v>
      </c>
      <c r="F232" s="10" t="s">
        <v>178</v>
      </c>
      <c r="G232" s="8" t="s">
        <v>18</v>
      </c>
      <c r="H232" s="6">
        <v>6</v>
      </c>
      <c r="I232" s="6" t="s">
        <v>39</v>
      </c>
      <c r="J232" s="6" t="s">
        <v>35</v>
      </c>
      <c r="K232" s="12">
        <v>2100</v>
      </c>
      <c r="L232" s="12">
        <v>2500</v>
      </c>
      <c r="M232" s="19" t="s">
        <v>34</v>
      </c>
      <c r="N232" s="10"/>
      <c r="AA232" s="10" t="s">
        <v>294</v>
      </c>
      <c r="AB232" t="s">
        <v>1015</v>
      </c>
    </row>
    <row r="233" spans="1:28" s="9" customFormat="1" ht="14.45" customHeight="1" x14ac:dyDescent="0.25">
      <c r="A233" s="6">
        <v>231</v>
      </c>
      <c r="B233" s="6">
        <v>2009</v>
      </c>
      <c r="C233" s="6" t="s">
        <v>136</v>
      </c>
      <c r="D233" s="6" t="s">
        <v>17</v>
      </c>
      <c r="E233" s="25" t="str">
        <f t="shared" si="3"/>
        <v>Bordeaux First Growth Collectors' Case (6x75cl) - In Bond</v>
      </c>
      <c r="F233" s="10"/>
      <c r="G233" s="8" t="s">
        <v>18</v>
      </c>
      <c r="H233" s="6">
        <v>6</v>
      </c>
      <c r="I233" s="6" t="s">
        <v>39</v>
      </c>
      <c r="J233" s="6" t="s">
        <v>35</v>
      </c>
      <c r="K233" s="12">
        <v>2300</v>
      </c>
      <c r="L233" s="12">
        <v>2800</v>
      </c>
      <c r="M233" s="18" t="s">
        <v>341</v>
      </c>
      <c r="N233" s="10"/>
      <c r="AA233" s="10" t="s">
        <v>253</v>
      </c>
      <c r="AB233" t="s">
        <v>1016</v>
      </c>
    </row>
    <row r="234" spans="1:28" s="9" customFormat="1" ht="14.45" customHeight="1" x14ac:dyDescent="0.25">
      <c r="A234" s="6">
        <v>232</v>
      </c>
      <c r="B234" s="6">
        <v>2009</v>
      </c>
      <c r="C234" s="6" t="s">
        <v>136</v>
      </c>
      <c r="D234" s="6" t="s">
        <v>386</v>
      </c>
      <c r="E234" s="25" t="str">
        <f t="shared" si="3"/>
        <v>Robert Parker Selection, 100 Point Assortment Case (5x75cl) - In Bond</v>
      </c>
      <c r="F234" s="10"/>
      <c r="G234" s="8" t="s">
        <v>18</v>
      </c>
      <c r="H234" s="6">
        <v>5</v>
      </c>
      <c r="I234" s="6" t="s">
        <v>83</v>
      </c>
      <c r="J234" s="6" t="s">
        <v>35</v>
      </c>
      <c r="K234" s="12">
        <v>650</v>
      </c>
      <c r="L234" s="12">
        <v>800</v>
      </c>
      <c r="M234" s="18" t="s">
        <v>343</v>
      </c>
      <c r="N234" s="10"/>
      <c r="AA234" s="10" t="s">
        <v>342</v>
      </c>
      <c r="AB234" t="s">
        <v>1017</v>
      </c>
    </row>
    <row r="235" spans="1:28" s="9" customFormat="1" ht="14.45" customHeight="1" x14ac:dyDescent="0.25">
      <c r="A235" s="6">
        <v>233</v>
      </c>
      <c r="B235" s="6">
        <v>2009</v>
      </c>
      <c r="C235" s="6" t="s">
        <v>136</v>
      </c>
      <c r="D235" s="6" t="s">
        <v>386</v>
      </c>
      <c r="E235" s="25" t="str">
        <f t="shared" si="3"/>
        <v>Robert Parker Selection, 100 Point Assortment Case (5x75cl) - In Bond</v>
      </c>
      <c r="F235" s="10"/>
      <c r="G235" s="8" t="s">
        <v>18</v>
      </c>
      <c r="H235" s="6">
        <v>5</v>
      </c>
      <c r="I235" s="6" t="s">
        <v>83</v>
      </c>
      <c r="J235" s="6" t="s">
        <v>35</v>
      </c>
      <c r="K235" s="12">
        <v>650</v>
      </c>
      <c r="L235" s="12">
        <v>800</v>
      </c>
      <c r="M235" s="18" t="s">
        <v>343</v>
      </c>
      <c r="N235" s="10"/>
      <c r="AA235" s="10" t="s">
        <v>342</v>
      </c>
      <c r="AB235" t="s">
        <v>1018</v>
      </c>
    </row>
    <row r="236" spans="1:28" s="9" customFormat="1" ht="14.45" customHeight="1" x14ac:dyDescent="0.25">
      <c r="A236" s="6">
        <v>234</v>
      </c>
      <c r="B236" s="6">
        <v>2009</v>
      </c>
      <c r="C236" s="6" t="s">
        <v>136</v>
      </c>
      <c r="D236" s="6" t="s">
        <v>17</v>
      </c>
      <c r="E236" s="25" t="str">
        <f t="shared" si="3"/>
        <v>Chateau Grand-Puy-Lacoste 5eme Cru Classe, Pauillac - In Bond</v>
      </c>
      <c r="F236" s="10" t="s">
        <v>334</v>
      </c>
      <c r="G236" s="8" t="s">
        <v>18</v>
      </c>
      <c r="H236" s="6">
        <v>12</v>
      </c>
      <c r="I236" s="6" t="s">
        <v>39</v>
      </c>
      <c r="J236" s="6" t="s">
        <v>35</v>
      </c>
      <c r="K236" s="12">
        <v>560</v>
      </c>
      <c r="L236" s="12">
        <v>700</v>
      </c>
      <c r="M236" s="19" t="s">
        <v>34</v>
      </c>
      <c r="N236" s="10"/>
      <c r="AA236" s="10" t="s">
        <v>333</v>
      </c>
      <c r="AB236" t="s">
        <v>1019</v>
      </c>
    </row>
    <row r="237" spans="1:28" s="9" customFormat="1" ht="14.45" customHeight="1" x14ac:dyDescent="0.25">
      <c r="A237" s="6">
        <v>235</v>
      </c>
      <c r="B237" s="6">
        <v>2009</v>
      </c>
      <c r="C237" s="6" t="s">
        <v>136</v>
      </c>
      <c r="D237" s="6" t="s">
        <v>17</v>
      </c>
      <c r="E237" s="25" t="str">
        <f t="shared" si="3"/>
        <v>Sarget de Gruaud Larose, Saint-Julien - In Bond</v>
      </c>
      <c r="F237" s="10" t="s">
        <v>242</v>
      </c>
      <c r="G237" s="8" t="s">
        <v>18</v>
      </c>
      <c r="H237" s="6">
        <v>12</v>
      </c>
      <c r="I237" s="6" t="s">
        <v>39</v>
      </c>
      <c r="J237" s="6" t="s">
        <v>35</v>
      </c>
      <c r="K237" s="12">
        <v>250</v>
      </c>
      <c r="L237" s="12">
        <v>320</v>
      </c>
      <c r="M237" s="19" t="s">
        <v>34</v>
      </c>
      <c r="N237" s="10"/>
      <c r="AA237" s="10" t="s">
        <v>344</v>
      </c>
      <c r="AB237" t="s">
        <v>1020</v>
      </c>
    </row>
    <row r="238" spans="1:28" s="9" customFormat="1" ht="14.45" customHeight="1" x14ac:dyDescent="0.25">
      <c r="A238" s="6">
        <v>236</v>
      </c>
      <c r="B238" s="6">
        <v>2009</v>
      </c>
      <c r="C238" s="6" t="s">
        <v>136</v>
      </c>
      <c r="D238" s="6" t="s">
        <v>17</v>
      </c>
      <c r="E238" s="25" t="str">
        <f t="shared" si="3"/>
        <v>Chateau Chasse-Spleen, Moulis en Medoc</v>
      </c>
      <c r="F238" s="10"/>
      <c r="G238" s="8" t="s">
        <v>18</v>
      </c>
      <c r="H238" s="6">
        <v>12</v>
      </c>
      <c r="I238" s="6" t="s">
        <v>39</v>
      </c>
      <c r="J238" s="6" t="s">
        <v>19</v>
      </c>
      <c r="K238" s="12">
        <v>280</v>
      </c>
      <c r="L238" s="12">
        <v>350</v>
      </c>
      <c r="M238" s="17"/>
      <c r="N238" s="10"/>
      <c r="AA238" s="10" t="s">
        <v>210</v>
      </c>
      <c r="AB238" t="s">
        <v>1021</v>
      </c>
    </row>
    <row r="239" spans="1:28" s="9" customFormat="1" ht="14.45" customHeight="1" x14ac:dyDescent="0.25">
      <c r="A239" s="6">
        <v>237</v>
      </c>
      <c r="B239" s="6">
        <v>2009</v>
      </c>
      <c r="C239" s="6" t="s">
        <v>136</v>
      </c>
      <c r="D239" s="6" t="s">
        <v>17</v>
      </c>
      <c r="E239" s="25" t="str">
        <f t="shared" si="3"/>
        <v>Chateau Poujeaux, Moulis en Medoc</v>
      </c>
      <c r="F239" s="10" t="s">
        <v>225</v>
      </c>
      <c r="G239" s="8" t="s">
        <v>18</v>
      </c>
      <c r="H239" s="6">
        <v>12</v>
      </c>
      <c r="I239" s="6" t="s">
        <v>39</v>
      </c>
      <c r="J239" s="6" t="s">
        <v>19</v>
      </c>
      <c r="K239" s="12">
        <v>280</v>
      </c>
      <c r="L239" s="12">
        <v>400</v>
      </c>
      <c r="M239" s="17"/>
      <c r="N239" s="10"/>
      <c r="AA239" s="10" t="s">
        <v>224</v>
      </c>
      <c r="AB239" t="s">
        <v>1022</v>
      </c>
    </row>
    <row r="240" spans="1:28" s="9" customFormat="1" ht="14.45" customHeight="1" x14ac:dyDescent="0.25">
      <c r="A240" s="6">
        <v>238</v>
      </c>
      <c r="B240" s="6">
        <v>2009</v>
      </c>
      <c r="C240" s="6" t="s">
        <v>136</v>
      </c>
      <c r="D240" s="6" t="s">
        <v>17</v>
      </c>
      <c r="E240" s="25" t="str">
        <f t="shared" si="3"/>
        <v>Chateau La Tour de By, Medoc - In Bond</v>
      </c>
      <c r="F240" s="10" t="s">
        <v>346</v>
      </c>
      <c r="G240" s="8" t="s">
        <v>18</v>
      </c>
      <c r="H240" s="6">
        <v>12</v>
      </c>
      <c r="I240" s="6" t="s">
        <v>110</v>
      </c>
      <c r="J240" s="6" t="s">
        <v>35</v>
      </c>
      <c r="K240" s="12">
        <v>150</v>
      </c>
      <c r="L240" s="12">
        <v>220</v>
      </c>
      <c r="M240" s="19" t="s">
        <v>34</v>
      </c>
      <c r="N240" s="10"/>
      <c r="AA240" s="10" t="s">
        <v>345</v>
      </c>
      <c r="AB240" t="s">
        <v>1023</v>
      </c>
    </row>
    <row r="241" spans="1:28" s="9" customFormat="1" ht="14.45" customHeight="1" x14ac:dyDescent="0.25">
      <c r="A241" s="6">
        <v>239</v>
      </c>
      <c r="B241" s="6">
        <v>2009</v>
      </c>
      <c r="C241" s="6" t="s">
        <v>136</v>
      </c>
      <c r="D241" s="6" t="s">
        <v>17</v>
      </c>
      <c r="E241" s="25" t="str">
        <f t="shared" si="3"/>
        <v>Chateau Potensac, Medoc - In Bond</v>
      </c>
      <c r="F241" s="10" t="s">
        <v>348</v>
      </c>
      <c r="G241" s="8" t="s">
        <v>18</v>
      </c>
      <c r="H241" s="6">
        <v>12</v>
      </c>
      <c r="I241" s="6" t="s">
        <v>39</v>
      </c>
      <c r="J241" s="6" t="s">
        <v>35</v>
      </c>
      <c r="K241" s="12">
        <v>200</v>
      </c>
      <c r="L241" s="12">
        <v>250</v>
      </c>
      <c r="M241" s="19" t="s">
        <v>34</v>
      </c>
      <c r="N241" s="10"/>
      <c r="AA241" s="10" t="s">
        <v>347</v>
      </c>
      <c r="AB241" t="s">
        <v>1024</v>
      </c>
    </row>
    <row r="242" spans="1:28" s="9" customFormat="1" ht="14.45" customHeight="1" x14ac:dyDescent="0.25">
      <c r="A242" s="6">
        <v>240</v>
      </c>
      <c r="B242" s="6">
        <v>2009</v>
      </c>
      <c r="C242" s="6" t="s">
        <v>136</v>
      </c>
      <c r="D242" s="6" t="s">
        <v>17</v>
      </c>
      <c r="E242" s="25" t="str">
        <f t="shared" si="3"/>
        <v>Chateau Potensac, Medoc - In Bond</v>
      </c>
      <c r="F242" s="10" t="s">
        <v>348</v>
      </c>
      <c r="G242" s="8" t="s">
        <v>18</v>
      </c>
      <c r="H242" s="6">
        <v>12</v>
      </c>
      <c r="I242" s="6" t="s">
        <v>39</v>
      </c>
      <c r="J242" s="6" t="s">
        <v>35</v>
      </c>
      <c r="K242" s="12">
        <v>200</v>
      </c>
      <c r="L242" s="12">
        <v>250</v>
      </c>
      <c r="M242" s="19" t="s">
        <v>34</v>
      </c>
      <c r="N242" s="10"/>
      <c r="AA242" s="10" t="s">
        <v>347</v>
      </c>
      <c r="AB242" t="s">
        <v>1025</v>
      </c>
    </row>
    <row r="243" spans="1:28" s="9" customFormat="1" ht="14.45" customHeight="1" x14ac:dyDescent="0.25">
      <c r="A243" s="6">
        <v>241</v>
      </c>
      <c r="B243" s="6">
        <v>2009</v>
      </c>
      <c r="C243" s="6" t="s">
        <v>136</v>
      </c>
      <c r="D243" s="6" t="s">
        <v>17</v>
      </c>
      <c r="E243" s="25" t="str">
        <f t="shared" si="3"/>
        <v>Chateau Potensac, Medoc - In Bond</v>
      </c>
      <c r="F243" s="10" t="s">
        <v>348</v>
      </c>
      <c r="G243" s="8" t="s">
        <v>18</v>
      </c>
      <c r="H243" s="6">
        <v>12</v>
      </c>
      <c r="I243" s="6" t="s">
        <v>39</v>
      </c>
      <c r="J243" s="6" t="s">
        <v>35</v>
      </c>
      <c r="K243" s="12">
        <v>200</v>
      </c>
      <c r="L243" s="12">
        <v>250</v>
      </c>
      <c r="M243" s="19" t="s">
        <v>34</v>
      </c>
      <c r="N243" s="10"/>
      <c r="AA243" s="10" t="s">
        <v>347</v>
      </c>
      <c r="AB243" t="s">
        <v>1026</v>
      </c>
    </row>
    <row r="244" spans="1:28" s="9" customFormat="1" ht="14.45" customHeight="1" x14ac:dyDescent="0.25">
      <c r="A244" s="6">
        <v>242</v>
      </c>
      <c r="B244" s="6">
        <v>2009</v>
      </c>
      <c r="C244" s="6" t="s">
        <v>136</v>
      </c>
      <c r="D244" s="6" t="s">
        <v>17</v>
      </c>
      <c r="E244" s="25" t="str">
        <f t="shared" si="3"/>
        <v>Chateau La Tour du Pin, Saint-Emilion Grand Cru - In Bond</v>
      </c>
      <c r="F244" s="10" t="s">
        <v>350</v>
      </c>
      <c r="G244" s="8" t="s">
        <v>18</v>
      </c>
      <c r="H244" s="6">
        <v>12</v>
      </c>
      <c r="I244" s="6" t="s">
        <v>39</v>
      </c>
      <c r="J244" s="6" t="s">
        <v>35</v>
      </c>
      <c r="K244" s="12">
        <v>200</v>
      </c>
      <c r="L244" s="12">
        <v>300</v>
      </c>
      <c r="M244" s="18" t="s">
        <v>351</v>
      </c>
      <c r="N244" s="10"/>
      <c r="AA244" s="10" t="s">
        <v>349</v>
      </c>
      <c r="AB244" t="s">
        <v>1027</v>
      </c>
    </row>
    <row r="245" spans="1:28" s="9" customFormat="1" ht="14.45" customHeight="1" x14ac:dyDescent="0.25">
      <c r="A245" s="6">
        <v>243</v>
      </c>
      <c r="B245" s="6">
        <v>2009</v>
      </c>
      <c r="C245" s="6" t="s">
        <v>136</v>
      </c>
      <c r="D245" s="6" t="s">
        <v>17</v>
      </c>
      <c r="E245" s="25" t="str">
        <f t="shared" si="3"/>
        <v>Chateau Teyssier Les Asteries, Saint-Emilion Grand Cru - In Bond</v>
      </c>
      <c r="F245" s="10" t="s">
        <v>353</v>
      </c>
      <c r="G245" s="8" t="s">
        <v>18</v>
      </c>
      <c r="H245" s="6">
        <v>12</v>
      </c>
      <c r="I245" s="6" t="s">
        <v>39</v>
      </c>
      <c r="J245" s="6" t="s">
        <v>35</v>
      </c>
      <c r="K245" s="12">
        <v>750</v>
      </c>
      <c r="L245" s="12">
        <v>1000</v>
      </c>
      <c r="M245" s="19" t="s">
        <v>34</v>
      </c>
      <c r="N245" s="10"/>
      <c r="AA245" s="10" t="s">
        <v>352</v>
      </c>
      <c r="AB245" t="s">
        <v>1028</v>
      </c>
    </row>
    <row r="246" spans="1:28" s="9" customFormat="1" ht="14.45" customHeight="1" x14ac:dyDescent="0.25">
      <c r="A246" s="6">
        <v>244</v>
      </c>
      <c r="B246" s="6">
        <v>2009</v>
      </c>
      <c r="C246" s="6" t="s">
        <v>136</v>
      </c>
      <c r="D246" s="6" t="s">
        <v>17</v>
      </c>
      <c r="E246" s="25" t="str">
        <f t="shared" si="3"/>
        <v>Chateau Gazin, Pomerol - In Bond</v>
      </c>
      <c r="F246" s="10" t="s">
        <v>355</v>
      </c>
      <c r="G246" s="8" t="s">
        <v>18</v>
      </c>
      <c r="H246" s="6">
        <v>12</v>
      </c>
      <c r="I246" s="6" t="s">
        <v>39</v>
      </c>
      <c r="J246" s="6" t="s">
        <v>35</v>
      </c>
      <c r="K246" s="12">
        <v>700</v>
      </c>
      <c r="L246" s="12">
        <v>900</v>
      </c>
      <c r="M246" s="19" t="s">
        <v>34</v>
      </c>
      <c r="N246" s="10"/>
      <c r="AA246" s="10" t="s">
        <v>354</v>
      </c>
      <c r="AB246" t="s">
        <v>1029</v>
      </c>
    </row>
    <row r="247" spans="1:28" s="9" customFormat="1" ht="14.45" customHeight="1" x14ac:dyDescent="0.25">
      <c r="A247" s="6">
        <v>245</v>
      </c>
      <c r="B247" s="6">
        <v>2009</v>
      </c>
      <c r="C247" s="6" t="s">
        <v>136</v>
      </c>
      <c r="D247" s="6" t="s">
        <v>17</v>
      </c>
      <c r="E247" s="25" t="str">
        <f t="shared" si="3"/>
        <v>Chateau Latour a Pomerol, Pomerol - In Bond</v>
      </c>
      <c r="F247" s="10" t="s">
        <v>357</v>
      </c>
      <c r="G247" s="8" t="s">
        <v>18</v>
      </c>
      <c r="H247" s="6">
        <v>6</v>
      </c>
      <c r="I247" s="6" t="s">
        <v>39</v>
      </c>
      <c r="J247" s="6" t="s">
        <v>35</v>
      </c>
      <c r="K247" s="12">
        <v>360</v>
      </c>
      <c r="L247" s="12">
        <v>440</v>
      </c>
      <c r="M247" s="19" t="s">
        <v>34</v>
      </c>
      <c r="N247" s="10"/>
      <c r="AA247" s="10" t="s">
        <v>356</v>
      </c>
      <c r="AB247" t="s">
        <v>1030</v>
      </c>
    </row>
    <row r="248" spans="1:28" s="9" customFormat="1" ht="14.45" customHeight="1" x14ac:dyDescent="0.25">
      <c r="A248" s="6">
        <v>246</v>
      </c>
      <c r="B248" s="6">
        <v>2009</v>
      </c>
      <c r="C248" s="6" t="s">
        <v>136</v>
      </c>
      <c r="D248" s="6" t="s">
        <v>17</v>
      </c>
      <c r="E248" s="25" t="str">
        <f t="shared" si="3"/>
        <v>Chateau La Fleur de Bouard, Lalande de Pomerol - In Bond</v>
      </c>
      <c r="F248" s="10" t="s">
        <v>359</v>
      </c>
      <c r="G248" s="8" t="s">
        <v>18</v>
      </c>
      <c r="H248" s="6">
        <v>12</v>
      </c>
      <c r="I248" s="6" t="s">
        <v>39</v>
      </c>
      <c r="J248" s="6" t="s">
        <v>35</v>
      </c>
      <c r="K248" s="12">
        <v>250</v>
      </c>
      <c r="L248" s="12">
        <v>300</v>
      </c>
      <c r="M248" s="19" t="s">
        <v>34</v>
      </c>
      <c r="N248" s="10"/>
      <c r="AA248" s="10" t="s">
        <v>358</v>
      </c>
      <c r="AB248" t="s">
        <v>1031</v>
      </c>
    </row>
    <row r="249" spans="1:28" s="9" customFormat="1" ht="14.45" customHeight="1" x14ac:dyDescent="0.25">
      <c r="A249" s="6">
        <v>247</v>
      </c>
      <c r="B249" s="6">
        <v>2010</v>
      </c>
      <c r="C249" s="6" t="s">
        <v>136</v>
      </c>
      <c r="D249" s="6" t="s">
        <v>17</v>
      </c>
      <c r="E249" s="25" t="str">
        <f t="shared" si="3"/>
        <v>Chateau Lafite Rothschild Premier Cru Classe, Pauillac - In Bond</v>
      </c>
      <c r="F249" s="10" t="s">
        <v>191</v>
      </c>
      <c r="G249" s="8" t="s">
        <v>18</v>
      </c>
      <c r="H249" s="6">
        <v>6</v>
      </c>
      <c r="I249" s="6" t="s">
        <v>39</v>
      </c>
      <c r="J249" s="6" t="s">
        <v>35</v>
      </c>
      <c r="K249" s="12">
        <v>2600</v>
      </c>
      <c r="L249" s="12">
        <v>3000</v>
      </c>
      <c r="M249" s="19" t="s">
        <v>34</v>
      </c>
      <c r="N249" s="10"/>
      <c r="AA249" s="10" t="s">
        <v>360</v>
      </c>
      <c r="AB249" t="s">
        <v>1032</v>
      </c>
    </row>
    <row r="250" spans="1:28" s="9" customFormat="1" ht="14.45" customHeight="1" x14ac:dyDescent="0.25">
      <c r="A250" s="6">
        <v>248</v>
      </c>
      <c r="B250" s="6">
        <v>2010</v>
      </c>
      <c r="C250" s="6" t="s">
        <v>136</v>
      </c>
      <c r="D250" s="6" t="s">
        <v>17</v>
      </c>
      <c r="E250" s="25" t="str">
        <f t="shared" si="3"/>
        <v>Chateau Lafite Rothschild Premier Cru Classe, Pauillac - In Bond</v>
      </c>
      <c r="F250" s="10" t="s">
        <v>191</v>
      </c>
      <c r="G250" s="8" t="s">
        <v>18</v>
      </c>
      <c r="H250" s="6">
        <v>6</v>
      </c>
      <c r="I250" s="6" t="s">
        <v>39</v>
      </c>
      <c r="J250" s="6" t="s">
        <v>35</v>
      </c>
      <c r="K250" s="12">
        <v>2600</v>
      </c>
      <c r="L250" s="12">
        <v>3000</v>
      </c>
      <c r="M250" s="19" t="s">
        <v>34</v>
      </c>
      <c r="N250" s="10"/>
      <c r="AA250" s="10" t="s">
        <v>360</v>
      </c>
      <c r="AB250" t="s">
        <v>1033</v>
      </c>
    </row>
    <row r="251" spans="1:28" s="9" customFormat="1" ht="14.45" customHeight="1" x14ac:dyDescent="0.25">
      <c r="A251" s="6">
        <v>249</v>
      </c>
      <c r="B251" s="6">
        <v>2010</v>
      </c>
      <c r="C251" s="6" t="s">
        <v>136</v>
      </c>
      <c r="D251" s="6" t="s">
        <v>17</v>
      </c>
      <c r="E251" s="25" t="str">
        <f t="shared" si="3"/>
        <v>Chateau Lafite Rothschild Premier Cru Classe, Pauillac - In Bond</v>
      </c>
      <c r="F251" s="10" t="s">
        <v>191</v>
      </c>
      <c r="G251" s="8" t="s">
        <v>18</v>
      </c>
      <c r="H251" s="6">
        <v>6</v>
      </c>
      <c r="I251" s="6" t="s">
        <v>39</v>
      </c>
      <c r="J251" s="6" t="s">
        <v>35</v>
      </c>
      <c r="K251" s="12">
        <v>2600</v>
      </c>
      <c r="L251" s="12">
        <v>3000</v>
      </c>
      <c r="M251" s="19" t="s">
        <v>34</v>
      </c>
      <c r="N251" s="10"/>
      <c r="AA251" s="10" t="s">
        <v>360</v>
      </c>
      <c r="AB251" t="s">
        <v>1034</v>
      </c>
    </row>
    <row r="252" spans="1:28" s="9" customFormat="1" ht="14.45" customHeight="1" x14ac:dyDescent="0.25">
      <c r="A252" s="6">
        <v>250</v>
      </c>
      <c r="B252" s="6">
        <v>2010</v>
      </c>
      <c r="C252" s="6" t="s">
        <v>136</v>
      </c>
      <c r="D252" s="6" t="s">
        <v>17</v>
      </c>
      <c r="E252" s="25" t="str">
        <f t="shared" si="3"/>
        <v>Chateau Lafite Rothschild Premier Cru Classe, Pauillac - In Bond</v>
      </c>
      <c r="F252" s="10" t="s">
        <v>191</v>
      </c>
      <c r="G252" s="8" t="s">
        <v>18</v>
      </c>
      <c r="H252" s="6">
        <v>6</v>
      </c>
      <c r="I252" s="6" t="s">
        <v>39</v>
      </c>
      <c r="J252" s="6" t="s">
        <v>35</v>
      </c>
      <c r="K252" s="12">
        <v>2600</v>
      </c>
      <c r="L252" s="12">
        <v>3000</v>
      </c>
      <c r="M252" s="19" t="s">
        <v>34</v>
      </c>
      <c r="N252" s="10"/>
      <c r="AA252" s="10" t="s">
        <v>360</v>
      </c>
      <c r="AB252" t="s">
        <v>1035</v>
      </c>
    </row>
    <row r="253" spans="1:28" s="9" customFormat="1" ht="14.45" customHeight="1" x14ac:dyDescent="0.25">
      <c r="A253" s="6">
        <v>251</v>
      </c>
      <c r="B253" s="6">
        <v>2010</v>
      </c>
      <c r="C253" s="6" t="s">
        <v>136</v>
      </c>
      <c r="D253" s="6" t="s">
        <v>17</v>
      </c>
      <c r="E253" s="25" t="str">
        <f t="shared" si="3"/>
        <v>Robert Parker 98-100 Bordeaux Case (12x75cl) - In Bond</v>
      </c>
      <c r="F253" s="10"/>
      <c r="G253" s="8" t="s">
        <v>18</v>
      </c>
      <c r="H253" s="6">
        <v>12</v>
      </c>
      <c r="I253" s="6" t="s">
        <v>39</v>
      </c>
      <c r="J253" s="6" t="s">
        <v>35</v>
      </c>
      <c r="K253" s="12">
        <v>1000</v>
      </c>
      <c r="L253" s="12">
        <v>1250</v>
      </c>
      <c r="M253" s="18" t="s">
        <v>362</v>
      </c>
      <c r="N253" s="10"/>
      <c r="AA253" s="10" t="s">
        <v>361</v>
      </c>
      <c r="AB253" t="s">
        <v>1036</v>
      </c>
    </row>
    <row r="254" spans="1:28" s="9" customFormat="1" ht="14.45" customHeight="1" x14ac:dyDescent="0.25">
      <c r="A254" s="6">
        <v>252</v>
      </c>
      <c r="B254" s="6">
        <v>2010</v>
      </c>
      <c r="C254" s="6" t="s">
        <v>136</v>
      </c>
      <c r="D254" s="6" t="s">
        <v>17</v>
      </c>
      <c r="E254" s="25" t="str">
        <f t="shared" si="3"/>
        <v>Robert Parker 98-100 Bordeaux Case (12x75cl) - In Bond</v>
      </c>
      <c r="F254" s="10"/>
      <c r="G254" s="8" t="s">
        <v>18</v>
      </c>
      <c r="H254" s="6">
        <v>12</v>
      </c>
      <c r="I254" s="6" t="s">
        <v>39</v>
      </c>
      <c r="J254" s="6" t="s">
        <v>35</v>
      </c>
      <c r="K254" s="12">
        <v>1000</v>
      </c>
      <c r="L254" s="12">
        <v>1250</v>
      </c>
      <c r="M254" s="18" t="s">
        <v>363</v>
      </c>
      <c r="N254" s="10"/>
      <c r="AA254" s="10" t="s">
        <v>361</v>
      </c>
      <c r="AB254" t="s">
        <v>1037</v>
      </c>
    </row>
    <row r="255" spans="1:28" s="9" customFormat="1" ht="14.45" customHeight="1" x14ac:dyDescent="0.25">
      <c r="A255" s="6">
        <v>253</v>
      </c>
      <c r="B255" s="6">
        <v>2010</v>
      </c>
      <c r="C255" s="6" t="s">
        <v>136</v>
      </c>
      <c r="D255" s="6" t="s">
        <v>17</v>
      </c>
      <c r="E255" s="25" t="str">
        <f t="shared" si="3"/>
        <v>Clos du Marquis, Saint-Julien - In Bond</v>
      </c>
      <c r="F255" s="10" t="s">
        <v>313</v>
      </c>
      <c r="G255" s="8" t="s">
        <v>18</v>
      </c>
      <c r="H255" s="6">
        <v>12</v>
      </c>
      <c r="I255" s="6" t="s">
        <v>39</v>
      </c>
      <c r="J255" s="6" t="s">
        <v>35</v>
      </c>
      <c r="K255" s="12">
        <v>500</v>
      </c>
      <c r="L255" s="12">
        <v>600</v>
      </c>
      <c r="M255" s="19" t="s">
        <v>34</v>
      </c>
      <c r="N255" s="10"/>
      <c r="AA255" s="10" t="s">
        <v>364</v>
      </c>
      <c r="AB255" t="s">
        <v>1038</v>
      </c>
    </row>
    <row r="256" spans="1:28" s="9" customFormat="1" ht="14.45" customHeight="1" x14ac:dyDescent="0.25">
      <c r="A256" s="6">
        <v>254</v>
      </c>
      <c r="B256" s="6">
        <v>2010</v>
      </c>
      <c r="C256" s="6" t="s">
        <v>136</v>
      </c>
      <c r="D256" s="6" t="s">
        <v>17</v>
      </c>
      <c r="E256" s="25" t="str">
        <f t="shared" si="3"/>
        <v>Chateau Peyredon Lagravette, Haut-Medoc</v>
      </c>
      <c r="F256" s="10" t="s">
        <v>366</v>
      </c>
      <c r="G256" s="8" t="s">
        <v>18</v>
      </c>
      <c r="H256" s="6">
        <v>12</v>
      </c>
      <c r="I256" s="6" t="s">
        <v>110</v>
      </c>
      <c r="J256" s="6" t="s">
        <v>19</v>
      </c>
      <c r="K256" s="12">
        <v>140</v>
      </c>
      <c r="L256" s="12">
        <v>170</v>
      </c>
      <c r="M256" s="17"/>
      <c r="N256" s="10" t="s">
        <v>67</v>
      </c>
      <c r="AA256" s="10" t="s">
        <v>365</v>
      </c>
      <c r="AB256" t="s">
        <v>1039</v>
      </c>
    </row>
    <row r="257" spans="1:28" s="9" customFormat="1" ht="14.45" customHeight="1" x14ac:dyDescent="0.25">
      <c r="A257" s="6">
        <v>255</v>
      </c>
      <c r="B257" s="6">
        <v>2010</v>
      </c>
      <c r="C257" s="6" t="s">
        <v>136</v>
      </c>
      <c r="D257" s="6" t="s">
        <v>17</v>
      </c>
      <c r="E257" s="25" t="str">
        <f t="shared" si="3"/>
        <v>Chateau Potensac, Medoc - In Bond</v>
      </c>
      <c r="F257" s="10" t="s">
        <v>348</v>
      </c>
      <c r="G257" s="8" t="s">
        <v>18</v>
      </c>
      <c r="H257" s="6">
        <v>12</v>
      </c>
      <c r="I257" s="6" t="s">
        <v>39</v>
      </c>
      <c r="J257" s="6" t="s">
        <v>35</v>
      </c>
      <c r="K257" s="12">
        <v>200</v>
      </c>
      <c r="L257" s="12">
        <v>250</v>
      </c>
      <c r="M257" s="19" t="s">
        <v>34</v>
      </c>
      <c r="N257" s="10"/>
      <c r="AA257" s="10" t="s">
        <v>347</v>
      </c>
      <c r="AB257" t="s">
        <v>1040</v>
      </c>
    </row>
    <row r="258" spans="1:28" s="9" customFormat="1" ht="14.45" customHeight="1" x14ac:dyDescent="0.25">
      <c r="A258" s="6">
        <v>256</v>
      </c>
      <c r="B258" s="6">
        <v>2010</v>
      </c>
      <c r="C258" s="6" t="s">
        <v>136</v>
      </c>
      <c r="D258" s="6" t="s">
        <v>17</v>
      </c>
      <c r="E258" s="25" t="str">
        <f t="shared" si="3"/>
        <v>Chateau Montlandrie, Castillon-Cotes de Bordeaux - In Bond</v>
      </c>
      <c r="F258" s="10" t="s">
        <v>368</v>
      </c>
      <c r="G258" s="8" t="s">
        <v>18</v>
      </c>
      <c r="H258" s="6">
        <v>12</v>
      </c>
      <c r="I258" s="6" t="s">
        <v>39</v>
      </c>
      <c r="J258" s="6" t="s">
        <v>35</v>
      </c>
      <c r="K258" s="12">
        <v>120</v>
      </c>
      <c r="L258" s="12">
        <v>180</v>
      </c>
      <c r="M258" s="19" t="s">
        <v>34</v>
      </c>
      <c r="N258" s="10"/>
      <c r="AA258" s="10" t="s">
        <v>367</v>
      </c>
      <c r="AB258" t="s">
        <v>1041</v>
      </c>
    </row>
    <row r="259" spans="1:28" s="9" customFormat="1" ht="14.45" customHeight="1" x14ac:dyDescent="0.25">
      <c r="A259" s="6">
        <v>257</v>
      </c>
      <c r="B259" s="6">
        <v>2010</v>
      </c>
      <c r="C259" s="6" t="s">
        <v>136</v>
      </c>
      <c r="D259" s="6" t="s">
        <v>17</v>
      </c>
      <c r="E259" s="25" t="str">
        <f t="shared" si="3"/>
        <v>Chateau La Tour du Pin, Saint-Emilion Grand Cru - In Bond</v>
      </c>
      <c r="F259" s="10" t="s">
        <v>350</v>
      </c>
      <c r="G259" s="8" t="s">
        <v>18</v>
      </c>
      <c r="H259" s="6">
        <v>12</v>
      </c>
      <c r="I259" s="6" t="s">
        <v>39</v>
      </c>
      <c r="J259" s="6" t="s">
        <v>35</v>
      </c>
      <c r="K259" s="12">
        <v>280</v>
      </c>
      <c r="L259" s="12">
        <v>360</v>
      </c>
      <c r="M259" s="18" t="s">
        <v>369</v>
      </c>
      <c r="N259" s="10"/>
      <c r="AA259" s="10" t="s">
        <v>349</v>
      </c>
      <c r="AB259" t="s">
        <v>1042</v>
      </c>
    </row>
    <row r="260" spans="1:28" s="9" customFormat="1" ht="14.45" customHeight="1" x14ac:dyDescent="0.25">
      <c r="A260" s="6">
        <v>258</v>
      </c>
      <c r="B260" s="6">
        <v>2010</v>
      </c>
      <c r="C260" s="6" t="s">
        <v>136</v>
      </c>
      <c r="D260" s="6" t="s">
        <v>17</v>
      </c>
      <c r="E260" s="25" t="str">
        <f t="shared" ref="E260:E323" si="4">HYPERLINK(AB260,AA260)</f>
        <v>Chateau Gazin, Pomerol - In Bond</v>
      </c>
      <c r="F260" s="10" t="s">
        <v>355</v>
      </c>
      <c r="G260" s="8" t="s">
        <v>18</v>
      </c>
      <c r="H260" s="6">
        <v>12</v>
      </c>
      <c r="I260" s="6" t="s">
        <v>39</v>
      </c>
      <c r="J260" s="6" t="s">
        <v>35</v>
      </c>
      <c r="K260" s="12">
        <v>700</v>
      </c>
      <c r="L260" s="12">
        <v>900</v>
      </c>
      <c r="M260" s="19" t="s">
        <v>34</v>
      </c>
      <c r="N260" s="10"/>
      <c r="AA260" s="10" t="s">
        <v>354</v>
      </c>
      <c r="AB260" t="s">
        <v>1043</v>
      </c>
    </row>
    <row r="261" spans="1:28" s="9" customFormat="1" ht="14.45" customHeight="1" x14ac:dyDescent="0.25">
      <c r="A261" s="6">
        <v>259</v>
      </c>
      <c r="B261" s="6">
        <v>2011</v>
      </c>
      <c r="C261" s="6" t="s">
        <v>136</v>
      </c>
      <c r="D261" s="6" t="s">
        <v>17</v>
      </c>
      <c r="E261" s="25" t="str">
        <f t="shared" si="4"/>
        <v>Chateau Leoville Barton 2eme Cru Classe, Saint-Julien</v>
      </c>
      <c r="F261" s="10" t="s">
        <v>171</v>
      </c>
      <c r="G261" s="8" t="s">
        <v>18</v>
      </c>
      <c r="H261" s="6">
        <v>12</v>
      </c>
      <c r="I261" s="6" t="s">
        <v>39</v>
      </c>
      <c r="J261" s="6" t="s">
        <v>19</v>
      </c>
      <c r="K261" s="12">
        <v>400</v>
      </c>
      <c r="L261" s="12">
        <v>500</v>
      </c>
      <c r="M261" s="17" t="s">
        <v>213</v>
      </c>
      <c r="N261" s="10"/>
      <c r="AA261" s="10" t="s">
        <v>170</v>
      </c>
      <c r="AB261" t="s">
        <v>1044</v>
      </c>
    </row>
    <row r="262" spans="1:28" s="9" customFormat="1" ht="14.45" customHeight="1" x14ac:dyDescent="0.25">
      <c r="A262" s="6">
        <v>260</v>
      </c>
      <c r="B262" s="6">
        <v>2011</v>
      </c>
      <c r="C262" s="6" t="s">
        <v>136</v>
      </c>
      <c r="D262" s="6" t="s">
        <v>17</v>
      </c>
      <c r="E262" s="25" t="str">
        <f t="shared" si="4"/>
        <v>Chateau Leoville Barton 2eme Cru Classe, Saint-Julien - In Bond</v>
      </c>
      <c r="F262" s="10" t="s">
        <v>171</v>
      </c>
      <c r="G262" s="8" t="s">
        <v>18</v>
      </c>
      <c r="H262" s="6">
        <v>12</v>
      </c>
      <c r="I262" s="6"/>
      <c r="J262" s="6" t="s">
        <v>35</v>
      </c>
      <c r="K262" s="12">
        <v>460</v>
      </c>
      <c r="L262" s="12">
        <v>500</v>
      </c>
      <c r="M262" s="18" t="s">
        <v>371</v>
      </c>
      <c r="N262" s="10"/>
      <c r="AA262" s="10" t="s">
        <v>370</v>
      </c>
      <c r="AB262" t="s">
        <v>1045</v>
      </c>
    </row>
    <row r="263" spans="1:28" s="9" customFormat="1" ht="14.45" customHeight="1" x14ac:dyDescent="0.25">
      <c r="A263" s="6">
        <v>261</v>
      </c>
      <c r="B263" s="6">
        <v>2011</v>
      </c>
      <c r="C263" s="6" t="s">
        <v>136</v>
      </c>
      <c r="D263" s="6" t="s">
        <v>17</v>
      </c>
      <c r="E263" s="25" t="str">
        <f t="shared" si="4"/>
        <v>Chateau Pontet-Canet 5eme Cru Classe, Pauillac - In Bond</v>
      </c>
      <c r="F263" s="10" t="s">
        <v>373</v>
      </c>
      <c r="G263" s="8" t="s">
        <v>18</v>
      </c>
      <c r="H263" s="6">
        <v>12</v>
      </c>
      <c r="I263" s="6" t="s">
        <v>39</v>
      </c>
      <c r="J263" s="6" t="s">
        <v>35</v>
      </c>
      <c r="K263" s="12">
        <v>500</v>
      </c>
      <c r="L263" s="12">
        <v>550</v>
      </c>
      <c r="M263" s="19" t="s">
        <v>34</v>
      </c>
      <c r="N263" s="10"/>
      <c r="AA263" s="10" t="s">
        <v>372</v>
      </c>
      <c r="AB263" t="s">
        <v>1046</v>
      </c>
    </row>
    <row r="264" spans="1:28" s="9" customFormat="1" ht="14.45" customHeight="1" x14ac:dyDescent="0.25">
      <c r="A264" s="6">
        <v>262</v>
      </c>
      <c r="B264" s="6">
        <v>2011</v>
      </c>
      <c r="C264" s="6" t="s">
        <v>136</v>
      </c>
      <c r="D264" s="6" t="s">
        <v>17</v>
      </c>
      <c r="E264" s="25" t="str">
        <f t="shared" si="4"/>
        <v>Chateau Puygueraud, Francs-Cotes de Bordeaux</v>
      </c>
      <c r="F264" s="10"/>
      <c r="G264" s="8" t="s">
        <v>18</v>
      </c>
      <c r="H264" s="6">
        <v>12</v>
      </c>
      <c r="I264" s="6" t="s">
        <v>110</v>
      </c>
      <c r="J264" s="6" t="s">
        <v>19</v>
      </c>
      <c r="K264" s="12">
        <v>100</v>
      </c>
      <c r="L264" s="12">
        <v>130</v>
      </c>
      <c r="M264" s="17"/>
      <c r="N264" s="10" t="s">
        <v>67</v>
      </c>
      <c r="AA264" s="10" t="s">
        <v>374</v>
      </c>
      <c r="AB264" t="s">
        <v>1047</v>
      </c>
    </row>
    <row r="265" spans="1:28" s="9" customFormat="1" ht="14.45" customHeight="1" x14ac:dyDescent="0.25">
      <c r="A265" s="6">
        <v>263</v>
      </c>
      <c r="B265" s="6">
        <v>2011</v>
      </c>
      <c r="C265" s="6" t="s">
        <v>136</v>
      </c>
      <c r="D265" s="6" t="s">
        <v>17</v>
      </c>
      <c r="E265" s="25" t="str">
        <f t="shared" si="4"/>
        <v>Chateau Feytit-Clinet, Pomerol - In Bond</v>
      </c>
      <c r="F265" s="10" t="s">
        <v>376</v>
      </c>
      <c r="G265" s="8" t="s">
        <v>18</v>
      </c>
      <c r="H265" s="6">
        <v>12</v>
      </c>
      <c r="I265" s="6" t="s">
        <v>39</v>
      </c>
      <c r="J265" s="6" t="s">
        <v>35</v>
      </c>
      <c r="K265" s="12">
        <v>300</v>
      </c>
      <c r="L265" s="12">
        <v>400</v>
      </c>
      <c r="M265" s="19" t="s">
        <v>34</v>
      </c>
      <c r="N265" s="10"/>
      <c r="AA265" s="10" t="s">
        <v>375</v>
      </c>
      <c r="AB265" t="s">
        <v>1048</v>
      </c>
    </row>
    <row r="266" spans="1:28" s="9" customFormat="1" ht="14.45" customHeight="1" x14ac:dyDescent="0.25">
      <c r="A266" s="6">
        <v>264</v>
      </c>
      <c r="B266" s="6">
        <v>2012</v>
      </c>
      <c r="C266" s="6" t="s">
        <v>136</v>
      </c>
      <c r="D266" s="6" t="s">
        <v>17</v>
      </c>
      <c r="E266" s="25" t="str">
        <f t="shared" si="4"/>
        <v>Duclot Assortment Case including Petrus (7x75cl) - In Bond</v>
      </c>
      <c r="F266" s="10"/>
      <c r="G266" s="8" t="s">
        <v>18</v>
      </c>
      <c r="H266" s="6">
        <v>7</v>
      </c>
      <c r="I266" s="6" t="s">
        <v>83</v>
      </c>
      <c r="J266" s="6" t="s">
        <v>35</v>
      </c>
      <c r="K266" s="12">
        <v>3200</v>
      </c>
      <c r="L266" s="12">
        <v>4000</v>
      </c>
      <c r="M266" s="18" t="s">
        <v>378</v>
      </c>
      <c r="N266" s="10"/>
      <c r="AA266" s="10" t="s">
        <v>377</v>
      </c>
      <c r="AB266" t="s">
        <v>1049</v>
      </c>
    </row>
    <row r="267" spans="1:28" s="9" customFormat="1" ht="14.45" customHeight="1" x14ac:dyDescent="0.25">
      <c r="A267" s="6">
        <v>265</v>
      </c>
      <c r="B267" s="6">
        <v>2012</v>
      </c>
      <c r="C267" s="6" t="s">
        <v>136</v>
      </c>
      <c r="D267" s="6" t="s">
        <v>17</v>
      </c>
      <c r="E267" s="25" t="str">
        <f t="shared" si="4"/>
        <v>Chateau Pontet-Canet 5eme Cru Classe, Pauillac - In Bond</v>
      </c>
      <c r="F267" s="10" t="s">
        <v>379</v>
      </c>
      <c r="G267" s="8" t="s">
        <v>18</v>
      </c>
      <c r="H267" s="6">
        <v>12</v>
      </c>
      <c r="I267" s="6" t="s">
        <v>39</v>
      </c>
      <c r="J267" s="6" t="s">
        <v>35</v>
      </c>
      <c r="K267" s="12">
        <v>500</v>
      </c>
      <c r="L267" s="12">
        <v>600</v>
      </c>
      <c r="M267" s="19" t="s">
        <v>34</v>
      </c>
      <c r="N267" s="10"/>
      <c r="AA267" s="10" t="s">
        <v>372</v>
      </c>
      <c r="AB267" t="s">
        <v>1050</v>
      </c>
    </row>
    <row r="268" spans="1:28" s="9" customFormat="1" ht="14.45" customHeight="1" x14ac:dyDescent="0.25">
      <c r="A268" s="6">
        <v>266</v>
      </c>
      <c r="B268" s="6">
        <v>2012</v>
      </c>
      <c r="C268" s="6" t="s">
        <v>136</v>
      </c>
      <c r="D268" s="6" t="s">
        <v>17</v>
      </c>
      <c r="E268" s="25" t="str">
        <f t="shared" si="4"/>
        <v>Chateau Pontet-Canet 5eme Cru Classe, Pauillac - In Bond</v>
      </c>
      <c r="F268" s="10" t="s">
        <v>379</v>
      </c>
      <c r="G268" s="8" t="s">
        <v>18</v>
      </c>
      <c r="H268" s="6">
        <v>12</v>
      </c>
      <c r="I268" s="6" t="s">
        <v>39</v>
      </c>
      <c r="J268" s="6" t="s">
        <v>35</v>
      </c>
      <c r="K268" s="12">
        <v>500</v>
      </c>
      <c r="L268" s="12">
        <v>550</v>
      </c>
      <c r="M268" s="19" t="s">
        <v>34</v>
      </c>
      <c r="N268" s="10"/>
      <c r="AA268" s="10" t="s">
        <v>372</v>
      </c>
      <c r="AB268" t="s">
        <v>1051</v>
      </c>
    </row>
    <row r="269" spans="1:28" s="9" customFormat="1" ht="14.45" customHeight="1" x14ac:dyDescent="0.25">
      <c r="A269" s="6">
        <v>267</v>
      </c>
      <c r="B269" s="6">
        <v>2012</v>
      </c>
      <c r="C269" s="6" t="s">
        <v>136</v>
      </c>
      <c r="D269" s="6" t="s">
        <v>17</v>
      </c>
      <c r="E269" s="25" t="str">
        <f t="shared" si="4"/>
        <v>Chateau Beaumont, Haut-Medoc (Magnums)</v>
      </c>
      <c r="F269" s="10" t="s">
        <v>381</v>
      </c>
      <c r="G269" s="8" t="s">
        <v>65</v>
      </c>
      <c r="H269" s="6">
        <v>6</v>
      </c>
      <c r="I269" s="6" t="s">
        <v>110</v>
      </c>
      <c r="J269" s="6" t="s">
        <v>19</v>
      </c>
      <c r="K269" s="12">
        <v>150</v>
      </c>
      <c r="L269" s="12">
        <v>180</v>
      </c>
      <c r="M269" s="17"/>
      <c r="N269" s="10" t="s">
        <v>67</v>
      </c>
      <c r="AA269" s="10" t="s">
        <v>380</v>
      </c>
      <c r="AB269" t="s">
        <v>1052</v>
      </c>
    </row>
    <row r="270" spans="1:28" s="9" customFormat="1" ht="14.45" customHeight="1" x14ac:dyDescent="0.25">
      <c r="A270" s="6">
        <v>268</v>
      </c>
      <c r="B270" s="6">
        <v>2012</v>
      </c>
      <c r="C270" s="6" t="s">
        <v>136</v>
      </c>
      <c r="D270" s="6" t="s">
        <v>17</v>
      </c>
      <c r="E270" s="25" t="str">
        <f t="shared" si="4"/>
        <v>Chateau La Fleur-Petrus, Pomerol - In Bond</v>
      </c>
      <c r="F270" s="10" t="s">
        <v>383</v>
      </c>
      <c r="G270" s="8" t="s">
        <v>18</v>
      </c>
      <c r="H270" s="6">
        <v>6</v>
      </c>
      <c r="I270" s="6" t="s">
        <v>39</v>
      </c>
      <c r="J270" s="6" t="s">
        <v>35</v>
      </c>
      <c r="K270" s="12">
        <v>700</v>
      </c>
      <c r="L270" s="12">
        <v>800</v>
      </c>
      <c r="M270" s="19" t="s">
        <v>34</v>
      </c>
      <c r="N270" s="10"/>
      <c r="AA270" s="10" t="s">
        <v>382</v>
      </c>
      <c r="AB270" t="s">
        <v>1053</v>
      </c>
    </row>
    <row r="271" spans="1:28" s="9" customFormat="1" ht="14.45" customHeight="1" x14ac:dyDescent="0.25">
      <c r="A271" s="6">
        <v>269</v>
      </c>
      <c r="B271" s="6">
        <v>2013</v>
      </c>
      <c r="C271" s="6" t="s">
        <v>136</v>
      </c>
      <c r="D271" s="6" t="s">
        <v>386</v>
      </c>
      <c r="E271" s="25" t="str">
        <f t="shared" si="4"/>
        <v>Duclot Assortment Case including Petrus and Yquem (8x75cl) - In Bond</v>
      </c>
      <c r="F271" s="10"/>
      <c r="G271" s="8" t="s">
        <v>18</v>
      </c>
      <c r="H271" s="6">
        <v>8</v>
      </c>
      <c r="I271" s="6" t="s">
        <v>83</v>
      </c>
      <c r="J271" s="6" t="s">
        <v>35</v>
      </c>
      <c r="K271" s="12">
        <v>3000</v>
      </c>
      <c r="L271" s="12">
        <v>3800</v>
      </c>
      <c r="M271" s="18" t="s">
        <v>385</v>
      </c>
      <c r="N271" s="10"/>
      <c r="AA271" s="10" t="s">
        <v>384</v>
      </c>
      <c r="AB271" t="s">
        <v>1054</v>
      </c>
    </row>
    <row r="272" spans="1:28" s="9" customFormat="1" ht="14.45" customHeight="1" x14ac:dyDescent="0.25">
      <c r="A272" s="6">
        <v>270</v>
      </c>
      <c r="B272" s="6">
        <v>2014</v>
      </c>
      <c r="C272" s="6" t="s">
        <v>136</v>
      </c>
      <c r="D272" s="6" t="s">
        <v>386</v>
      </c>
      <c r="E272" s="25" t="str">
        <f t="shared" si="4"/>
        <v>Duclot Assortment Case including Petrus and Yquem (8x75cl) - In Bond</v>
      </c>
      <c r="F272" s="10"/>
      <c r="G272" s="8" t="s">
        <v>18</v>
      </c>
      <c r="H272" s="6">
        <v>8</v>
      </c>
      <c r="I272" s="6" t="s">
        <v>83</v>
      </c>
      <c r="J272" s="6" t="s">
        <v>35</v>
      </c>
      <c r="K272" s="12">
        <v>3300</v>
      </c>
      <c r="L272" s="12">
        <v>4000</v>
      </c>
      <c r="M272" s="18" t="s">
        <v>387</v>
      </c>
      <c r="N272" s="10"/>
      <c r="AA272" s="10" t="s">
        <v>384</v>
      </c>
      <c r="AB272" t="s">
        <v>1055</v>
      </c>
    </row>
    <row r="273" spans="1:28" s="9" customFormat="1" ht="14.45" customHeight="1" x14ac:dyDescent="0.25">
      <c r="A273" s="6">
        <v>271</v>
      </c>
      <c r="B273" s="6">
        <v>2014</v>
      </c>
      <c r="C273" s="6" t="s">
        <v>136</v>
      </c>
      <c r="D273" s="6" t="s">
        <v>386</v>
      </c>
      <c r="E273" s="25" t="str">
        <f t="shared" si="4"/>
        <v>Duclot Assortment Case including Petrus and Yquem (8x75cl) - In Bond</v>
      </c>
      <c r="F273" s="10"/>
      <c r="G273" s="8" t="s">
        <v>18</v>
      </c>
      <c r="H273" s="6">
        <v>8</v>
      </c>
      <c r="I273" s="6" t="s">
        <v>83</v>
      </c>
      <c r="J273" s="6" t="s">
        <v>35</v>
      </c>
      <c r="K273" s="12">
        <v>3300</v>
      </c>
      <c r="L273" s="12">
        <v>4000</v>
      </c>
      <c r="M273" s="18" t="s">
        <v>388</v>
      </c>
      <c r="N273" s="10"/>
      <c r="AA273" s="10" t="s">
        <v>384</v>
      </c>
      <c r="AB273" t="s">
        <v>1056</v>
      </c>
    </row>
    <row r="274" spans="1:28" s="9" customFormat="1" ht="14.45" customHeight="1" x14ac:dyDescent="0.25">
      <c r="A274" s="6">
        <v>272</v>
      </c>
      <c r="B274" s="6">
        <v>2014</v>
      </c>
      <c r="C274" s="6" t="s">
        <v>136</v>
      </c>
      <c r="D274" s="6" t="s">
        <v>17</v>
      </c>
      <c r="E274" s="25" t="str">
        <f t="shared" si="4"/>
        <v>Chateau Brane-Cantenac 2eme Cru Classe, Margaux - In Bond</v>
      </c>
      <c r="F274" s="10" t="s">
        <v>390</v>
      </c>
      <c r="G274" s="8" t="s">
        <v>18</v>
      </c>
      <c r="H274" s="6">
        <v>6</v>
      </c>
      <c r="I274" s="6" t="s">
        <v>39</v>
      </c>
      <c r="J274" s="6" t="s">
        <v>35</v>
      </c>
      <c r="K274" s="12">
        <v>180</v>
      </c>
      <c r="L274" s="12">
        <v>220</v>
      </c>
      <c r="M274" s="19" t="s">
        <v>34</v>
      </c>
      <c r="N274" s="10" t="s">
        <v>391</v>
      </c>
      <c r="AA274" s="10" t="s">
        <v>389</v>
      </c>
      <c r="AB274" t="s">
        <v>1057</v>
      </c>
    </row>
    <row r="275" spans="1:28" s="9" customFormat="1" ht="14.45" customHeight="1" x14ac:dyDescent="0.25">
      <c r="A275" s="6">
        <v>273</v>
      </c>
      <c r="B275" s="6">
        <v>2014</v>
      </c>
      <c r="C275" s="6" t="s">
        <v>136</v>
      </c>
      <c r="D275" s="6" t="s">
        <v>17</v>
      </c>
      <c r="E275" s="25" t="str">
        <f t="shared" si="4"/>
        <v>Chateau L'Eglise-Clinet, Pomerol - In Bond</v>
      </c>
      <c r="F275" s="10" t="s">
        <v>340</v>
      </c>
      <c r="G275" s="8" t="s">
        <v>18</v>
      </c>
      <c r="H275" s="6">
        <v>6</v>
      </c>
      <c r="I275" s="6" t="s">
        <v>39</v>
      </c>
      <c r="J275" s="6" t="s">
        <v>35</v>
      </c>
      <c r="K275" s="12">
        <v>460</v>
      </c>
      <c r="L275" s="12">
        <v>580</v>
      </c>
      <c r="M275" s="19" t="s">
        <v>34</v>
      </c>
      <c r="N275" s="10"/>
      <c r="AA275" s="10" t="s">
        <v>339</v>
      </c>
      <c r="AB275" t="s">
        <v>1058</v>
      </c>
    </row>
    <row r="276" spans="1:28" s="9" customFormat="1" ht="14.45" customHeight="1" x14ac:dyDescent="0.25">
      <c r="A276" s="6">
        <v>274</v>
      </c>
      <c r="B276" s="6">
        <v>2014</v>
      </c>
      <c r="C276" s="6" t="s">
        <v>136</v>
      </c>
      <c r="D276" s="6" t="s">
        <v>17</v>
      </c>
      <c r="E276" s="25" t="str">
        <f t="shared" si="4"/>
        <v>Chateau Trotanoy, Pomerol - In Bond</v>
      </c>
      <c r="F276" s="10" t="s">
        <v>393</v>
      </c>
      <c r="G276" s="8" t="s">
        <v>18</v>
      </c>
      <c r="H276" s="6">
        <v>6</v>
      </c>
      <c r="I276" s="6" t="s">
        <v>39</v>
      </c>
      <c r="J276" s="6" t="s">
        <v>35</v>
      </c>
      <c r="K276" s="12">
        <v>600</v>
      </c>
      <c r="L276" s="12">
        <v>700</v>
      </c>
      <c r="M276" s="19" t="s">
        <v>34</v>
      </c>
      <c r="N276" s="10"/>
      <c r="AA276" s="10" t="s">
        <v>392</v>
      </c>
      <c r="AB276" t="s">
        <v>1059</v>
      </c>
    </row>
    <row r="277" spans="1:28" s="9" customFormat="1" ht="14.45" customHeight="1" x14ac:dyDescent="0.25">
      <c r="A277" s="6">
        <v>275</v>
      </c>
      <c r="B277" s="6">
        <v>2014</v>
      </c>
      <c r="C277" s="6" t="s">
        <v>136</v>
      </c>
      <c r="D277" s="6" t="s">
        <v>17</v>
      </c>
      <c r="E277" s="25" t="str">
        <f t="shared" si="4"/>
        <v>Le Plus de la Fleur de Bouard, Lalande de Pomerol (Magnums) - In Bond</v>
      </c>
      <c r="F277" s="10" t="s">
        <v>359</v>
      </c>
      <c r="G277" s="8" t="s">
        <v>65</v>
      </c>
      <c r="H277" s="6">
        <v>3</v>
      </c>
      <c r="I277" s="6" t="s">
        <v>39</v>
      </c>
      <c r="J277" s="6" t="s">
        <v>35</v>
      </c>
      <c r="K277" s="12">
        <v>180</v>
      </c>
      <c r="L277" s="12">
        <v>220</v>
      </c>
      <c r="M277" s="19" t="s">
        <v>34</v>
      </c>
      <c r="N277" s="10"/>
      <c r="AA277" s="10" t="s">
        <v>394</v>
      </c>
      <c r="AB277" t="s">
        <v>1060</v>
      </c>
    </row>
    <row r="278" spans="1:28" s="9" customFormat="1" ht="14.45" customHeight="1" x14ac:dyDescent="0.25">
      <c r="A278" s="6">
        <v>276</v>
      </c>
      <c r="B278" s="6">
        <v>2015</v>
      </c>
      <c r="C278" s="6" t="s">
        <v>136</v>
      </c>
      <c r="D278" s="6" t="s">
        <v>17</v>
      </c>
      <c r="E278" s="25" t="str">
        <f t="shared" si="4"/>
        <v>Chateau Lafite Rothschild Premier Cru Classe, Pauillac - In Bond</v>
      </c>
      <c r="F278" s="10" t="s">
        <v>191</v>
      </c>
      <c r="G278" s="8" t="s">
        <v>18</v>
      </c>
      <c r="H278" s="6">
        <v>6</v>
      </c>
      <c r="I278" s="6" t="s">
        <v>39</v>
      </c>
      <c r="J278" s="6" t="s">
        <v>35</v>
      </c>
      <c r="K278" s="12">
        <v>2000</v>
      </c>
      <c r="L278" s="12">
        <v>2600</v>
      </c>
      <c r="M278" s="19" t="s">
        <v>34</v>
      </c>
      <c r="N278" s="10"/>
      <c r="AA278" s="10" t="s">
        <v>360</v>
      </c>
      <c r="AB278" t="s">
        <v>1061</v>
      </c>
    </row>
    <row r="279" spans="1:28" s="9" customFormat="1" ht="14.45" customHeight="1" x14ac:dyDescent="0.25">
      <c r="A279" s="6">
        <v>277</v>
      </c>
      <c r="B279" s="6">
        <v>2015</v>
      </c>
      <c r="C279" s="6" t="s">
        <v>136</v>
      </c>
      <c r="D279" s="6" t="s">
        <v>17</v>
      </c>
      <c r="E279" s="25" t="str">
        <f t="shared" si="4"/>
        <v>Chateau Giscours 3eme Cru Classe, Margaux - In Bond</v>
      </c>
      <c r="F279" s="10" t="s">
        <v>207</v>
      </c>
      <c r="G279" s="8" t="s">
        <v>18</v>
      </c>
      <c r="H279" s="6">
        <v>6</v>
      </c>
      <c r="I279" s="6" t="s">
        <v>39</v>
      </c>
      <c r="J279" s="6" t="s">
        <v>35</v>
      </c>
      <c r="K279" s="12">
        <v>160</v>
      </c>
      <c r="L279" s="12">
        <v>200</v>
      </c>
      <c r="M279" s="19" t="s">
        <v>34</v>
      </c>
      <c r="N279" s="10" t="s">
        <v>391</v>
      </c>
      <c r="AA279" s="10" t="s">
        <v>395</v>
      </c>
      <c r="AB279" t="s">
        <v>1062</v>
      </c>
    </row>
    <row r="280" spans="1:28" s="9" customFormat="1" ht="14.45" customHeight="1" x14ac:dyDescent="0.25">
      <c r="A280" s="6">
        <v>278</v>
      </c>
      <c r="B280" s="6">
        <v>2015</v>
      </c>
      <c r="C280" s="6" t="s">
        <v>136</v>
      </c>
      <c r="D280" s="6" t="s">
        <v>17</v>
      </c>
      <c r="E280" s="25" t="str">
        <f t="shared" si="4"/>
        <v>Chateau Prieure-Lichine 4eme Cru Classe, Margaux - In Bond</v>
      </c>
      <c r="F280" s="10" t="s">
        <v>397</v>
      </c>
      <c r="G280" s="8" t="s">
        <v>18</v>
      </c>
      <c r="H280" s="6">
        <v>6</v>
      </c>
      <c r="I280" s="6" t="s">
        <v>39</v>
      </c>
      <c r="J280" s="6" t="s">
        <v>35</v>
      </c>
      <c r="K280" s="12">
        <v>120</v>
      </c>
      <c r="L280" s="12">
        <v>150</v>
      </c>
      <c r="M280" s="19" t="s">
        <v>34</v>
      </c>
      <c r="N280" s="10" t="s">
        <v>391</v>
      </c>
      <c r="AA280" s="10" t="s">
        <v>396</v>
      </c>
      <c r="AB280" t="s">
        <v>1063</v>
      </c>
    </row>
    <row r="281" spans="1:28" s="9" customFormat="1" ht="14.45" customHeight="1" x14ac:dyDescent="0.25">
      <c r="A281" s="6">
        <v>279</v>
      </c>
      <c r="B281" s="6">
        <v>2015</v>
      </c>
      <c r="C281" s="6" t="s">
        <v>136</v>
      </c>
      <c r="D281" s="6" t="s">
        <v>17</v>
      </c>
      <c r="E281" s="25" t="str">
        <f t="shared" si="4"/>
        <v>Chateau Angludet, Margaux - In Bond</v>
      </c>
      <c r="F281" s="10" t="s">
        <v>399</v>
      </c>
      <c r="G281" s="8" t="s">
        <v>18</v>
      </c>
      <c r="H281" s="6">
        <v>6</v>
      </c>
      <c r="I281" s="6" t="s">
        <v>39</v>
      </c>
      <c r="J281" s="6" t="s">
        <v>35</v>
      </c>
      <c r="K281" s="12">
        <v>100</v>
      </c>
      <c r="L281" s="12">
        <v>130</v>
      </c>
      <c r="M281" s="19" t="s">
        <v>34</v>
      </c>
      <c r="N281" s="10" t="s">
        <v>391</v>
      </c>
      <c r="AA281" s="10" t="s">
        <v>398</v>
      </c>
      <c r="AB281" t="s">
        <v>1064</v>
      </c>
    </row>
    <row r="282" spans="1:28" s="9" customFormat="1" ht="14.45" customHeight="1" x14ac:dyDescent="0.25">
      <c r="A282" s="6">
        <v>280</v>
      </c>
      <c r="B282" s="6">
        <v>2016</v>
      </c>
      <c r="C282" s="6" t="s">
        <v>136</v>
      </c>
      <c r="D282" s="6" t="s">
        <v>17</v>
      </c>
      <c r="E282" s="25" t="str">
        <f t="shared" si="4"/>
        <v>Chateau Angludet, Margaux - In Bond</v>
      </c>
      <c r="F282" s="10" t="s">
        <v>399</v>
      </c>
      <c r="G282" s="8" t="s">
        <v>18</v>
      </c>
      <c r="H282" s="6">
        <v>6</v>
      </c>
      <c r="I282" s="6" t="s">
        <v>39</v>
      </c>
      <c r="J282" s="6" t="s">
        <v>35</v>
      </c>
      <c r="K282" s="12">
        <v>100</v>
      </c>
      <c r="L282" s="12">
        <v>130</v>
      </c>
      <c r="M282" s="18" t="s">
        <v>400</v>
      </c>
      <c r="N282" s="10" t="s">
        <v>391</v>
      </c>
      <c r="AA282" s="10" t="s">
        <v>398</v>
      </c>
      <c r="AB282" t="s">
        <v>1065</v>
      </c>
    </row>
    <row r="283" spans="1:28" s="9" customFormat="1" ht="14.45" customHeight="1" x14ac:dyDescent="0.25">
      <c r="A283" s="6">
        <v>281</v>
      </c>
      <c r="B283" s="6">
        <v>2016</v>
      </c>
      <c r="C283" s="6" t="s">
        <v>136</v>
      </c>
      <c r="D283" s="6" t="s">
        <v>17</v>
      </c>
      <c r="E283" s="25" t="str">
        <f t="shared" si="4"/>
        <v>Chateau Angludet, Margaux (Magnums)</v>
      </c>
      <c r="F283" s="10" t="s">
        <v>399</v>
      </c>
      <c r="G283" s="8" t="s">
        <v>65</v>
      </c>
      <c r="H283" s="6">
        <v>3</v>
      </c>
      <c r="I283" s="6" t="s">
        <v>39</v>
      </c>
      <c r="J283" s="6" t="s">
        <v>19</v>
      </c>
      <c r="K283" s="12">
        <v>120</v>
      </c>
      <c r="L283" s="12">
        <v>150</v>
      </c>
      <c r="M283" s="17"/>
      <c r="N283" s="10" t="s">
        <v>67</v>
      </c>
      <c r="AA283" s="10" t="s">
        <v>401</v>
      </c>
      <c r="AB283" t="s">
        <v>1066</v>
      </c>
    </row>
    <row r="284" spans="1:28" s="9" customFormat="1" ht="14.45" customHeight="1" x14ac:dyDescent="0.25">
      <c r="A284" s="6">
        <v>282</v>
      </c>
      <c r="B284" s="6">
        <v>2016</v>
      </c>
      <c r="C284" s="6" t="s">
        <v>136</v>
      </c>
      <c r="D284" s="6" t="s">
        <v>17</v>
      </c>
      <c r="E284" s="25" t="str">
        <f t="shared" si="4"/>
        <v>Chateau Anthonic, Moulis en Medoc - In Bond</v>
      </c>
      <c r="F284" s="10" t="s">
        <v>403</v>
      </c>
      <c r="G284" s="8" t="s">
        <v>18</v>
      </c>
      <c r="H284" s="6">
        <v>12</v>
      </c>
      <c r="I284" s="6" t="s">
        <v>39</v>
      </c>
      <c r="J284" s="6" t="s">
        <v>35</v>
      </c>
      <c r="K284" s="12">
        <v>140</v>
      </c>
      <c r="L284" s="12">
        <v>180</v>
      </c>
      <c r="M284" s="18" t="s">
        <v>248</v>
      </c>
      <c r="N284" s="10"/>
      <c r="AA284" s="10" t="s">
        <v>402</v>
      </c>
      <c r="AB284" t="s">
        <v>1067</v>
      </c>
    </row>
    <row r="285" spans="1:28" s="9" customFormat="1" ht="14.45" customHeight="1" x14ac:dyDescent="0.25">
      <c r="A285" s="6">
        <v>283</v>
      </c>
      <c r="B285" s="6">
        <v>2016</v>
      </c>
      <c r="C285" s="6" t="s">
        <v>136</v>
      </c>
      <c r="D285" s="6" t="s">
        <v>17</v>
      </c>
      <c r="E285" s="25" t="str">
        <f t="shared" si="4"/>
        <v>Chateau Anthonic, Moulis en Medoc - In Bond</v>
      </c>
      <c r="F285" s="10" t="s">
        <v>403</v>
      </c>
      <c r="G285" s="8" t="s">
        <v>18</v>
      </c>
      <c r="H285" s="6">
        <v>12</v>
      </c>
      <c r="I285" s="6" t="s">
        <v>39</v>
      </c>
      <c r="J285" s="6" t="s">
        <v>35</v>
      </c>
      <c r="K285" s="12">
        <v>140</v>
      </c>
      <c r="L285" s="12">
        <v>180</v>
      </c>
      <c r="M285" s="18" t="s">
        <v>351</v>
      </c>
      <c r="N285" s="10"/>
      <c r="AA285" s="10" t="s">
        <v>402</v>
      </c>
      <c r="AB285" t="s">
        <v>1068</v>
      </c>
    </row>
    <row r="286" spans="1:28" s="9" customFormat="1" ht="14.45" customHeight="1" x14ac:dyDescent="0.25">
      <c r="A286" s="6">
        <v>284</v>
      </c>
      <c r="B286" s="6">
        <v>2017</v>
      </c>
      <c r="C286" s="6" t="s">
        <v>136</v>
      </c>
      <c r="D286" s="6" t="s">
        <v>17</v>
      </c>
      <c r="E286" s="25" t="str">
        <f t="shared" si="4"/>
        <v>Chateau Cissac, Haut-Medoc - In Bond</v>
      </c>
      <c r="F286" s="10" t="s">
        <v>405</v>
      </c>
      <c r="G286" s="8" t="s">
        <v>18</v>
      </c>
      <c r="H286" s="6">
        <v>12</v>
      </c>
      <c r="I286" s="6" t="s">
        <v>39</v>
      </c>
      <c r="J286" s="6" t="s">
        <v>35</v>
      </c>
      <c r="K286" s="12">
        <v>110</v>
      </c>
      <c r="L286" s="12">
        <v>140</v>
      </c>
      <c r="M286" s="18" t="s">
        <v>406</v>
      </c>
      <c r="N286" s="10" t="s">
        <v>391</v>
      </c>
      <c r="AA286" s="10" t="s">
        <v>404</v>
      </c>
      <c r="AB286" t="s">
        <v>1069</v>
      </c>
    </row>
    <row r="287" spans="1:28" s="9" customFormat="1" ht="14.45" customHeight="1" x14ac:dyDescent="0.25">
      <c r="A287" s="6">
        <v>285</v>
      </c>
      <c r="B287" s="6">
        <v>2017</v>
      </c>
      <c r="C287" s="6" t="s">
        <v>136</v>
      </c>
      <c r="D287" s="6" t="s">
        <v>17</v>
      </c>
      <c r="E287" s="25" t="str">
        <f t="shared" si="4"/>
        <v>Chateau Teyssier, Saint-Emilion Grand Cru</v>
      </c>
      <c r="F287" s="10" t="s">
        <v>353</v>
      </c>
      <c r="G287" s="8" t="s">
        <v>18</v>
      </c>
      <c r="H287" s="6">
        <v>12</v>
      </c>
      <c r="I287" s="6" t="s">
        <v>39</v>
      </c>
      <c r="J287" s="6" t="s">
        <v>19</v>
      </c>
      <c r="K287" s="12">
        <v>140</v>
      </c>
      <c r="L287" s="12">
        <v>170</v>
      </c>
      <c r="M287" s="17"/>
      <c r="N287" s="10" t="s">
        <v>67</v>
      </c>
      <c r="AA287" s="10" t="s">
        <v>407</v>
      </c>
      <c r="AB287" t="s">
        <v>1070</v>
      </c>
    </row>
    <row r="288" spans="1:28" s="9" customFormat="1" ht="14.45" customHeight="1" x14ac:dyDescent="0.25">
      <c r="A288" s="6">
        <v>286</v>
      </c>
      <c r="B288" s="6">
        <v>2018</v>
      </c>
      <c r="C288" s="6" t="s">
        <v>136</v>
      </c>
      <c r="D288" s="6" t="s">
        <v>17</v>
      </c>
      <c r="E288" s="25" t="str">
        <f t="shared" si="4"/>
        <v>Chateau Duhart-Milon 4eme Cru Classe, Pauillac</v>
      </c>
      <c r="F288" s="10" t="s">
        <v>409</v>
      </c>
      <c r="G288" s="8" t="s">
        <v>18</v>
      </c>
      <c r="H288" s="6">
        <v>6</v>
      </c>
      <c r="I288" s="6" t="s">
        <v>39</v>
      </c>
      <c r="J288" s="6" t="s">
        <v>19</v>
      </c>
      <c r="K288" s="12">
        <v>240</v>
      </c>
      <c r="L288" s="12">
        <v>300</v>
      </c>
      <c r="M288" s="17"/>
      <c r="N288" s="10" t="s">
        <v>67</v>
      </c>
      <c r="AA288" s="10" t="s">
        <v>408</v>
      </c>
      <c r="AB288" t="s">
        <v>1071</v>
      </c>
    </row>
    <row r="289" spans="1:28" s="9" customFormat="1" ht="14.45" customHeight="1" x14ac:dyDescent="0.25">
      <c r="A289" s="6">
        <v>287</v>
      </c>
      <c r="B289" s="6">
        <v>2018</v>
      </c>
      <c r="C289" s="6" t="s">
        <v>136</v>
      </c>
      <c r="D289" s="6" t="s">
        <v>17</v>
      </c>
      <c r="E289" s="25" t="str">
        <f t="shared" si="4"/>
        <v>Chateau du Moulin Rouge, Haut-Medoc - In Bond</v>
      </c>
      <c r="F289" s="10" t="s">
        <v>411</v>
      </c>
      <c r="G289" s="8" t="s">
        <v>18</v>
      </c>
      <c r="H289" s="6">
        <v>12</v>
      </c>
      <c r="I289" s="6" t="s">
        <v>39</v>
      </c>
      <c r="J289" s="6" t="s">
        <v>35</v>
      </c>
      <c r="K289" s="12">
        <v>120</v>
      </c>
      <c r="L289" s="12">
        <v>150</v>
      </c>
      <c r="M289" s="18" t="s">
        <v>351</v>
      </c>
      <c r="N289" s="10"/>
      <c r="AA289" s="10" t="s">
        <v>410</v>
      </c>
      <c r="AB289" t="s">
        <v>1072</v>
      </c>
    </row>
    <row r="290" spans="1:28" s="9" customFormat="1" ht="14.45" customHeight="1" x14ac:dyDescent="0.25">
      <c r="A290" s="6">
        <v>288</v>
      </c>
      <c r="B290" s="6">
        <v>2019</v>
      </c>
      <c r="C290" s="6" t="s">
        <v>136</v>
      </c>
      <c r="D290" s="6" t="s">
        <v>17</v>
      </c>
      <c r="E290" s="25" t="str">
        <f t="shared" si="4"/>
        <v>Chateau Duhart-Milon 4eme Cru Classe, Pauillac</v>
      </c>
      <c r="F290" s="10" t="s">
        <v>409</v>
      </c>
      <c r="G290" s="8" t="s">
        <v>18</v>
      </c>
      <c r="H290" s="6">
        <v>6</v>
      </c>
      <c r="I290" s="6" t="s">
        <v>39</v>
      </c>
      <c r="J290" s="6" t="s">
        <v>19</v>
      </c>
      <c r="K290" s="12">
        <v>240</v>
      </c>
      <c r="L290" s="12">
        <v>300</v>
      </c>
      <c r="M290" s="19"/>
      <c r="N290" s="10" t="s">
        <v>67</v>
      </c>
      <c r="AA290" s="10" t="s">
        <v>408</v>
      </c>
      <c r="AB290" t="s">
        <v>1073</v>
      </c>
    </row>
    <row r="291" spans="1:28" s="9" customFormat="1" ht="14.45" customHeight="1" x14ac:dyDescent="0.25">
      <c r="A291" s="6">
        <v>289</v>
      </c>
      <c r="B291" s="6">
        <v>2019</v>
      </c>
      <c r="C291" s="6" t="s">
        <v>136</v>
      </c>
      <c r="D291" s="6" t="s">
        <v>17</v>
      </c>
      <c r="E291" s="25" t="str">
        <f t="shared" si="4"/>
        <v>Chateau Angludet, Margaux - In Bond</v>
      </c>
      <c r="F291" s="10" t="s">
        <v>399</v>
      </c>
      <c r="G291" s="8" t="s">
        <v>18</v>
      </c>
      <c r="H291" s="6">
        <v>6</v>
      </c>
      <c r="I291" s="6" t="s">
        <v>39</v>
      </c>
      <c r="J291" s="6" t="s">
        <v>35</v>
      </c>
      <c r="K291" s="12">
        <v>95</v>
      </c>
      <c r="L291" s="12">
        <v>120</v>
      </c>
      <c r="M291" s="19" t="s">
        <v>34</v>
      </c>
      <c r="N291" s="10" t="s">
        <v>391</v>
      </c>
      <c r="AA291" s="10" t="s">
        <v>398</v>
      </c>
      <c r="AB291" t="s">
        <v>1074</v>
      </c>
    </row>
    <row r="292" spans="1:28" s="9" customFormat="1" ht="14.45" customHeight="1" x14ac:dyDescent="0.25">
      <c r="A292" s="6">
        <v>290</v>
      </c>
      <c r="B292" s="7" t="s">
        <v>68</v>
      </c>
      <c r="C292" s="6" t="s">
        <v>136</v>
      </c>
      <c r="D292" s="6" t="s">
        <v>17</v>
      </c>
      <c r="E292" s="25" t="str">
        <f t="shared" si="4"/>
        <v>1969/1991 Mixed Case of Mature Bordeaux</v>
      </c>
      <c r="F292" s="10"/>
      <c r="G292" s="8" t="s">
        <v>18</v>
      </c>
      <c r="H292" s="6">
        <v>12</v>
      </c>
      <c r="I292" s="6"/>
      <c r="J292" s="6" t="s">
        <v>19</v>
      </c>
      <c r="K292" s="12">
        <v>200</v>
      </c>
      <c r="L292" s="12">
        <v>300</v>
      </c>
      <c r="M292" s="18" t="s">
        <v>413</v>
      </c>
      <c r="N292" s="10"/>
      <c r="AA292" s="10" t="s">
        <v>412</v>
      </c>
      <c r="AB292" t="s">
        <v>1075</v>
      </c>
    </row>
    <row r="293" spans="1:28" s="9" customFormat="1" ht="14.45" customHeight="1" x14ac:dyDescent="0.25">
      <c r="A293" s="6">
        <v>291</v>
      </c>
      <c r="B293" s="7" t="s">
        <v>68</v>
      </c>
      <c r="C293" s="6" t="s">
        <v>136</v>
      </c>
      <c r="D293" s="6" t="s">
        <v>17</v>
      </c>
      <c r="E293" s="25" t="str">
        <f t="shared" si="4"/>
        <v>1975/1979 Vertical of Chateau Lynch Bages 5eme Cru Classe, Pauillac</v>
      </c>
      <c r="F293" s="10" t="s">
        <v>284</v>
      </c>
      <c r="G293" s="8" t="s">
        <v>18</v>
      </c>
      <c r="H293" s="6">
        <v>3</v>
      </c>
      <c r="I293" s="6"/>
      <c r="J293" s="6" t="s">
        <v>19</v>
      </c>
      <c r="K293" s="12">
        <v>100</v>
      </c>
      <c r="L293" s="12">
        <v>200</v>
      </c>
      <c r="M293" s="18" t="s">
        <v>415</v>
      </c>
      <c r="N293" s="10"/>
      <c r="AA293" s="10" t="s">
        <v>414</v>
      </c>
      <c r="AB293" t="s">
        <v>1076</v>
      </c>
    </row>
    <row r="294" spans="1:28" s="9" customFormat="1" ht="14.45" customHeight="1" x14ac:dyDescent="0.25">
      <c r="A294" s="6">
        <v>292</v>
      </c>
      <c r="B294" s="7" t="s">
        <v>68</v>
      </c>
      <c r="C294" s="6" t="s">
        <v>136</v>
      </c>
      <c r="D294" s="6" t="s">
        <v>17</v>
      </c>
      <c r="E294" s="25" t="str">
        <f t="shared" si="4"/>
        <v>1982/2002 - 30 Years of Great Bordeaux</v>
      </c>
      <c r="F294" s="10"/>
      <c r="G294" s="8" t="s">
        <v>18</v>
      </c>
      <c r="H294" s="6">
        <v>12</v>
      </c>
      <c r="I294" s="6"/>
      <c r="J294" s="6" t="s">
        <v>19</v>
      </c>
      <c r="K294" s="12">
        <v>400</v>
      </c>
      <c r="L294" s="12">
        <v>700</v>
      </c>
      <c r="M294" s="18" t="s">
        <v>417</v>
      </c>
      <c r="N294" s="10"/>
      <c r="AA294" s="10" t="s">
        <v>416</v>
      </c>
      <c r="AB294" t="s">
        <v>1077</v>
      </c>
    </row>
    <row r="295" spans="1:28" s="9" customFormat="1" ht="14.45" customHeight="1" x14ac:dyDescent="0.25">
      <c r="A295" s="6">
        <v>293</v>
      </c>
      <c r="B295" s="7" t="s">
        <v>68</v>
      </c>
      <c r="C295" s="6" t="s">
        <v>136</v>
      </c>
      <c r="D295" s="6" t="s">
        <v>17</v>
      </c>
      <c r="E295" s="25" t="str">
        <f t="shared" si="4"/>
        <v>1988/1998/2008 Chateau Leoville Las Cases "08" Collection (Magnums) - In Bond</v>
      </c>
      <c r="F295" s="10" t="s">
        <v>259</v>
      </c>
      <c r="G295" s="8" t="s">
        <v>65</v>
      </c>
      <c r="H295" s="6">
        <v>3</v>
      </c>
      <c r="I295" s="6" t="s">
        <v>39</v>
      </c>
      <c r="J295" s="6" t="s">
        <v>35</v>
      </c>
      <c r="K295" s="12">
        <v>750</v>
      </c>
      <c r="L295" s="12">
        <v>1000</v>
      </c>
      <c r="M295" s="18" t="s">
        <v>419</v>
      </c>
      <c r="N295" s="10"/>
      <c r="AA295" s="10" t="s">
        <v>418</v>
      </c>
      <c r="AB295" t="s">
        <v>1078</v>
      </c>
    </row>
    <row r="296" spans="1:28" s="9" customFormat="1" ht="14.45" customHeight="1" x14ac:dyDescent="0.25">
      <c r="A296" s="6">
        <v>294</v>
      </c>
      <c r="B296" s="7" t="s">
        <v>68</v>
      </c>
      <c r="C296" s="6" t="s">
        <v>136</v>
      </c>
      <c r="D296" s="6" t="s">
        <v>17</v>
      </c>
      <c r="E296" s="25" t="str">
        <f t="shared" si="4"/>
        <v>1988/1998/2008 Chateau Leoville Las Cases "08" Collection (Magnums) - In Bond</v>
      </c>
      <c r="F296" s="10" t="s">
        <v>259</v>
      </c>
      <c r="G296" s="8" t="s">
        <v>65</v>
      </c>
      <c r="H296" s="6">
        <v>3</v>
      </c>
      <c r="I296" s="6" t="s">
        <v>39</v>
      </c>
      <c r="J296" s="6" t="s">
        <v>35</v>
      </c>
      <c r="K296" s="12">
        <v>750</v>
      </c>
      <c r="L296" s="12">
        <v>1000</v>
      </c>
      <c r="M296" s="18" t="s">
        <v>419</v>
      </c>
      <c r="N296" s="10"/>
      <c r="AA296" s="10" t="s">
        <v>418</v>
      </c>
      <c r="AB296" t="s">
        <v>1079</v>
      </c>
    </row>
    <row r="297" spans="1:28" s="9" customFormat="1" ht="14.45" customHeight="1" x14ac:dyDescent="0.25">
      <c r="A297" s="6">
        <v>295</v>
      </c>
      <c r="B297" s="7" t="s">
        <v>68</v>
      </c>
      <c r="C297" s="6" t="s">
        <v>136</v>
      </c>
      <c r="D297" s="6" t="s">
        <v>17</v>
      </c>
      <c r="E297" s="25" t="str">
        <f t="shared" si="4"/>
        <v>1989/2000 Vertical of Chateau La Lagune, Haut-Medoc</v>
      </c>
      <c r="F297" s="10" t="s">
        <v>421</v>
      </c>
      <c r="G297" s="8" t="s">
        <v>18</v>
      </c>
      <c r="H297" s="6">
        <v>7</v>
      </c>
      <c r="I297" s="6"/>
      <c r="J297" s="6" t="s">
        <v>19</v>
      </c>
      <c r="K297" s="12">
        <v>180</v>
      </c>
      <c r="L297" s="12">
        <v>300</v>
      </c>
      <c r="M297" s="18" t="s">
        <v>422</v>
      </c>
      <c r="N297" s="10"/>
      <c r="AA297" s="10" t="s">
        <v>420</v>
      </c>
      <c r="AB297" t="s">
        <v>1080</v>
      </c>
    </row>
    <row r="298" spans="1:28" s="9" customFormat="1" ht="14.45" customHeight="1" x14ac:dyDescent="0.25">
      <c r="A298" s="6">
        <v>296</v>
      </c>
      <c r="B298" s="7" t="s">
        <v>68</v>
      </c>
      <c r="C298" s="6" t="s">
        <v>136</v>
      </c>
      <c r="D298" s="6" t="s">
        <v>17</v>
      </c>
      <c r="E298" s="25" t="str">
        <f t="shared" si="4"/>
        <v>1994/2007 Mixed Bordeaux</v>
      </c>
      <c r="F298" s="10"/>
      <c r="G298" s="8" t="s">
        <v>18</v>
      </c>
      <c r="H298" s="6">
        <v>12</v>
      </c>
      <c r="I298" s="6"/>
      <c r="J298" s="6" t="s">
        <v>19</v>
      </c>
      <c r="K298" s="12">
        <v>90</v>
      </c>
      <c r="L298" s="12">
        <v>250</v>
      </c>
      <c r="M298" s="18" t="s">
        <v>424</v>
      </c>
      <c r="N298" s="10"/>
      <c r="AA298" s="10" t="s">
        <v>423</v>
      </c>
      <c r="AB298" t="s">
        <v>1081</v>
      </c>
    </row>
    <row r="299" spans="1:28" s="9" customFormat="1" ht="14.45" customHeight="1" x14ac:dyDescent="0.25">
      <c r="A299" s="6">
        <v>297</v>
      </c>
      <c r="B299" s="7" t="s">
        <v>68</v>
      </c>
      <c r="C299" s="6" t="s">
        <v>136</v>
      </c>
      <c r="D299" s="6" t="s">
        <v>17</v>
      </c>
      <c r="E299" s="25" t="str">
        <f t="shared" si="4"/>
        <v>1997/2002 Vertical of Chateau Latour Premier Cru Classe, Pauillac</v>
      </c>
      <c r="F299" s="10" t="s">
        <v>216</v>
      </c>
      <c r="G299" s="8" t="s">
        <v>18</v>
      </c>
      <c r="H299" s="6">
        <v>4</v>
      </c>
      <c r="I299" s="6"/>
      <c r="J299" s="6" t="s">
        <v>19</v>
      </c>
      <c r="K299" s="12">
        <v>1250</v>
      </c>
      <c r="L299" s="12">
        <v>1500</v>
      </c>
      <c r="M299" s="18" t="s">
        <v>426</v>
      </c>
      <c r="N299" s="10" t="s">
        <v>287</v>
      </c>
      <c r="AA299" s="10" t="s">
        <v>425</v>
      </c>
      <c r="AB299" t="s">
        <v>1082</v>
      </c>
    </row>
    <row r="300" spans="1:28" s="9" customFormat="1" ht="14.45" customHeight="1" x14ac:dyDescent="0.25">
      <c r="A300" s="6">
        <v>298</v>
      </c>
      <c r="B300" s="6">
        <v>2009</v>
      </c>
      <c r="C300" s="6" t="s">
        <v>136</v>
      </c>
      <c r="D300" s="6" t="s">
        <v>17</v>
      </c>
      <c r="E300" s="25" t="str">
        <f t="shared" si="4"/>
        <v>2009 Mixed Lot of Classed Growth Left Bank</v>
      </c>
      <c r="F300" s="10"/>
      <c r="G300" s="8" t="s">
        <v>18</v>
      </c>
      <c r="H300" s="6">
        <v>6</v>
      </c>
      <c r="I300" s="6"/>
      <c r="J300" s="6" t="s">
        <v>19</v>
      </c>
      <c r="K300" s="12">
        <v>240</v>
      </c>
      <c r="L300" s="12">
        <v>290</v>
      </c>
      <c r="M300" s="18" t="s">
        <v>428</v>
      </c>
      <c r="N300" s="10" t="s">
        <v>261</v>
      </c>
      <c r="AA300" s="10" t="s">
        <v>427</v>
      </c>
      <c r="AB300" t="s">
        <v>1083</v>
      </c>
    </row>
    <row r="301" spans="1:28" s="9" customFormat="1" ht="14.45" customHeight="1" x14ac:dyDescent="0.25">
      <c r="A301" s="6">
        <v>299</v>
      </c>
      <c r="B301" s="6">
        <v>1985</v>
      </c>
      <c r="C301" s="6" t="s">
        <v>432</v>
      </c>
      <c r="D301" s="6" t="s">
        <v>17</v>
      </c>
      <c r="E301" s="25" t="str">
        <f t="shared" si="4"/>
        <v>Domaine Armand Rousseau, Chambertin-Clos de Beze Grand Cru</v>
      </c>
      <c r="F301" s="10" t="s">
        <v>430</v>
      </c>
      <c r="G301" s="8" t="s">
        <v>18</v>
      </c>
      <c r="H301" s="6">
        <v>1</v>
      </c>
      <c r="I301" s="6"/>
      <c r="J301" s="6" t="s">
        <v>19</v>
      </c>
      <c r="K301" s="12">
        <v>1200</v>
      </c>
      <c r="L301" s="12">
        <v>1800</v>
      </c>
      <c r="M301" s="18" t="s">
        <v>431</v>
      </c>
      <c r="N301" s="10"/>
      <c r="AA301" s="10" t="s">
        <v>429</v>
      </c>
      <c r="AB301" t="s">
        <v>1084</v>
      </c>
    </row>
    <row r="302" spans="1:28" s="9" customFormat="1" ht="14.45" customHeight="1" x14ac:dyDescent="0.25">
      <c r="A302" s="6">
        <v>300</v>
      </c>
      <c r="B302" s="6">
        <v>1985</v>
      </c>
      <c r="C302" s="6" t="s">
        <v>432</v>
      </c>
      <c r="D302" s="6" t="s">
        <v>17</v>
      </c>
      <c r="E302" s="25" t="str">
        <f t="shared" si="4"/>
        <v>Domaine Meo Camuzet, Clos de Vougeot Grand Cru</v>
      </c>
      <c r="F302" s="10" t="s">
        <v>434</v>
      </c>
      <c r="G302" s="8" t="s">
        <v>18</v>
      </c>
      <c r="H302" s="6">
        <v>1</v>
      </c>
      <c r="I302" s="6"/>
      <c r="J302" s="6" t="s">
        <v>19</v>
      </c>
      <c r="K302" s="12">
        <v>400</v>
      </c>
      <c r="L302" s="12">
        <v>700</v>
      </c>
      <c r="M302" s="18" t="s">
        <v>435</v>
      </c>
      <c r="N302" s="10"/>
      <c r="AA302" s="10" t="s">
        <v>433</v>
      </c>
      <c r="AB302" t="s">
        <v>1085</v>
      </c>
    </row>
    <row r="303" spans="1:28" s="9" customFormat="1" ht="14.45" customHeight="1" x14ac:dyDescent="0.25">
      <c r="A303" s="6">
        <v>301</v>
      </c>
      <c r="B303" s="6">
        <v>1986</v>
      </c>
      <c r="C303" s="6" t="s">
        <v>432</v>
      </c>
      <c r="D303" s="6" t="s">
        <v>17</v>
      </c>
      <c r="E303" s="25" t="str">
        <f t="shared" si="4"/>
        <v>Domaine Armand Rousseau, Chambertin Grand Cru</v>
      </c>
      <c r="F303" s="10" t="s">
        <v>430</v>
      </c>
      <c r="G303" s="8" t="s">
        <v>18</v>
      </c>
      <c r="H303" s="6">
        <v>1</v>
      </c>
      <c r="I303" s="6"/>
      <c r="J303" s="6" t="s">
        <v>19</v>
      </c>
      <c r="K303" s="12">
        <v>1500</v>
      </c>
      <c r="L303" s="12">
        <v>2200</v>
      </c>
      <c r="M303" s="18"/>
      <c r="N303" s="10"/>
      <c r="AA303" s="10" t="s">
        <v>436</v>
      </c>
      <c r="AB303" t="s">
        <v>1086</v>
      </c>
    </row>
    <row r="304" spans="1:28" s="9" customFormat="1" ht="14.45" customHeight="1" x14ac:dyDescent="0.25">
      <c r="A304" s="6">
        <v>302</v>
      </c>
      <c r="B304" s="6">
        <v>1986</v>
      </c>
      <c r="C304" s="6" t="s">
        <v>432</v>
      </c>
      <c r="D304" s="6" t="s">
        <v>17</v>
      </c>
      <c r="E304" s="25" t="str">
        <f t="shared" si="4"/>
        <v>Jacqueline Jayer, Vosne-Romanee Premier Cru, Les Rouges</v>
      </c>
      <c r="F304" s="10" t="s">
        <v>438</v>
      </c>
      <c r="G304" s="8" t="s">
        <v>18</v>
      </c>
      <c r="H304" s="6">
        <v>8</v>
      </c>
      <c r="I304" s="6"/>
      <c r="J304" s="6" t="s">
        <v>19</v>
      </c>
      <c r="K304" s="12">
        <v>400</v>
      </c>
      <c r="L304" s="12">
        <v>800</v>
      </c>
      <c r="M304" s="18" t="s">
        <v>439</v>
      </c>
      <c r="N304" s="10" t="s">
        <v>231</v>
      </c>
      <c r="AA304" s="10" t="s">
        <v>437</v>
      </c>
      <c r="AB304" t="s">
        <v>1087</v>
      </c>
    </row>
    <row r="305" spans="1:28" s="9" customFormat="1" ht="14.45" customHeight="1" x14ac:dyDescent="0.25">
      <c r="A305" s="6">
        <v>303</v>
      </c>
      <c r="B305" s="6">
        <v>1988</v>
      </c>
      <c r="C305" s="6" t="s">
        <v>432</v>
      </c>
      <c r="D305" s="6" t="s">
        <v>17</v>
      </c>
      <c r="E305" s="25" t="str">
        <f t="shared" si="4"/>
        <v>Domaine Armand Rousseau, Chambertin Grand Cru</v>
      </c>
      <c r="F305" s="10" t="s">
        <v>430</v>
      </c>
      <c r="G305" s="8" t="s">
        <v>18</v>
      </c>
      <c r="H305" s="6">
        <v>2</v>
      </c>
      <c r="I305" s="6"/>
      <c r="J305" s="6" t="s">
        <v>19</v>
      </c>
      <c r="K305" s="12">
        <v>4000</v>
      </c>
      <c r="L305" s="12">
        <v>6000</v>
      </c>
      <c r="M305" s="18" t="s">
        <v>440</v>
      </c>
      <c r="N305" s="10"/>
      <c r="AA305" s="10" t="s">
        <v>436</v>
      </c>
      <c r="AB305" t="s">
        <v>1088</v>
      </c>
    </row>
    <row r="306" spans="1:28" s="9" customFormat="1" ht="14.45" customHeight="1" x14ac:dyDescent="0.25">
      <c r="A306" s="6">
        <v>304</v>
      </c>
      <c r="B306" s="6">
        <v>1995</v>
      </c>
      <c r="C306" s="6" t="s">
        <v>432</v>
      </c>
      <c r="D306" s="6" t="s">
        <v>17</v>
      </c>
      <c r="E306" s="25" t="str">
        <f t="shared" si="4"/>
        <v>Domaine Ponsot, Clos de la Roche Grand Cru, Cuvee Vieilles Vignes</v>
      </c>
      <c r="F306" s="10" t="s">
        <v>442</v>
      </c>
      <c r="G306" s="8" t="s">
        <v>18</v>
      </c>
      <c r="H306" s="6">
        <v>12</v>
      </c>
      <c r="I306" s="6" t="s">
        <v>39</v>
      </c>
      <c r="J306" s="6" t="s">
        <v>19</v>
      </c>
      <c r="K306" s="12">
        <v>2800</v>
      </c>
      <c r="L306" s="12">
        <v>3800</v>
      </c>
      <c r="M306" s="18"/>
      <c r="N306" s="10"/>
      <c r="AA306" s="10" t="s">
        <v>441</v>
      </c>
      <c r="AB306" t="s">
        <v>1089</v>
      </c>
    </row>
    <row r="307" spans="1:28" s="9" customFormat="1" ht="14.45" customHeight="1" x14ac:dyDescent="0.25">
      <c r="A307" s="6">
        <v>305</v>
      </c>
      <c r="B307" s="6">
        <v>1996</v>
      </c>
      <c r="C307" s="6" t="s">
        <v>432</v>
      </c>
      <c r="D307" s="6" t="s">
        <v>17</v>
      </c>
      <c r="E307" s="25" t="str">
        <f t="shared" si="4"/>
        <v>Domaine Armand Rousseau, Chambertin-Clos de Beze Grand Cru</v>
      </c>
      <c r="F307" s="10" t="s">
        <v>430</v>
      </c>
      <c r="G307" s="8" t="s">
        <v>18</v>
      </c>
      <c r="H307" s="6">
        <v>1</v>
      </c>
      <c r="I307" s="6"/>
      <c r="J307" s="6" t="s">
        <v>19</v>
      </c>
      <c r="K307" s="12">
        <v>800</v>
      </c>
      <c r="L307" s="12">
        <v>1200</v>
      </c>
      <c r="M307" s="18" t="s">
        <v>443</v>
      </c>
      <c r="N307" s="10" t="s">
        <v>180</v>
      </c>
      <c r="AA307" s="10" t="s">
        <v>429</v>
      </c>
      <c r="AB307" t="s">
        <v>1090</v>
      </c>
    </row>
    <row r="308" spans="1:28" s="9" customFormat="1" ht="14.45" customHeight="1" x14ac:dyDescent="0.25">
      <c r="A308" s="6">
        <v>306</v>
      </c>
      <c r="B308" s="6">
        <v>1996</v>
      </c>
      <c r="C308" s="6" t="s">
        <v>432</v>
      </c>
      <c r="D308" s="6" t="s">
        <v>17</v>
      </c>
      <c r="E308" s="25" t="str">
        <f t="shared" si="4"/>
        <v>Domaine Coste-Caumartin, Pommard Les Vignots</v>
      </c>
      <c r="F308" s="10" t="s">
        <v>445</v>
      </c>
      <c r="G308" s="8" t="s">
        <v>18</v>
      </c>
      <c r="H308" s="6">
        <v>12</v>
      </c>
      <c r="I308" s="6" t="s">
        <v>110</v>
      </c>
      <c r="J308" s="6" t="s">
        <v>19</v>
      </c>
      <c r="K308" s="12">
        <v>220</v>
      </c>
      <c r="L308" s="12">
        <v>340</v>
      </c>
      <c r="M308" s="18" t="s">
        <v>446</v>
      </c>
      <c r="N308" s="10"/>
      <c r="AA308" s="10" t="s">
        <v>444</v>
      </c>
      <c r="AB308" t="s">
        <v>1091</v>
      </c>
    </row>
    <row r="309" spans="1:28" s="9" customFormat="1" ht="14.45" customHeight="1" x14ac:dyDescent="0.25">
      <c r="A309" s="6">
        <v>307</v>
      </c>
      <c r="B309" s="6">
        <v>1997</v>
      </c>
      <c r="C309" s="6" t="s">
        <v>432</v>
      </c>
      <c r="D309" s="6" t="s">
        <v>17</v>
      </c>
      <c r="E309" s="25" t="str">
        <f t="shared" si="4"/>
        <v>Domaine Armand Rousseau, Chambertin Grand Cru</v>
      </c>
      <c r="F309" s="10" t="s">
        <v>430</v>
      </c>
      <c r="G309" s="8" t="s">
        <v>18</v>
      </c>
      <c r="H309" s="6">
        <v>1</v>
      </c>
      <c r="I309" s="6"/>
      <c r="J309" s="6" t="s">
        <v>19</v>
      </c>
      <c r="K309" s="12">
        <v>1200</v>
      </c>
      <c r="L309" s="12">
        <v>1800</v>
      </c>
      <c r="M309" s="18"/>
      <c r="N309" s="10" t="s">
        <v>180</v>
      </c>
      <c r="AA309" s="10" t="s">
        <v>436</v>
      </c>
      <c r="AB309" t="s">
        <v>1092</v>
      </c>
    </row>
    <row r="310" spans="1:28" s="9" customFormat="1" ht="14.45" customHeight="1" x14ac:dyDescent="0.25">
      <c r="A310" s="6">
        <v>308</v>
      </c>
      <c r="B310" s="6">
        <v>1997</v>
      </c>
      <c r="C310" s="6" t="s">
        <v>432</v>
      </c>
      <c r="D310" s="6" t="s">
        <v>17</v>
      </c>
      <c r="E310" s="25" t="str">
        <f t="shared" si="4"/>
        <v>Vincent Girardin, Echezeaux Grand Cru</v>
      </c>
      <c r="F310" s="10" t="s">
        <v>448</v>
      </c>
      <c r="G310" s="8" t="s">
        <v>18</v>
      </c>
      <c r="H310" s="6">
        <v>1</v>
      </c>
      <c r="I310" s="6"/>
      <c r="J310" s="6" t="s">
        <v>19</v>
      </c>
      <c r="K310" s="12">
        <v>100</v>
      </c>
      <c r="L310" s="12">
        <v>200</v>
      </c>
      <c r="M310" s="18"/>
      <c r="N310" s="10" t="s">
        <v>180</v>
      </c>
      <c r="AA310" s="10" t="s">
        <v>447</v>
      </c>
      <c r="AB310" t="s">
        <v>1093</v>
      </c>
    </row>
    <row r="311" spans="1:28" s="9" customFormat="1" ht="14.45" customHeight="1" x14ac:dyDescent="0.25">
      <c r="A311" s="6">
        <v>309</v>
      </c>
      <c r="B311" s="6">
        <v>1998</v>
      </c>
      <c r="C311" s="6" t="s">
        <v>432</v>
      </c>
      <c r="D311" s="6" t="s">
        <v>17</v>
      </c>
      <c r="E311" s="25" t="str">
        <f t="shared" si="4"/>
        <v>Domaine de la Romanee-Conti, Echezeaux Grand Cru</v>
      </c>
      <c r="F311" s="10" t="s">
        <v>450</v>
      </c>
      <c r="G311" s="8" t="s">
        <v>18</v>
      </c>
      <c r="H311" s="6">
        <v>6</v>
      </c>
      <c r="I311" s="6" t="s">
        <v>39</v>
      </c>
      <c r="J311" s="6" t="s">
        <v>19</v>
      </c>
      <c r="K311" s="12">
        <v>11000</v>
      </c>
      <c r="L311" s="12">
        <v>16000</v>
      </c>
      <c r="M311" s="18" t="s">
        <v>451</v>
      </c>
      <c r="N311" s="10"/>
      <c r="AA311" s="10" t="s">
        <v>449</v>
      </c>
      <c r="AB311" t="s">
        <v>1094</v>
      </c>
    </row>
    <row r="312" spans="1:28" s="9" customFormat="1" ht="14.45" customHeight="1" x14ac:dyDescent="0.25">
      <c r="A312" s="6" t="s">
        <v>452</v>
      </c>
      <c r="B312" s="6">
        <v>1988</v>
      </c>
      <c r="C312" s="6" t="s">
        <v>432</v>
      </c>
      <c r="D312" s="6" t="s">
        <v>17</v>
      </c>
      <c r="E312" s="25" t="str">
        <f t="shared" si="4"/>
        <v>Domaine de la Romanee-Conti, Richebourg Grand Cru</v>
      </c>
      <c r="F312" s="10" t="s">
        <v>450</v>
      </c>
      <c r="G312" s="8" t="s">
        <v>18</v>
      </c>
      <c r="H312" s="6">
        <v>1</v>
      </c>
      <c r="I312" s="6"/>
      <c r="J312" s="6" t="s">
        <v>19</v>
      </c>
      <c r="K312" s="12">
        <v>1900</v>
      </c>
      <c r="L312" s="12">
        <v>2500</v>
      </c>
      <c r="M312" s="18" t="s">
        <v>454</v>
      </c>
      <c r="N312" s="10" t="s">
        <v>782</v>
      </c>
      <c r="AA312" s="10" t="s">
        <v>453</v>
      </c>
      <c r="AB312" t="s">
        <v>1095</v>
      </c>
    </row>
    <row r="313" spans="1:28" s="9" customFormat="1" ht="14.45" customHeight="1" x14ac:dyDescent="0.25">
      <c r="A313" s="6">
        <v>310</v>
      </c>
      <c r="B313" s="6">
        <v>1998</v>
      </c>
      <c r="C313" s="6" t="s">
        <v>432</v>
      </c>
      <c r="D313" s="6" t="s">
        <v>17</v>
      </c>
      <c r="E313" s="25" t="str">
        <f t="shared" si="4"/>
        <v>Domaine Armand Rousseau, Chambertin Grand Cru</v>
      </c>
      <c r="F313" s="10" t="s">
        <v>430</v>
      </c>
      <c r="G313" s="8" t="s">
        <v>18</v>
      </c>
      <c r="H313" s="6">
        <v>1</v>
      </c>
      <c r="I313" s="6"/>
      <c r="J313" s="6" t="s">
        <v>19</v>
      </c>
      <c r="K313" s="12">
        <v>1200</v>
      </c>
      <c r="L313" s="12">
        <v>1800</v>
      </c>
      <c r="M313" s="18" t="s">
        <v>455</v>
      </c>
      <c r="N313" s="10" t="s">
        <v>180</v>
      </c>
      <c r="AA313" s="10" t="s">
        <v>436</v>
      </c>
      <c r="AB313" t="s">
        <v>1096</v>
      </c>
    </row>
    <row r="314" spans="1:28" s="9" customFormat="1" ht="14.45" customHeight="1" x14ac:dyDescent="0.25">
      <c r="A314" s="6">
        <v>311</v>
      </c>
      <c r="B314" s="6">
        <v>1999</v>
      </c>
      <c r="C314" s="6" t="s">
        <v>432</v>
      </c>
      <c r="D314" s="6" t="s">
        <v>17</v>
      </c>
      <c r="E314" s="25" t="str">
        <f t="shared" si="4"/>
        <v>Simon Bize, Latricieres-Chambertin Grand Cru - In Bond</v>
      </c>
      <c r="F314" s="10" t="s">
        <v>457</v>
      </c>
      <c r="G314" s="8" t="s">
        <v>18</v>
      </c>
      <c r="H314" s="6">
        <v>6</v>
      </c>
      <c r="I314" s="6" t="s">
        <v>110</v>
      </c>
      <c r="J314" s="6" t="s">
        <v>35</v>
      </c>
      <c r="K314" s="12">
        <v>1200</v>
      </c>
      <c r="L314" s="12">
        <v>1800</v>
      </c>
      <c r="M314" s="19" t="s">
        <v>34</v>
      </c>
      <c r="N314" s="10"/>
      <c r="AA314" s="10" t="s">
        <v>456</v>
      </c>
      <c r="AB314" t="s">
        <v>1097</v>
      </c>
    </row>
    <row r="315" spans="1:28" s="9" customFormat="1" ht="14.45" customHeight="1" x14ac:dyDescent="0.25">
      <c r="A315" s="6">
        <v>312</v>
      </c>
      <c r="B315" s="6">
        <v>1999</v>
      </c>
      <c r="C315" s="6" t="s">
        <v>432</v>
      </c>
      <c r="D315" s="6" t="s">
        <v>17</v>
      </c>
      <c r="E315" s="25" t="str">
        <f t="shared" si="4"/>
        <v>Emmanuel Rouget, Vosne-Romanee Premier Cru, Les Beaux Monts</v>
      </c>
      <c r="F315" s="10" t="s">
        <v>459</v>
      </c>
      <c r="G315" s="8" t="s">
        <v>18</v>
      </c>
      <c r="H315" s="6">
        <v>1</v>
      </c>
      <c r="I315" s="6"/>
      <c r="J315" s="6" t="s">
        <v>19</v>
      </c>
      <c r="K315" s="12">
        <v>700</v>
      </c>
      <c r="L315" s="12">
        <v>900</v>
      </c>
      <c r="M315" s="18"/>
      <c r="N315" s="10"/>
      <c r="AA315" s="10" t="s">
        <v>458</v>
      </c>
      <c r="AB315" t="s">
        <v>1098</v>
      </c>
    </row>
    <row r="316" spans="1:28" s="9" customFormat="1" ht="14.45" customHeight="1" x14ac:dyDescent="0.25">
      <c r="A316" s="6">
        <v>313</v>
      </c>
      <c r="B316" s="6">
        <v>1999</v>
      </c>
      <c r="C316" s="6" t="s">
        <v>432</v>
      </c>
      <c r="D316" s="6" t="s">
        <v>17</v>
      </c>
      <c r="E316" s="25" t="str">
        <f t="shared" si="4"/>
        <v>Domaine Faiveley, Nuits-Saint-Georges - In Bond</v>
      </c>
      <c r="F316" s="10" t="s">
        <v>461</v>
      </c>
      <c r="G316" s="8" t="s">
        <v>18</v>
      </c>
      <c r="H316" s="6">
        <v>2</v>
      </c>
      <c r="I316" s="6"/>
      <c r="J316" s="6" t="s">
        <v>35</v>
      </c>
      <c r="K316" s="12">
        <v>100</v>
      </c>
      <c r="L316" s="12">
        <v>130</v>
      </c>
      <c r="M316" s="19" t="s">
        <v>34</v>
      </c>
      <c r="N316" s="10"/>
      <c r="AA316" s="10" t="s">
        <v>460</v>
      </c>
      <c r="AB316" t="s">
        <v>1099</v>
      </c>
    </row>
    <row r="317" spans="1:28" s="9" customFormat="1" ht="14.45" customHeight="1" x14ac:dyDescent="0.25">
      <c r="A317" s="6">
        <v>314</v>
      </c>
      <c r="B317" s="6">
        <v>2000</v>
      </c>
      <c r="C317" s="6" t="s">
        <v>432</v>
      </c>
      <c r="D317" s="6" t="s">
        <v>17</v>
      </c>
      <c r="E317" s="25" t="str">
        <f t="shared" si="4"/>
        <v>Domaine Ponsot, Grand Cru Assortment Case</v>
      </c>
      <c r="F317" s="10" t="s">
        <v>442</v>
      </c>
      <c r="G317" s="8" t="s">
        <v>18</v>
      </c>
      <c r="H317" s="6">
        <v>12</v>
      </c>
      <c r="I317" s="6" t="s">
        <v>39</v>
      </c>
      <c r="J317" s="6" t="s">
        <v>19</v>
      </c>
      <c r="K317" s="12">
        <v>2000</v>
      </c>
      <c r="L317" s="12">
        <v>3000</v>
      </c>
      <c r="M317" s="18" t="s">
        <v>463</v>
      </c>
      <c r="N317" s="10"/>
      <c r="AA317" s="10" t="s">
        <v>462</v>
      </c>
      <c r="AB317" t="s">
        <v>1100</v>
      </c>
    </row>
    <row r="318" spans="1:28" s="9" customFormat="1" ht="14.45" customHeight="1" x14ac:dyDescent="0.25">
      <c r="A318" s="6">
        <v>315</v>
      </c>
      <c r="B318" s="6">
        <v>2000</v>
      </c>
      <c r="C318" s="6" t="s">
        <v>432</v>
      </c>
      <c r="D318" s="6" t="s">
        <v>17</v>
      </c>
      <c r="E318" s="25" t="str">
        <f t="shared" si="4"/>
        <v>Vincent Dancer, Chassagne-Montrachet Premier Cru, La Grande Borne Rouge</v>
      </c>
      <c r="F318" s="10" t="s">
        <v>465</v>
      </c>
      <c r="G318" s="8" t="s">
        <v>18</v>
      </c>
      <c r="H318" s="6">
        <v>6</v>
      </c>
      <c r="I318" s="6"/>
      <c r="J318" s="6" t="s">
        <v>19</v>
      </c>
      <c r="K318" s="12">
        <v>200</v>
      </c>
      <c r="L318" s="12">
        <v>250</v>
      </c>
      <c r="M318" s="18"/>
      <c r="N318" s="10"/>
      <c r="AA318" s="10" t="s">
        <v>464</v>
      </c>
      <c r="AB318" t="s">
        <v>1101</v>
      </c>
    </row>
    <row r="319" spans="1:28" s="9" customFormat="1" ht="14.45" customHeight="1" x14ac:dyDescent="0.25">
      <c r="A319" s="6">
        <v>316</v>
      </c>
      <c r="B319" s="6">
        <v>2001</v>
      </c>
      <c r="C319" s="6" t="s">
        <v>432</v>
      </c>
      <c r="D319" s="6" t="s">
        <v>17</v>
      </c>
      <c r="E319" s="25" t="str">
        <f t="shared" si="4"/>
        <v>Chanson Pere et Fils, Nuits-Saint-Georges Premier Cru, Aux Boudots</v>
      </c>
      <c r="F319" s="10" t="s">
        <v>467</v>
      </c>
      <c r="G319" s="8" t="s">
        <v>18</v>
      </c>
      <c r="H319" s="6">
        <v>6</v>
      </c>
      <c r="I319" s="6" t="s">
        <v>110</v>
      </c>
      <c r="J319" s="6" t="s">
        <v>19</v>
      </c>
      <c r="K319" s="12">
        <v>50</v>
      </c>
      <c r="L319" s="12">
        <v>100</v>
      </c>
      <c r="M319" s="18"/>
      <c r="N319" s="10"/>
      <c r="AA319" s="10" t="s">
        <v>466</v>
      </c>
      <c r="AB319" t="s">
        <v>1102</v>
      </c>
    </row>
    <row r="320" spans="1:28" s="9" customFormat="1" ht="14.45" customHeight="1" x14ac:dyDescent="0.25">
      <c r="A320" s="6">
        <v>317</v>
      </c>
      <c r="B320" s="6">
        <v>2003</v>
      </c>
      <c r="C320" s="6" t="s">
        <v>432</v>
      </c>
      <c r="D320" s="6" t="s">
        <v>17</v>
      </c>
      <c r="E320" s="25" t="str">
        <f t="shared" si="4"/>
        <v>Domaine de la Romanee-Conti, La Tache Grand Cru</v>
      </c>
      <c r="F320" s="10" t="s">
        <v>450</v>
      </c>
      <c r="G320" s="8" t="s">
        <v>18</v>
      </c>
      <c r="H320" s="6">
        <v>1</v>
      </c>
      <c r="I320" s="6"/>
      <c r="J320" s="6" t="s">
        <v>19</v>
      </c>
      <c r="K320" s="12">
        <v>2500</v>
      </c>
      <c r="L320" s="12">
        <v>3200</v>
      </c>
      <c r="M320" s="18" t="s">
        <v>469</v>
      </c>
      <c r="N320" s="10" t="s">
        <v>470</v>
      </c>
      <c r="AA320" s="10" t="s">
        <v>468</v>
      </c>
      <c r="AB320" t="s">
        <v>1103</v>
      </c>
    </row>
    <row r="321" spans="1:28" s="9" customFormat="1" ht="14.45" customHeight="1" x14ac:dyDescent="0.25">
      <c r="A321" s="6">
        <v>318</v>
      </c>
      <c r="B321" s="6">
        <v>2003</v>
      </c>
      <c r="C321" s="6" t="s">
        <v>432</v>
      </c>
      <c r="D321" s="6" t="s">
        <v>17</v>
      </c>
      <c r="E321" s="25" t="str">
        <f t="shared" si="4"/>
        <v>Domaine Armand Rousseau, Chambertin-Clos de Beze Grand Cru</v>
      </c>
      <c r="F321" s="10" t="s">
        <v>430</v>
      </c>
      <c r="G321" s="8" t="s">
        <v>18</v>
      </c>
      <c r="H321" s="6">
        <v>1</v>
      </c>
      <c r="I321" s="6"/>
      <c r="J321" s="6" t="s">
        <v>19</v>
      </c>
      <c r="K321" s="12">
        <v>1400</v>
      </c>
      <c r="L321" s="12">
        <v>1800</v>
      </c>
      <c r="M321" s="18" t="s">
        <v>471</v>
      </c>
      <c r="N321" s="10" t="s">
        <v>472</v>
      </c>
      <c r="AA321" s="10" t="s">
        <v>429</v>
      </c>
      <c r="AB321" t="s">
        <v>1104</v>
      </c>
    </row>
    <row r="322" spans="1:28" s="9" customFormat="1" ht="14.45" customHeight="1" x14ac:dyDescent="0.25">
      <c r="A322" s="6">
        <v>319</v>
      </c>
      <c r="B322" s="6">
        <v>2010</v>
      </c>
      <c r="C322" s="6" t="s">
        <v>432</v>
      </c>
      <c r="D322" s="6" t="s">
        <v>17</v>
      </c>
      <c r="E322" s="25" t="str">
        <f t="shared" si="4"/>
        <v>Maison Louis Jadot, Echezeaux Grand Cru</v>
      </c>
      <c r="F322" s="10" t="s">
        <v>474</v>
      </c>
      <c r="G322" s="8" t="s">
        <v>18</v>
      </c>
      <c r="H322" s="6">
        <v>2</v>
      </c>
      <c r="I322" s="6"/>
      <c r="J322" s="6" t="s">
        <v>19</v>
      </c>
      <c r="K322" s="12">
        <v>280</v>
      </c>
      <c r="L322" s="12">
        <v>360</v>
      </c>
      <c r="M322" s="18"/>
      <c r="N322" s="10" t="s">
        <v>261</v>
      </c>
      <c r="AA322" s="10" t="s">
        <v>473</v>
      </c>
      <c r="AB322" t="s">
        <v>1105</v>
      </c>
    </row>
    <row r="323" spans="1:28" s="9" customFormat="1" ht="14.45" customHeight="1" x14ac:dyDescent="0.25">
      <c r="A323" s="6">
        <v>320</v>
      </c>
      <c r="B323" s="6">
        <v>2011</v>
      </c>
      <c r="C323" s="6" t="s">
        <v>432</v>
      </c>
      <c r="D323" s="6" t="s">
        <v>17</v>
      </c>
      <c r="E323" s="25" t="str">
        <f t="shared" si="4"/>
        <v>Maison Jessiaume, Chambertin Grand Cru - In Bond</v>
      </c>
      <c r="F323" s="10" t="s">
        <v>476</v>
      </c>
      <c r="G323" s="8" t="s">
        <v>18</v>
      </c>
      <c r="H323" s="6">
        <v>3</v>
      </c>
      <c r="I323" s="6" t="s">
        <v>39</v>
      </c>
      <c r="J323" s="6" t="s">
        <v>35</v>
      </c>
      <c r="K323" s="12">
        <v>500</v>
      </c>
      <c r="L323" s="12">
        <v>600</v>
      </c>
      <c r="M323" s="19" t="s">
        <v>34</v>
      </c>
      <c r="N323" s="10"/>
      <c r="AA323" s="10" t="s">
        <v>475</v>
      </c>
      <c r="AB323" t="s">
        <v>1106</v>
      </c>
    </row>
    <row r="324" spans="1:28" s="9" customFormat="1" ht="14.45" customHeight="1" x14ac:dyDescent="0.25">
      <c r="A324" s="6">
        <v>321</v>
      </c>
      <c r="B324" s="6">
        <v>2011</v>
      </c>
      <c r="C324" s="6" t="s">
        <v>432</v>
      </c>
      <c r="D324" s="6" t="s">
        <v>17</v>
      </c>
      <c r="E324" s="25" t="str">
        <f t="shared" ref="E324:E387" si="5">HYPERLINK(AB324,AA324)</f>
        <v>Maison Jessiaume, Chambertin Grand Cru - In Bond</v>
      </c>
      <c r="F324" s="10" t="s">
        <v>476</v>
      </c>
      <c r="G324" s="8" t="s">
        <v>18</v>
      </c>
      <c r="H324" s="6">
        <v>3</v>
      </c>
      <c r="I324" s="6" t="s">
        <v>39</v>
      </c>
      <c r="J324" s="6" t="s">
        <v>35</v>
      </c>
      <c r="K324" s="12">
        <v>500</v>
      </c>
      <c r="L324" s="12">
        <v>600</v>
      </c>
      <c r="M324" s="19" t="s">
        <v>34</v>
      </c>
      <c r="N324" s="10"/>
      <c r="AA324" s="10" t="s">
        <v>475</v>
      </c>
      <c r="AB324" t="s">
        <v>1107</v>
      </c>
    </row>
    <row r="325" spans="1:28" s="9" customFormat="1" ht="14.45" customHeight="1" x14ac:dyDescent="0.25">
      <c r="A325" s="6">
        <v>322</v>
      </c>
      <c r="B325" s="6">
        <v>2011</v>
      </c>
      <c r="C325" s="6" t="s">
        <v>432</v>
      </c>
      <c r="D325" s="6" t="s">
        <v>17</v>
      </c>
      <c r="E325" s="25" t="str">
        <f t="shared" si="5"/>
        <v>Domaine Taupenot-Merme, Gevrey-Chambertin Premier Cru, Bel Air - In Bond</v>
      </c>
      <c r="F325" s="10" t="s">
        <v>478</v>
      </c>
      <c r="G325" s="8" t="s">
        <v>18</v>
      </c>
      <c r="H325" s="6">
        <v>6</v>
      </c>
      <c r="I325" s="6" t="s">
        <v>110</v>
      </c>
      <c r="J325" s="6" t="s">
        <v>35</v>
      </c>
      <c r="K325" s="12">
        <v>300</v>
      </c>
      <c r="L325" s="12">
        <v>380</v>
      </c>
      <c r="M325" s="19" t="s">
        <v>34</v>
      </c>
      <c r="N325" s="10"/>
      <c r="AA325" s="10" t="s">
        <v>477</v>
      </c>
      <c r="AB325" t="s">
        <v>1108</v>
      </c>
    </row>
    <row r="326" spans="1:28" s="9" customFormat="1" ht="14.45" customHeight="1" x14ac:dyDescent="0.25">
      <c r="A326" s="6">
        <v>323</v>
      </c>
      <c r="B326" s="6">
        <v>2012</v>
      </c>
      <c r="C326" s="6" t="s">
        <v>432</v>
      </c>
      <c r="D326" s="6" t="s">
        <v>17</v>
      </c>
      <c r="E326" s="25" t="str">
        <f t="shared" si="5"/>
        <v>Albert Bichot, Bonnes Mares Grand Cru - In Bond</v>
      </c>
      <c r="F326" s="10" t="s">
        <v>480</v>
      </c>
      <c r="G326" s="8" t="s">
        <v>18</v>
      </c>
      <c r="H326" s="6">
        <v>6</v>
      </c>
      <c r="I326" s="6" t="s">
        <v>39</v>
      </c>
      <c r="J326" s="6" t="s">
        <v>35</v>
      </c>
      <c r="K326" s="12">
        <v>750</v>
      </c>
      <c r="L326" s="12">
        <v>950</v>
      </c>
      <c r="M326" s="19" t="s">
        <v>34</v>
      </c>
      <c r="N326" s="10"/>
      <c r="AA326" s="10" t="s">
        <v>479</v>
      </c>
      <c r="AB326" t="s">
        <v>1109</v>
      </c>
    </row>
    <row r="327" spans="1:28" s="9" customFormat="1" ht="14.45" customHeight="1" x14ac:dyDescent="0.25">
      <c r="A327" s="6">
        <v>324</v>
      </c>
      <c r="B327" s="6">
        <v>2012</v>
      </c>
      <c r="C327" s="6" t="s">
        <v>432</v>
      </c>
      <c r="D327" s="6" t="s">
        <v>17</v>
      </c>
      <c r="E327" s="25" t="str">
        <f t="shared" si="5"/>
        <v>Albert Bichot, Clos de la Roche Grand Cru - In Bond</v>
      </c>
      <c r="F327" s="10" t="s">
        <v>480</v>
      </c>
      <c r="G327" s="8" t="s">
        <v>18</v>
      </c>
      <c r="H327" s="6">
        <v>6</v>
      </c>
      <c r="I327" s="6" t="s">
        <v>39</v>
      </c>
      <c r="J327" s="6" t="s">
        <v>35</v>
      </c>
      <c r="K327" s="12">
        <v>600</v>
      </c>
      <c r="L327" s="12">
        <v>700</v>
      </c>
      <c r="M327" s="19" t="s">
        <v>34</v>
      </c>
      <c r="N327" s="10"/>
      <c r="AA327" s="10" t="s">
        <v>481</v>
      </c>
      <c r="AB327" t="s">
        <v>1110</v>
      </c>
    </row>
    <row r="328" spans="1:28" s="9" customFormat="1" ht="14.45" customHeight="1" x14ac:dyDescent="0.25">
      <c r="A328" s="6">
        <v>325</v>
      </c>
      <c r="B328" s="6">
        <v>2012</v>
      </c>
      <c r="C328" s="6" t="s">
        <v>432</v>
      </c>
      <c r="D328" s="6" t="s">
        <v>17</v>
      </c>
      <c r="E328" s="25" t="str">
        <f t="shared" si="5"/>
        <v>Hubert Lignier, Chambolle-Musigny, Vieilles Vignes - In Bond</v>
      </c>
      <c r="F328" s="10" t="s">
        <v>483</v>
      </c>
      <c r="G328" s="8" t="s">
        <v>18</v>
      </c>
      <c r="H328" s="6">
        <v>6</v>
      </c>
      <c r="I328" s="6" t="s">
        <v>110</v>
      </c>
      <c r="J328" s="6" t="s">
        <v>35</v>
      </c>
      <c r="K328" s="12">
        <v>300</v>
      </c>
      <c r="L328" s="12">
        <v>350</v>
      </c>
      <c r="M328" s="19" t="s">
        <v>34</v>
      </c>
      <c r="N328" s="10"/>
      <c r="AA328" s="10" t="s">
        <v>482</v>
      </c>
      <c r="AB328" t="s">
        <v>1111</v>
      </c>
    </row>
    <row r="329" spans="1:28" s="9" customFormat="1" ht="14.45" customHeight="1" x14ac:dyDescent="0.25">
      <c r="A329" s="6">
        <v>326</v>
      </c>
      <c r="B329" s="6">
        <v>2012</v>
      </c>
      <c r="C329" s="6" t="s">
        <v>432</v>
      </c>
      <c r="D329" s="6" t="s">
        <v>17</v>
      </c>
      <c r="E329" s="25" t="str">
        <f t="shared" si="5"/>
        <v>Domaine de Montille, Beaune Premier Cru, Les Perrieres</v>
      </c>
      <c r="F329" s="10" t="s">
        <v>485</v>
      </c>
      <c r="G329" s="8" t="s">
        <v>18</v>
      </c>
      <c r="H329" s="6">
        <v>4</v>
      </c>
      <c r="I329" s="6"/>
      <c r="J329" s="6" t="s">
        <v>19</v>
      </c>
      <c r="K329" s="12">
        <v>150</v>
      </c>
      <c r="L329" s="12">
        <v>180</v>
      </c>
      <c r="M329" s="18"/>
      <c r="N329" s="10" t="s">
        <v>261</v>
      </c>
      <c r="AA329" s="10" t="s">
        <v>484</v>
      </c>
      <c r="AB329" t="s">
        <v>1112</v>
      </c>
    </row>
    <row r="330" spans="1:28" s="9" customFormat="1" ht="14.45" customHeight="1" x14ac:dyDescent="0.25">
      <c r="A330" s="6">
        <v>327</v>
      </c>
      <c r="B330" s="6">
        <v>2015</v>
      </c>
      <c r="C330" s="6" t="s">
        <v>432</v>
      </c>
      <c r="D330" s="6" t="s">
        <v>17</v>
      </c>
      <c r="E330" s="25" t="str">
        <f t="shared" si="5"/>
        <v>Domaine Albert Bichot (Pavillon), Pommard Premier Cru, Les Rugiens - In Bond</v>
      </c>
      <c r="F330" s="10" t="s">
        <v>487</v>
      </c>
      <c r="G330" s="8" t="s">
        <v>18</v>
      </c>
      <c r="H330" s="6">
        <v>12</v>
      </c>
      <c r="I330" s="6" t="s">
        <v>110</v>
      </c>
      <c r="J330" s="6" t="s">
        <v>35</v>
      </c>
      <c r="K330" s="12">
        <v>500</v>
      </c>
      <c r="L330" s="12">
        <v>600</v>
      </c>
      <c r="M330" s="18" t="s">
        <v>488</v>
      </c>
      <c r="N330" s="10"/>
      <c r="AA330" s="10" t="s">
        <v>486</v>
      </c>
      <c r="AB330" t="s">
        <v>1113</v>
      </c>
    </row>
    <row r="331" spans="1:28" s="9" customFormat="1" ht="14.45" customHeight="1" x14ac:dyDescent="0.25">
      <c r="A331" s="6">
        <v>328</v>
      </c>
      <c r="B331" s="6">
        <v>2015</v>
      </c>
      <c r="C331" s="6" t="s">
        <v>432</v>
      </c>
      <c r="D331" s="6" t="s">
        <v>17</v>
      </c>
      <c r="E331" s="25" t="str">
        <f t="shared" si="5"/>
        <v>Henri Naudin-Ferrand (Claire Naudin), Aloxe Corton - In Bond</v>
      </c>
      <c r="F331" s="10" t="s">
        <v>490</v>
      </c>
      <c r="G331" s="8" t="s">
        <v>18</v>
      </c>
      <c r="H331" s="6">
        <v>5</v>
      </c>
      <c r="I331" s="6"/>
      <c r="J331" s="6" t="s">
        <v>35</v>
      </c>
      <c r="K331" s="12">
        <v>280</v>
      </c>
      <c r="L331" s="12">
        <v>340</v>
      </c>
      <c r="M331" s="19" t="s">
        <v>34</v>
      </c>
      <c r="N331" s="10"/>
      <c r="AA331" s="10" t="s">
        <v>489</v>
      </c>
      <c r="AB331" t="s">
        <v>1114</v>
      </c>
    </row>
    <row r="332" spans="1:28" s="9" customFormat="1" ht="14.45" customHeight="1" x14ac:dyDescent="0.25">
      <c r="A332" s="6">
        <v>329</v>
      </c>
      <c r="B332" s="6">
        <v>2015</v>
      </c>
      <c r="C332" s="6" t="s">
        <v>432</v>
      </c>
      <c r="D332" s="6" t="s">
        <v>17</v>
      </c>
      <c r="E332" s="25" t="str">
        <f t="shared" si="5"/>
        <v>Jane Eyre, Savigny-les-Beaune Premier Cru, Les Vergelesses</v>
      </c>
      <c r="F332" s="10" t="s">
        <v>492</v>
      </c>
      <c r="G332" s="8" t="s">
        <v>18</v>
      </c>
      <c r="H332" s="6">
        <v>3</v>
      </c>
      <c r="I332" s="6"/>
      <c r="J332" s="6" t="s">
        <v>19</v>
      </c>
      <c r="K332" s="12">
        <v>160</v>
      </c>
      <c r="L332" s="12">
        <v>200</v>
      </c>
      <c r="M332" s="18"/>
      <c r="N332" s="10"/>
      <c r="AA332" s="10" t="s">
        <v>491</v>
      </c>
      <c r="AB332" t="s">
        <v>1115</v>
      </c>
    </row>
    <row r="333" spans="1:28" s="9" customFormat="1" ht="14.45" customHeight="1" x14ac:dyDescent="0.25">
      <c r="A333" s="6">
        <v>330</v>
      </c>
      <c r="B333" s="6">
        <v>2015</v>
      </c>
      <c r="C333" s="6" t="s">
        <v>432</v>
      </c>
      <c r="D333" s="6" t="s">
        <v>17</v>
      </c>
      <c r="E333" s="25" t="str">
        <f t="shared" si="5"/>
        <v>Jane Eyre, Savigny-les-Beaune Premier Cru, Les Vergelesses</v>
      </c>
      <c r="F333" s="10" t="s">
        <v>492</v>
      </c>
      <c r="G333" s="8" t="s">
        <v>18</v>
      </c>
      <c r="H333" s="6">
        <v>6</v>
      </c>
      <c r="I333" s="6"/>
      <c r="J333" s="6" t="s">
        <v>19</v>
      </c>
      <c r="K333" s="12">
        <v>320</v>
      </c>
      <c r="L333" s="12">
        <v>400</v>
      </c>
      <c r="M333" s="18"/>
      <c r="N333" s="10"/>
      <c r="AA333" s="10" t="s">
        <v>491</v>
      </c>
      <c r="AB333" t="s">
        <v>1116</v>
      </c>
    </row>
    <row r="334" spans="1:28" s="9" customFormat="1" ht="14.45" customHeight="1" x14ac:dyDescent="0.25">
      <c r="A334" s="6">
        <v>331</v>
      </c>
      <c r="B334" s="6">
        <v>2016</v>
      </c>
      <c r="C334" s="6" t="s">
        <v>432</v>
      </c>
      <c r="D334" s="6" t="s">
        <v>17</v>
      </c>
      <c r="E334" s="25" t="str">
        <f t="shared" si="5"/>
        <v>Domaine Georges Roumier, Bonnes Mares Grand Cru - In Bond</v>
      </c>
      <c r="F334" s="10" t="s">
        <v>494</v>
      </c>
      <c r="G334" s="8" t="s">
        <v>18</v>
      </c>
      <c r="H334" s="6">
        <v>1</v>
      </c>
      <c r="I334" s="6"/>
      <c r="J334" s="6" t="s">
        <v>35</v>
      </c>
      <c r="K334" s="12">
        <v>1200</v>
      </c>
      <c r="L334" s="12">
        <v>1500</v>
      </c>
      <c r="M334" s="19" t="s">
        <v>34</v>
      </c>
      <c r="N334" s="10"/>
      <c r="AA334" s="10" t="s">
        <v>493</v>
      </c>
      <c r="AB334" t="s">
        <v>1117</v>
      </c>
    </row>
    <row r="335" spans="1:28" s="9" customFormat="1" ht="14.45" customHeight="1" x14ac:dyDescent="0.25">
      <c r="A335" s="6">
        <v>332</v>
      </c>
      <c r="B335" s="6">
        <v>2016</v>
      </c>
      <c r="C335" s="6" t="s">
        <v>432</v>
      </c>
      <c r="D335" s="6" t="s">
        <v>17</v>
      </c>
      <c r="E335" s="25" t="str">
        <f t="shared" si="5"/>
        <v>Domaine des Heritiers Louis Jadot, Corton Grand Cru, Les Pougets - In Bond</v>
      </c>
      <c r="F335" s="10" t="s">
        <v>496</v>
      </c>
      <c r="G335" s="8" t="s">
        <v>18</v>
      </c>
      <c r="H335" s="6">
        <v>6</v>
      </c>
      <c r="I335" s="6" t="s">
        <v>39</v>
      </c>
      <c r="J335" s="6" t="s">
        <v>35</v>
      </c>
      <c r="K335" s="12">
        <v>250</v>
      </c>
      <c r="L335" s="12">
        <v>300</v>
      </c>
      <c r="M335" s="19" t="s">
        <v>34</v>
      </c>
      <c r="N335" s="10"/>
      <c r="AA335" s="10" t="s">
        <v>495</v>
      </c>
      <c r="AB335" t="s">
        <v>1118</v>
      </c>
    </row>
    <row r="336" spans="1:28" s="9" customFormat="1" ht="14.45" customHeight="1" x14ac:dyDescent="0.25">
      <c r="A336" s="6">
        <v>333</v>
      </c>
      <c r="B336" s="6">
        <v>2016</v>
      </c>
      <c r="C336" s="6" t="s">
        <v>432</v>
      </c>
      <c r="D336" s="6" t="s">
        <v>17</v>
      </c>
      <c r="E336" s="25" t="str">
        <f t="shared" si="5"/>
        <v>Tollot Beaut, Corton Grand Cru, Rouge - In Bond</v>
      </c>
      <c r="F336" s="10" t="s">
        <v>498</v>
      </c>
      <c r="G336" s="8" t="s">
        <v>18</v>
      </c>
      <c r="H336" s="6">
        <v>6</v>
      </c>
      <c r="I336" s="6" t="s">
        <v>110</v>
      </c>
      <c r="J336" s="6" t="s">
        <v>35</v>
      </c>
      <c r="K336" s="12">
        <v>380</v>
      </c>
      <c r="L336" s="12">
        <v>480</v>
      </c>
      <c r="M336" s="18" t="s">
        <v>499</v>
      </c>
      <c r="N336" s="10"/>
      <c r="AA336" s="10" t="s">
        <v>497</v>
      </c>
      <c r="AB336" t="s">
        <v>1119</v>
      </c>
    </row>
    <row r="337" spans="1:28" s="9" customFormat="1" ht="14.45" customHeight="1" x14ac:dyDescent="0.25">
      <c r="A337" s="6">
        <v>334</v>
      </c>
      <c r="B337" s="6">
        <v>2016</v>
      </c>
      <c r="C337" s="6" t="s">
        <v>432</v>
      </c>
      <c r="D337" s="6" t="s">
        <v>17</v>
      </c>
      <c r="E337" s="25" t="str">
        <f t="shared" si="5"/>
        <v>Domaine Parent, Pommard Premier Cru, La Croix Blanche - In Bond</v>
      </c>
      <c r="F337" s="10" t="s">
        <v>501</v>
      </c>
      <c r="G337" s="8" t="s">
        <v>18</v>
      </c>
      <c r="H337" s="6">
        <v>6</v>
      </c>
      <c r="I337" s="6" t="s">
        <v>110</v>
      </c>
      <c r="J337" s="6" t="s">
        <v>35</v>
      </c>
      <c r="K337" s="12">
        <v>250</v>
      </c>
      <c r="L337" s="12">
        <v>300</v>
      </c>
      <c r="M337" s="19" t="s">
        <v>34</v>
      </c>
      <c r="N337" s="10"/>
      <c r="AA337" s="10" t="s">
        <v>500</v>
      </c>
      <c r="AB337" t="s">
        <v>1120</v>
      </c>
    </row>
    <row r="338" spans="1:28" s="9" customFormat="1" ht="14.45" customHeight="1" x14ac:dyDescent="0.25">
      <c r="A338" s="6">
        <v>335</v>
      </c>
      <c r="B338" s="6">
        <v>2016</v>
      </c>
      <c r="C338" s="6" t="s">
        <v>432</v>
      </c>
      <c r="D338" s="6" t="s">
        <v>17</v>
      </c>
      <c r="E338" s="25" t="str">
        <f t="shared" si="5"/>
        <v>Vincent Girardin, Maranges Premier Cru, La Fussiere Rouge</v>
      </c>
      <c r="F338" s="10" t="s">
        <v>448</v>
      </c>
      <c r="G338" s="8" t="s">
        <v>18</v>
      </c>
      <c r="H338" s="6">
        <v>6</v>
      </c>
      <c r="I338" s="6" t="s">
        <v>110</v>
      </c>
      <c r="J338" s="6" t="s">
        <v>19</v>
      </c>
      <c r="K338" s="12">
        <v>100</v>
      </c>
      <c r="L338" s="12">
        <v>130</v>
      </c>
      <c r="M338" s="18"/>
      <c r="N338" s="10" t="s">
        <v>67</v>
      </c>
      <c r="AA338" s="10" t="s">
        <v>502</v>
      </c>
      <c r="AB338" t="s">
        <v>1121</v>
      </c>
    </row>
    <row r="339" spans="1:28" s="9" customFormat="1" ht="14.45" customHeight="1" x14ac:dyDescent="0.25">
      <c r="A339" s="6">
        <v>336</v>
      </c>
      <c r="B339" s="6">
        <v>2016</v>
      </c>
      <c r="C339" s="6" t="s">
        <v>432</v>
      </c>
      <c r="D339" s="6" t="s">
        <v>17</v>
      </c>
      <c r="E339" s="25" t="str">
        <f t="shared" si="5"/>
        <v>Odoul Coquard, Bourgogne, Pinot Noir</v>
      </c>
      <c r="F339" s="10" t="s">
        <v>504</v>
      </c>
      <c r="G339" s="8" t="s">
        <v>18</v>
      </c>
      <c r="H339" s="6">
        <v>12</v>
      </c>
      <c r="I339" s="6" t="s">
        <v>110</v>
      </c>
      <c r="J339" s="6" t="s">
        <v>19</v>
      </c>
      <c r="K339" s="12">
        <v>170</v>
      </c>
      <c r="L339" s="12">
        <v>210</v>
      </c>
      <c r="M339" s="18"/>
      <c r="N339" s="10" t="s">
        <v>67</v>
      </c>
      <c r="AA339" s="10" t="s">
        <v>503</v>
      </c>
      <c r="AB339" t="s">
        <v>1122</v>
      </c>
    </row>
    <row r="340" spans="1:28" s="9" customFormat="1" ht="14.45" customHeight="1" x14ac:dyDescent="0.25">
      <c r="A340" s="6">
        <v>337</v>
      </c>
      <c r="B340" s="6">
        <v>2017</v>
      </c>
      <c r="C340" s="6" t="s">
        <v>432</v>
      </c>
      <c r="D340" s="6" t="s">
        <v>17</v>
      </c>
      <c r="E340" s="25" t="str">
        <f t="shared" si="5"/>
        <v>Domaine Drouhin Laroze, Gevrey-Chambertin Premier Cru, Lavaut Saint-Jacques - In Bond</v>
      </c>
      <c r="F340" s="10" t="s">
        <v>506</v>
      </c>
      <c r="G340" s="8" t="s">
        <v>18</v>
      </c>
      <c r="H340" s="6">
        <v>3</v>
      </c>
      <c r="I340" s="6"/>
      <c r="J340" s="6" t="s">
        <v>35</v>
      </c>
      <c r="K340" s="12">
        <v>140</v>
      </c>
      <c r="L340" s="12">
        <v>170</v>
      </c>
      <c r="M340" s="19" t="s">
        <v>34</v>
      </c>
      <c r="N340" s="10"/>
      <c r="AA340" s="10" t="s">
        <v>505</v>
      </c>
      <c r="AB340" t="s">
        <v>1123</v>
      </c>
    </row>
    <row r="341" spans="1:28" s="9" customFormat="1" ht="14.45" customHeight="1" x14ac:dyDescent="0.25">
      <c r="A341" s="6">
        <v>338</v>
      </c>
      <c r="B341" s="6">
        <v>2017</v>
      </c>
      <c r="C341" s="6" t="s">
        <v>432</v>
      </c>
      <c r="D341" s="6" t="s">
        <v>17</v>
      </c>
      <c r="E341" s="25" t="str">
        <f t="shared" si="5"/>
        <v>Domaine Georges Roumier, Morey-Saint-Denis Premier Cru, La Bussiere - In Bond</v>
      </c>
      <c r="F341" s="10" t="s">
        <v>494</v>
      </c>
      <c r="G341" s="8" t="s">
        <v>18</v>
      </c>
      <c r="H341" s="6">
        <v>1</v>
      </c>
      <c r="I341" s="6"/>
      <c r="J341" s="6" t="s">
        <v>35</v>
      </c>
      <c r="K341" s="12">
        <v>240</v>
      </c>
      <c r="L341" s="12">
        <v>300</v>
      </c>
      <c r="M341" s="19" t="s">
        <v>34</v>
      </c>
      <c r="N341" s="10"/>
      <c r="AA341" s="10" t="s">
        <v>507</v>
      </c>
      <c r="AB341" t="s">
        <v>1124</v>
      </c>
    </row>
    <row r="342" spans="1:28" s="9" customFormat="1" ht="14.45" customHeight="1" x14ac:dyDescent="0.25">
      <c r="A342" s="6">
        <v>339</v>
      </c>
      <c r="B342" s="6">
        <v>2017</v>
      </c>
      <c r="C342" s="6" t="s">
        <v>432</v>
      </c>
      <c r="D342" s="6" t="s">
        <v>17</v>
      </c>
      <c r="E342" s="25" t="str">
        <f t="shared" si="5"/>
        <v>Domaine Georges Roumier, Chambolle-Musigny - In Bond</v>
      </c>
      <c r="F342" s="10" t="s">
        <v>494</v>
      </c>
      <c r="G342" s="8" t="s">
        <v>18</v>
      </c>
      <c r="H342" s="6">
        <v>3</v>
      </c>
      <c r="I342" s="6" t="s">
        <v>110</v>
      </c>
      <c r="J342" s="6" t="s">
        <v>35</v>
      </c>
      <c r="K342" s="12">
        <v>700</v>
      </c>
      <c r="L342" s="12">
        <v>900</v>
      </c>
      <c r="M342" s="19" t="s">
        <v>34</v>
      </c>
      <c r="N342" s="10"/>
      <c r="AA342" s="10" t="s">
        <v>508</v>
      </c>
      <c r="AB342" t="s">
        <v>1125</v>
      </c>
    </row>
    <row r="343" spans="1:28" s="9" customFormat="1" ht="14.45" customHeight="1" x14ac:dyDescent="0.25">
      <c r="A343" s="6">
        <v>340</v>
      </c>
      <c r="B343" s="6">
        <v>2017</v>
      </c>
      <c r="C343" s="6" t="s">
        <v>432</v>
      </c>
      <c r="D343" s="6" t="s">
        <v>17</v>
      </c>
      <c r="E343" s="25" t="str">
        <f t="shared" si="5"/>
        <v>Domaine Sylvain Cathiard, Vosne-Romanee Premier Cru, En Orveaux - In Bond</v>
      </c>
      <c r="F343" s="10" t="s">
        <v>510</v>
      </c>
      <c r="G343" s="8" t="s">
        <v>18</v>
      </c>
      <c r="H343" s="6">
        <v>1</v>
      </c>
      <c r="I343" s="6"/>
      <c r="J343" s="6" t="s">
        <v>35</v>
      </c>
      <c r="K343" s="12">
        <v>440</v>
      </c>
      <c r="L343" s="12">
        <v>520</v>
      </c>
      <c r="M343" s="19" t="s">
        <v>34</v>
      </c>
      <c r="N343" s="10"/>
      <c r="AA343" s="10" t="s">
        <v>509</v>
      </c>
      <c r="AB343" t="s">
        <v>1126</v>
      </c>
    </row>
    <row r="344" spans="1:28" s="9" customFormat="1" ht="14.45" customHeight="1" x14ac:dyDescent="0.25">
      <c r="A344" s="6">
        <v>341</v>
      </c>
      <c r="B344" s="6">
        <v>2017</v>
      </c>
      <c r="C344" s="6" t="s">
        <v>432</v>
      </c>
      <c r="D344" s="6" t="s">
        <v>17</v>
      </c>
      <c r="E344" s="25" t="str">
        <f t="shared" si="5"/>
        <v>Domaine Jean-Marc Bouley, Pommard Premier Cru, Les Rugiens - In Bond</v>
      </c>
      <c r="F344" s="10" t="s">
        <v>512</v>
      </c>
      <c r="G344" s="8" t="s">
        <v>18</v>
      </c>
      <c r="H344" s="6">
        <v>6</v>
      </c>
      <c r="I344" s="6"/>
      <c r="J344" s="6" t="s">
        <v>35</v>
      </c>
      <c r="K344" s="12">
        <v>380</v>
      </c>
      <c r="L344" s="12">
        <v>440</v>
      </c>
      <c r="M344" s="19" t="s">
        <v>34</v>
      </c>
      <c r="N344" s="10"/>
      <c r="AA344" s="10" t="s">
        <v>511</v>
      </c>
      <c r="AB344" t="s">
        <v>1127</v>
      </c>
    </row>
    <row r="345" spans="1:28" s="9" customFormat="1" ht="14.45" customHeight="1" x14ac:dyDescent="0.25">
      <c r="A345" s="6">
        <v>342</v>
      </c>
      <c r="B345" s="6">
        <v>2017</v>
      </c>
      <c r="C345" s="6" t="s">
        <v>432</v>
      </c>
      <c r="D345" s="6" t="s">
        <v>17</v>
      </c>
      <c r="E345" s="25" t="str">
        <f t="shared" si="5"/>
        <v>Rebourgeon Mure, Pommard Premier Cru, Les Arvelets - In Bond</v>
      </c>
      <c r="F345" s="10"/>
      <c r="G345" s="8" t="s">
        <v>18</v>
      </c>
      <c r="H345" s="6">
        <v>6</v>
      </c>
      <c r="I345" s="6" t="s">
        <v>110</v>
      </c>
      <c r="J345" s="6" t="s">
        <v>35</v>
      </c>
      <c r="K345" s="12">
        <v>180</v>
      </c>
      <c r="L345" s="12">
        <v>240</v>
      </c>
      <c r="M345" s="19" t="s">
        <v>34</v>
      </c>
      <c r="N345" s="10"/>
      <c r="AA345" s="10" t="s">
        <v>513</v>
      </c>
      <c r="AB345" t="s">
        <v>1128</v>
      </c>
    </row>
    <row r="346" spans="1:28" s="9" customFormat="1" ht="14.45" customHeight="1" x14ac:dyDescent="0.25">
      <c r="A346" s="6">
        <v>343</v>
      </c>
      <c r="B346" s="6">
        <v>2017</v>
      </c>
      <c r="C346" s="6" t="s">
        <v>432</v>
      </c>
      <c r="D346" s="6" t="s">
        <v>17</v>
      </c>
      <c r="E346" s="25" t="str">
        <f t="shared" si="5"/>
        <v>Domaine Joseph Voillot, Volnay Premier Cru, Fremiets - In Bond</v>
      </c>
      <c r="F346" s="10"/>
      <c r="G346" s="8" t="s">
        <v>18</v>
      </c>
      <c r="H346" s="6">
        <v>6</v>
      </c>
      <c r="I346" s="6" t="s">
        <v>110</v>
      </c>
      <c r="J346" s="6" t="s">
        <v>35</v>
      </c>
      <c r="K346" s="12">
        <v>0</v>
      </c>
      <c r="L346" s="12">
        <v>280</v>
      </c>
      <c r="M346" s="19" t="s">
        <v>34</v>
      </c>
      <c r="N346" s="10"/>
      <c r="AA346" s="10" t="s">
        <v>514</v>
      </c>
      <c r="AB346" t="s">
        <v>1129</v>
      </c>
    </row>
    <row r="347" spans="1:28" s="9" customFormat="1" ht="14.45" customHeight="1" x14ac:dyDescent="0.25">
      <c r="A347" s="6">
        <v>344</v>
      </c>
      <c r="B347" s="6">
        <v>2017</v>
      </c>
      <c r="C347" s="6" t="s">
        <v>432</v>
      </c>
      <c r="D347" s="6" t="s">
        <v>17</v>
      </c>
      <c r="E347" s="25" t="str">
        <f t="shared" si="5"/>
        <v>Vincent Girardin, Maranges Premier Cru, La Fussiere Rouge</v>
      </c>
      <c r="F347" s="10" t="s">
        <v>448</v>
      </c>
      <c r="G347" s="8" t="s">
        <v>18</v>
      </c>
      <c r="H347" s="6">
        <v>6</v>
      </c>
      <c r="I347" s="6" t="s">
        <v>110</v>
      </c>
      <c r="J347" s="6" t="s">
        <v>19</v>
      </c>
      <c r="K347" s="12">
        <v>100</v>
      </c>
      <c r="L347" s="12">
        <v>130</v>
      </c>
      <c r="M347" s="18"/>
      <c r="N347" s="10" t="s">
        <v>67</v>
      </c>
      <c r="AA347" s="10" t="s">
        <v>502</v>
      </c>
      <c r="AB347" t="s">
        <v>1130</v>
      </c>
    </row>
    <row r="348" spans="1:28" s="9" customFormat="1" ht="14.45" customHeight="1" x14ac:dyDescent="0.25">
      <c r="A348" s="6">
        <v>345</v>
      </c>
      <c r="B348" s="6">
        <v>2018</v>
      </c>
      <c r="C348" s="6" t="s">
        <v>432</v>
      </c>
      <c r="D348" s="6" t="s">
        <v>17</v>
      </c>
      <c r="E348" s="25" t="str">
        <f t="shared" si="5"/>
        <v>Domaine Arnoux-Lachaux, Echezeaux Grand Cru Les Rouges</v>
      </c>
      <c r="F348" s="10" t="s">
        <v>516</v>
      </c>
      <c r="G348" s="8" t="s">
        <v>18</v>
      </c>
      <c r="H348" s="6">
        <v>1</v>
      </c>
      <c r="I348" s="6"/>
      <c r="J348" s="6" t="s">
        <v>19</v>
      </c>
      <c r="K348" s="12">
        <v>900</v>
      </c>
      <c r="L348" s="12">
        <v>1200</v>
      </c>
      <c r="M348" s="18" t="s">
        <v>517</v>
      </c>
      <c r="N348" s="10" t="s">
        <v>518</v>
      </c>
      <c r="AA348" s="10" t="s">
        <v>515</v>
      </c>
      <c r="AB348" t="s">
        <v>1131</v>
      </c>
    </row>
    <row r="349" spans="1:28" s="9" customFormat="1" ht="14.45" customHeight="1" x14ac:dyDescent="0.25">
      <c r="A349" s="6">
        <v>346</v>
      </c>
      <c r="B349" s="6">
        <v>2018</v>
      </c>
      <c r="C349" s="6" t="s">
        <v>432</v>
      </c>
      <c r="D349" s="6" t="s">
        <v>17</v>
      </c>
      <c r="E349" s="25" t="str">
        <f t="shared" si="5"/>
        <v>Stephane Magnien, Chambolle-Musigny Premier Cru, Les Sentiers - In Bond</v>
      </c>
      <c r="F349" s="10" t="s">
        <v>520</v>
      </c>
      <c r="G349" s="8" t="s">
        <v>18</v>
      </c>
      <c r="H349" s="6">
        <v>6</v>
      </c>
      <c r="I349" s="6" t="s">
        <v>110</v>
      </c>
      <c r="J349" s="6" t="s">
        <v>35</v>
      </c>
      <c r="K349" s="12">
        <v>300</v>
      </c>
      <c r="L349" s="12">
        <v>380</v>
      </c>
      <c r="M349" s="19" t="s">
        <v>34</v>
      </c>
      <c r="N349" s="10"/>
      <c r="AA349" s="10" t="s">
        <v>519</v>
      </c>
      <c r="AB349" t="s">
        <v>1132</v>
      </c>
    </row>
    <row r="350" spans="1:28" s="9" customFormat="1" ht="14.45" customHeight="1" x14ac:dyDescent="0.25">
      <c r="A350" s="6">
        <v>347</v>
      </c>
      <c r="B350" s="6">
        <v>2018</v>
      </c>
      <c r="C350" s="6" t="s">
        <v>432</v>
      </c>
      <c r="D350" s="6" t="s">
        <v>17</v>
      </c>
      <c r="E350" s="25" t="str">
        <f t="shared" si="5"/>
        <v>Domaine Georges Roumier, Chambolle-Musigny - In Bond</v>
      </c>
      <c r="F350" s="10" t="s">
        <v>494</v>
      </c>
      <c r="G350" s="8" t="s">
        <v>18</v>
      </c>
      <c r="H350" s="6">
        <v>1</v>
      </c>
      <c r="I350" s="6"/>
      <c r="J350" s="6" t="s">
        <v>35</v>
      </c>
      <c r="K350" s="12">
        <v>250</v>
      </c>
      <c r="L350" s="12">
        <v>300</v>
      </c>
      <c r="M350" s="19" t="s">
        <v>34</v>
      </c>
      <c r="N350" s="10"/>
      <c r="AA350" s="10" t="s">
        <v>508</v>
      </c>
      <c r="AB350" t="s">
        <v>1133</v>
      </c>
    </row>
    <row r="351" spans="1:28" s="9" customFormat="1" ht="14.45" customHeight="1" x14ac:dyDescent="0.25">
      <c r="A351" s="6">
        <v>348</v>
      </c>
      <c r="B351" s="6">
        <v>2018</v>
      </c>
      <c r="C351" s="6" t="s">
        <v>432</v>
      </c>
      <c r="D351" s="6" t="s">
        <v>17</v>
      </c>
      <c r="E351" s="25" t="str">
        <f t="shared" si="5"/>
        <v>Henri Naudin-Ferrand (Claire Naudin), Ladoix Premier Cru, La Corvee - In Bond</v>
      </c>
      <c r="F351" s="10" t="s">
        <v>522</v>
      </c>
      <c r="G351" s="8" t="s">
        <v>18</v>
      </c>
      <c r="H351" s="6">
        <v>5</v>
      </c>
      <c r="I351" s="6"/>
      <c r="J351" s="6" t="s">
        <v>35</v>
      </c>
      <c r="K351" s="12">
        <v>260</v>
      </c>
      <c r="L351" s="12">
        <v>320</v>
      </c>
      <c r="M351" s="19" t="s">
        <v>34</v>
      </c>
      <c r="N351" s="10"/>
      <c r="AA351" s="10" t="s">
        <v>521</v>
      </c>
      <c r="AB351" t="s">
        <v>1134</v>
      </c>
    </row>
    <row r="352" spans="1:28" s="9" customFormat="1" ht="14.45" customHeight="1" x14ac:dyDescent="0.25">
      <c r="A352" s="6">
        <v>349</v>
      </c>
      <c r="B352" s="6">
        <v>2019</v>
      </c>
      <c r="C352" s="6" t="s">
        <v>432</v>
      </c>
      <c r="D352" s="6" t="s">
        <v>17</v>
      </c>
      <c r="E352" s="25" t="str">
        <f t="shared" si="5"/>
        <v>Stephane Magnien, Chambolle-Musigny Premier Cru, Les Sentiers - In Bond</v>
      </c>
      <c r="F352" s="10" t="s">
        <v>520</v>
      </c>
      <c r="G352" s="8" t="s">
        <v>18</v>
      </c>
      <c r="H352" s="6">
        <v>6</v>
      </c>
      <c r="I352" s="6" t="s">
        <v>110</v>
      </c>
      <c r="J352" s="6" t="s">
        <v>35</v>
      </c>
      <c r="K352" s="12">
        <v>300</v>
      </c>
      <c r="L352" s="12">
        <v>350</v>
      </c>
      <c r="M352" s="19" t="s">
        <v>34</v>
      </c>
      <c r="N352" s="10"/>
      <c r="AA352" s="10" t="s">
        <v>519</v>
      </c>
      <c r="AB352" t="s">
        <v>1135</v>
      </c>
    </row>
    <row r="353" spans="1:28" s="9" customFormat="1" ht="14.45" customHeight="1" x14ac:dyDescent="0.25">
      <c r="A353" s="6">
        <v>350</v>
      </c>
      <c r="B353" s="6">
        <v>2019</v>
      </c>
      <c r="C353" s="6" t="s">
        <v>432</v>
      </c>
      <c r="D353" s="6" t="s">
        <v>17</v>
      </c>
      <c r="E353" s="25" t="str">
        <f t="shared" si="5"/>
        <v>Domaine Parent, Pommard Premier Cru, La Croix Blanche - In Bond</v>
      </c>
      <c r="F353" s="10" t="s">
        <v>501</v>
      </c>
      <c r="G353" s="8" t="s">
        <v>18</v>
      </c>
      <c r="H353" s="6">
        <v>6</v>
      </c>
      <c r="I353" s="6" t="s">
        <v>110</v>
      </c>
      <c r="J353" s="6" t="s">
        <v>35</v>
      </c>
      <c r="K353" s="12">
        <v>160</v>
      </c>
      <c r="L353" s="12">
        <v>200</v>
      </c>
      <c r="M353" s="19" t="s">
        <v>34</v>
      </c>
      <c r="N353" s="10"/>
      <c r="AA353" s="10" t="s">
        <v>500</v>
      </c>
      <c r="AB353" t="s">
        <v>1136</v>
      </c>
    </row>
    <row r="354" spans="1:28" s="9" customFormat="1" ht="14.45" customHeight="1" x14ac:dyDescent="0.25">
      <c r="A354" s="6">
        <v>351</v>
      </c>
      <c r="B354" s="6">
        <v>2020</v>
      </c>
      <c r="C354" s="6" t="s">
        <v>432</v>
      </c>
      <c r="D354" s="6" t="s">
        <v>17</v>
      </c>
      <c r="E354" s="25" t="str">
        <f t="shared" si="5"/>
        <v>Albert Bichot, Chambolle-Musigny Premier Cru, Les Amoureuses - In Bond</v>
      </c>
      <c r="F354" s="10" t="s">
        <v>480</v>
      </c>
      <c r="G354" s="8" t="s">
        <v>18</v>
      </c>
      <c r="H354" s="6">
        <v>6</v>
      </c>
      <c r="I354" s="6" t="s">
        <v>110</v>
      </c>
      <c r="J354" s="6" t="s">
        <v>35</v>
      </c>
      <c r="K354" s="12">
        <v>900</v>
      </c>
      <c r="L354" s="12">
        <v>1200</v>
      </c>
      <c r="M354" s="19" t="s">
        <v>34</v>
      </c>
      <c r="N354" s="10"/>
      <c r="AA354" s="10" t="s">
        <v>523</v>
      </c>
      <c r="AB354" t="s">
        <v>1137</v>
      </c>
    </row>
    <row r="355" spans="1:28" s="9" customFormat="1" ht="14.45" customHeight="1" x14ac:dyDescent="0.25">
      <c r="A355" s="6">
        <v>352</v>
      </c>
      <c r="B355" s="6">
        <v>2020</v>
      </c>
      <c r="C355" s="6" t="s">
        <v>432</v>
      </c>
      <c r="D355" s="6" t="s">
        <v>17</v>
      </c>
      <c r="E355" s="25" t="str">
        <f t="shared" si="5"/>
        <v>Patrice and Maxime Rion, Chambolle-Musigny, Vieilles Vignes - In Bond</v>
      </c>
      <c r="F355" s="10"/>
      <c r="G355" s="8" t="s">
        <v>18</v>
      </c>
      <c r="H355" s="6">
        <v>6</v>
      </c>
      <c r="I355" s="6" t="s">
        <v>110</v>
      </c>
      <c r="J355" s="6" t="s">
        <v>35</v>
      </c>
      <c r="K355" s="12">
        <v>200</v>
      </c>
      <c r="L355" s="12">
        <v>250</v>
      </c>
      <c r="M355" s="19" t="s">
        <v>34</v>
      </c>
      <c r="N355" s="10"/>
      <c r="AA355" s="10" t="s">
        <v>524</v>
      </c>
      <c r="AB355" t="s">
        <v>1138</v>
      </c>
    </row>
    <row r="356" spans="1:28" s="9" customFormat="1" ht="14.45" customHeight="1" x14ac:dyDescent="0.25">
      <c r="A356" s="6">
        <v>353</v>
      </c>
      <c r="B356" s="6">
        <v>2020</v>
      </c>
      <c r="C356" s="6" t="s">
        <v>432</v>
      </c>
      <c r="D356" s="6" t="s">
        <v>17</v>
      </c>
      <c r="E356" s="25" t="str">
        <f t="shared" si="5"/>
        <v>Domaine Francois Buffet, Volnay Premier Cru, Taille Pieds - In Bond</v>
      </c>
      <c r="F356" s="10" t="s">
        <v>526</v>
      </c>
      <c r="G356" s="8" t="s">
        <v>18</v>
      </c>
      <c r="H356" s="6">
        <v>3</v>
      </c>
      <c r="I356" s="6"/>
      <c r="J356" s="6" t="s">
        <v>35</v>
      </c>
      <c r="K356" s="12">
        <v>90</v>
      </c>
      <c r="L356" s="12">
        <v>120</v>
      </c>
      <c r="M356" s="19" t="s">
        <v>34</v>
      </c>
      <c r="N356" s="10"/>
      <c r="AA356" s="10" t="s">
        <v>525</v>
      </c>
      <c r="AB356" t="s">
        <v>1139</v>
      </c>
    </row>
    <row r="357" spans="1:28" s="9" customFormat="1" ht="14.45" customHeight="1" x14ac:dyDescent="0.25">
      <c r="A357" s="6">
        <v>354</v>
      </c>
      <c r="B357" s="6">
        <v>2020</v>
      </c>
      <c r="C357" s="6" t="s">
        <v>432</v>
      </c>
      <c r="D357" s="6" t="s">
        <v>17</v>
      </c>
      <c r="E357" s="25" t="str">
        <f t="shared" si="5"/>
        <v>Vincent Girardin, Maranges Premier Cru, La Fussiere Rouge</v>
      </c>
      <c r="F357" s="10" t="s">
        <v>448</v>
      </c>
      <c r="G357" s="8" t="s">
        <v>18</v>
      </c>
      <c r="H357" s="6">
        <v>6</v>
      </c>
      <c r="I357" s="6" t="s">
        <v>110</v>
      </c>
      <c r="J357" s="6" t="s">
        <v>19</v>
      </c>
      <c r="K357" s="12">
        <v>100</v>
      </c>
      <c r="L357" s="12">
        <v>130</v>
      </c>
      <c r="M357" s="18"/>
      <c r="N357" s="10" t="s">
        <v>67</v>
      </c>
      <c r="AA357" s="10" t="s">
        <v>502</v>
      </c>
      <c r="AB357" t="s">
        <v>1140</v>
      </c>
    </row>
    <row r="358" spans="1:28" s="9" customFormat="1" ht="14.45" customHeight="1" x14ac:dyDescent="0.25">
      <c r="A358" s="6">
        <v>355</v>
      </c>
      <c r="B358" s="6">
        <v>1995</v>
      </c>
      <c r="C358" s="6" t="s">
        <v>432</v>
      </c>
      <c r="D358" s="6" t="s">
        <v>90</v>
      </c>
      <c r="E358" s="25" t="str">
        <f t="shared" si="5"/>
        <v>Joseph Drouhin, Beaune Premier Cru, Le Clos des Mouches Blanc</v>
      </c>
      <c r="F358" s="10"/>
      <c r="G358" s="8" t="s">
        <v>18</v>
      </c>
      <c r="H358" s="6">
        <v>12</v>
      </c>
      <c r="I358" s="6" t="s">
        <v>39</v>
      </c>
      <c r="J358" s="6" t="s">
        <v>19</v>
      </c>
      <c r="K358" s="12">
        <v>500</v>
      </c>
      <c r="L358" s="12">
        <v>1000</v>
      </c>
      <c r="M358" s="18" t="s">
        <v>528</v>
      </c>
      <c r="N358" s="10"/>
      <c r="AA358" s="10" t="s">
        <v>527</v>
      </c>
      <c r="AB358" t="s">
        <v>1141</v>
      </c>
    </row>
    <row r="359" spans="1:28" s="9" customFormat="1" ht="14.45" customHeight="1" x14ac:dyDescent="0.25">
      <c r="A359" s="6">
        <v>356</v>
      </c>
      <c r="B359" s="6">
        <v>2005</v>
      </c>
      <c r="C359" s="6" t="s">
        <v>432</v>
      </c>
      <c r="D359" s="6" t="s">
        <v>90</v>
      </c>
      <c r="E359" s="25" t="str">
        <f t="shared" si="5"/>
        <v>Domaine Leflaive, Puligny-Montrachet Premier Cru, Clavoillon</v>
      </c>
      <c r="F359" s="10" t="s">
        <v>530</v>
      </c>
      <c r="G359" s="8" t="s">
        <v>18</v>
      </c>
      <c r="H359" s="6">
        <v>12</v>
      </c>
      <c r="I359" s="6" t="s">
        <v>39</v>
      </c>
      <c r="J359" s="6" t="s">
        <v>19</v>
      </c>
      <c r="K359" s="12">
        <v>1600</v>
      </c>
      <c r="L359" s="12">
        <v>2400</v>
      </c>
      <c r="M359" s="18" t="s">
        <v>531</v>
      </c>
      <c r="N359" s="10" t="s">
        <v>532</v>
      </c>
      <c r="AA359" s="10" t="s">
        <v>529</v>
      </c>
      <c r="AB359" t="s">
        <v>1142</v>
      </c>
    </row>
    <row r="360" spans="1:28" s="9" customFormat="1" ht="14.45" customHeight="1" x14ac:dyDescent="0.25">
      <c r="A360" s="6">
        <v>357</v>
      </c>
      <c r="B360" s="6">
        <v>2005</v>
      </c>
      <c r="C360" s="6" t="s">
        <v>432</v>
      </c>
      <c r="D360" s="6" t="s">
        <v>90</v>
      </c>
      <c r="E360" s="25" t="str">
        <f t="shared" si="5"/>
        <v>Domaine Leflaive, Puligny-Montrachet Premier Cru, Les Folatieres</v>
      </c>
      <c r="F360" s="10" t="s">
        <v>530</v>
      </c>
      <c r="G360" s="8" t="s">
        <v>18</v>
      </c>
      <c r="H360" s="6">
        <v>12</v>
      </c>
      <c r="I360" s="6" t="s">
        <v>39</v>
      </c>
      <c r="J360" s="6" t="s">
        <v>19</v>
      </c>
      <c r="K360" s="12">
        <v>1700</v>
      </c>
      <c r="L360" s="12">
        <v>2400</v>
      </c>
      <c r="M360" s="18" t="s">
        <v>531</v>
      </c>
      <c r="N360" s="10" t="s">
        <v>532</v>
      </c>
      <c r="AA360" s="10" t="s">
        <v>533</v>
      </c>
      <c r="AB360" t="s">
        <v>1143</v>
      </c>
    </row>
    <row r="361" spans="1:28" s="9" customFormat="1" ht="14.45" customHeight="1" x14ac:dyDescent="0.25">
      <c r="A361" s="6">
        <v>358</v>
      </c>
      <c r="B361" s="6">
        <v>2005</v>
      </c>
      <c r="C361" s="6" t="s">
        <v>432</v>
      </c>
      <c r="D361" s="6" t="s">
        <v>90</v>
      </c>
      <c r="E361" s="25" t="str">
        <f t="shared" si="5"/>
        <v>Domaine Leflaive, Puligny-Montrachet Premier Cru, Les Pucelles</v>
      </c>
      <c r="F361" s="10" t="s">
        <v>530</v>
      </c>
      <c r="G361" s="8" t="s">
        <v>18</v>
      </c>
      <c r="H361" s="6">
        <v>12</v>
      </c>
      <c r="I361" s="6" t="s">
        <v>39</v>
      </c>
      <c r="J361" s="6" t="s">
        <v>19</v>
      </c>
      <c r="K361" s="12">
        <v>2000</v>
      </c>
      <c r="L361" s="12">
        <v>2800</v>
      </c>
      <c r="M361" s="18" t="s">
        <v>531</v>
      </c>
      <c r="N361" s="10" t="s">
        <v>532</v>
      </c>
      <c r="AA361" s="10" t="s">
        <v>534</v>
      </c>
      <c r="AB361" t="s">
        <v>1144</v>
      </c>
    </row>
    <row r="362" spans="1:28" s="9" customFormat="1" ht="14.45" customHeight="1" x14ac:dyDescent="0.25">
      <c r="A362" s="6">
        <v>359</v>
      </c>
      <c r="B362" s="6">
        <v>2006</v>
      </c>
      <c r="C362" s="6" t="s">
        <v>432</v>
      </c>
      <c r="D362" s="6" t="s">
        <v>90</v>
      </c>
      <c r="E362" s="25" t="str">
        <f t="shared" si="5"/>
        <v>Domaine Leflaive, Batard-Montrachet Grand Cru</v>
      </c>
      <c r="F362" s="10" t="s">
        <v>530</v>
      </c>
      <c r="G362" s="8" t="s">
        <v>18</v>
      </c>
      <c r="H362" s="6">
        <v>6</v>
      </c>
      <c r="I362" s="6" t="s">
        <v>39</v>
      </c>
      <c r="J362" s="6" t="s">
        <v>19</v>
      </c>
      <c r="K362" s="12">
        <v>3000</v>
      </c>
      <c r="L362" s="12">
        <v>4000</v>
      </c>
      <c r="M362" s="18" t="s">
        <v>531</v>
      </c>
      <c r="N362" s="10" t="s">
        <v>532</v>
      </c>
      <c r="AA362" s="10" t="s">
        <v>535</v>
      </c>
      <c r="AB362" t="s">
        <v>1145</v>
      </c>
    </row>
    <row r="363" spans="1:28" s="9" customFormat="1" ht="14.45" customHeight="1" x14ac:dyDescent="0.25">
      <c r="A363" s="6">
        <v>360</v>
      </c>
      <c r="B363" s="6">
        <v>2006</v>
      </c>
      <c r="C363" s="6" t="s">
        <v>432</v>
      </c>
      <c r="D363" s="6" t="s">
        <v>90</v>
      </c>
      <c r="E363" s="25" t="str">
        <f t="shared" si="5"/>
        <v>Domaine Bonneau du Martray, Corton-Charlemagne Grand Cru</v>
      </c>
      <c r="F363" s="10" t="s">
        <v>537</v>
      </c>
      <c r="G363" s="8" t="s">
        <v>18</v>
      </c>
      <c r="H363" s="6">
        <v>12</v>
      </c>
      <c r="I363" s="6" t="s">
        <v>39</v>
      </c>
      <c r="J363" s="6" t="s">
        <v>19</v>
      </c>
      <c r="K363" s="12">
        <v>2200</v>
      </c>
      <c r="L363" s="12">
        <v>2800</v>
      </c>
      <c r="M363" s="18" t="s">
        <v>531</v>
      </c>
      <c r="N363" s="10" t="s">
        <v>532</v>
      </c>
      <c r="AA363" s="10" t="s">
        <v>536</v>
      </c>
      <c r="AB363" t="s">
        <v>1146</v>
      </c>
    </row>
    <row r="364" spans="1:28" s="9" customFormat="1" ht="14.45" customHeight="1" x14ac:dyDescent="0.25">
      <c r="A364" s="6">
        <v>361</v>
      </c>
      <c r="B364" s="6">
        <v>2006</v>
      </c>
      <c r="C364" s="6" t="s">
        <v>432</v>
      </c>
      <c r="D364" s="6" t="s">
        <v>90</v>
      </c>
      <c r="E364" s="25" t="str">
        <f t="shared" si="5"/>
        <v>Domaine Leflaive, Puligny-Montrachet Premier Cru, Les Pucelles</v>
      </c>
      <c r="F364" s="10" t="s">
        <v>530</v>
      </c>
      <c r="G364" s="8" t="s">
        <v>18</v>
      </c>
      <c r="H364" s="6">
        <v>6</v>
      </c>
      <c r="I364" s="6" t="s">
        <v>39</v>
      </c>
      <c r="J364" s="6" t="s">
        <v>19</v>
      </c>
      <c r="K364" s="12">
        <v>1400</v>
      </c>
      <c r="L364" s="12">
        <v>1800</v>
      </c>
      <c r="M364" s="18" t="s">
        <v>531</v>
      </c>
      <c r="N364" s="10" t="s">
        <v>532</v>
      </c>
      <c r="AA364" s="10" t="s">
        <v>534</v>
      </c>
      <c r="AB364" t="s">
        <v>1147</v>
      </c>
    </row>
    <row r="365" spans="1:28" s="9" customFormat="1" ht="14.45" customHeight="1" x14ac:dyDescent="0.25">
      <c r="A365" s="6">
        <v>362</v>
      </c>
      <c r="B365" s="6">
        <v>2006</v>
      </c>
      <c r="C365" s="6" t="s">
        <v>432</v>
      </c>
      <c r="D365" s="6" t="s">
        <v>90</v>
      </c>
      <c r="E365" s="25" t="str">
        <f t="shared" si="5"/>
        <v>Domaine Leflaive, Puligny-Montrachet Premier Cru, Les Pucelles</v>
      </c>
      <c r="F365" s="10" t="s">
        <v>530</v>
      </c>
      <c r="G365" s="8" t="s">
        <v>18</v>
      </c>
      <c r="H365" s="6">
        <v>6</v>
      </c>
      <c r="I365" s="6" t="s">
        <v>39</v>
      </c>
      <c r="J365" s="6" t="s">
        <v>19</v>
      </c>
      <c r="K365" s="12">
        <v>1400</v>
      </c>
      <c r="L365" s="12">
        <v>1800</v>
      </c>
      <c r="M365" s="18" t="s">
        <v>531</v>
      </c>
      <c r="N365" s="10" t="s">
        <v>532</v>
      </c>
      <c r="AA365" s="10" t="s">
        <v>534</v>
      </c>
      <c r="AB365" t="s">
        <v>1148</v>
      </c>
    </row>
    <row r="366" spans="1:28" s="9" customFormat="1" ht="14.45" customHeight="1" x14ac:dyDescent="0.25">
      <c r="A366" s="6">
        <v>363</v>
      </c>
      <c r="B366" s="6">
        <v>2007</v>
      </c>
      <c r="C366" s="6" t="s">
        <v>432</v>
      </c>
      <c r="D366" s="6" t="s">
        <v>90</v>
      </c>
      <c r="E366" s="25" t="str">
        <f t="shared" si="5"/>
        <v>Domaine Bonneau du Martray, Corton-Charlemagne Grand Cru</v>
      </c>
      <c r="F366" s="10" t="s">
        <v>537</v>
      </c>
      <c r="G366" s="8" t="s">
        <v>18</v>
      </c>
      <c r="H366" s="6">
        <v>12</v>
      </c>
      <c r="I366" s="6" t="s">
        <v>39</v>
      </c>
      <c r="J366" s="6" t="s">
        <v>19</v>
      </c>
      <c r="K366" s="12">
        <v>2200</v>
      </c>
      <c r="L366" s="12">
        <v>2800</v>
      </c>
      <c r="M366" s="18" t="s">
        <v>531</v>
      </c>
      <c r="N366" s="10" t="s">
        <v>532</v>
      </c>
      <c r="AA366" s="10" t="s">
        <v>536</v>
      </c>
      <c r="AB366" t="s">
        <v>1149</v>
      </c>
    </row>
    <row r="367" spans="1:28" s="9" customFormat="1" ht="14.45" customHeight="1" x14ac:dyDescent="0.25">
      <c r="A367" s="6">
        <v>364</v>
      </c>
      <c r="B367" s="6">
        <v>2008</v>
      </c>
      <c r="C367" s="6" t="s">
        <v>432</v>
      </c>
      <c r="D367" s="6" t="s">
        <v>90</v>
      </c>
      <c r="E367" s="25" t="str">
        <f t="shared" si="5"/>
        <v>Domaine Bonneau du Martray, Corton-Charlemagne Grand Cru</v>
      </c>
      <c r="F367" s="10" t="s">
        <v>537</v>
      </c>
      <c r="G367" s="8" t="s">
        <v>18</v>
      </c>
      <c r="H367" s="6">
        <v>12</v>
      </c>
      <c r="I367" s="6" t="s">
        <v>39</v>
      </c>
      <c r="J367" s="6" t="s">
        <v>19</v>
      </c>
      <c r="K367" s="12">
        <v>2000</v>
      </c>
      <c r="L367" s="12">
        <v>2800</v>
      </c>
      <c r="M367" s="18" t="s">
        <v>531</v>
      </c>
      <c r="N367" s="10" t="s">
        <v>532</v>
      </c>
      <c r="AA367" s="10" t="s">
        <v>536</v>
      </c>
      <c r="AB367" t="s">
        <v>1150</v>
      </c>
    </row>
    <row r="368" spans="1:28" s="9" customFormat="1" ht="14.45" customHeight="1" x14ac:dyDescent="0.25">
      <c r="A368" s="6">
        <v>365</v>
      </c>
      <c r="B368" s="6">
        <v>2009</v>
      </c>
      <c r="C368" s="6" t="s">
        <v>432</v>
      </c>
      <c r="D368" s="6" t="s">
        <v>90</v>
      </c>
      <c r="E368" s="25" t="str">
        <f t="shared" si="5"/>
        <v>Domaine Bonneau du Martray, Corton-Charlemagne Grand Cru</v>
      </c>
      <c r="F368" s="10" t="s">
        <v>537</v>
      </c>
      <c r="G368" s="8" t="s">
        <v>18</v>
      </c>
      <c r="H368" s="6">
        <v>12</v>
      </c>
      <c r="I368" s="6" t="s">
        <v>39</v>
      </c>
      <c r="J368" s="6" t="s">
        <v>19</v>
      </c>
      <c r="K368" s="12">
        <v>2500</v>
      </c>
      <c r="L368" s="12">
        <v>3500</v>
      </c>
      <c r="M368" s="18" t="s">
        <v>531</v>
      </c>
      <c r="N368" s="10" t="s">
        <v>532</v>
      </c>
      <c r="AA368" s="10" t="s">
        <v>536</v>
      </c>
      <c r="AB368" t="s">
        <v>1151</v>
      </c>
    </row>
    <row r="369" spans="1:28" s="9" customFormat="1" ht="14.45" customHeight="1" x14ac:dyDescent="0.25">
      <c r="A369" s="6">
        <v>366</v>
      </c>
      <c r="B369" s="6">
        <v>2011</v>
      </c>
      <c r="C369" s="6" t="s">
        <v>432</v>
      </c>
      <c r="D369" s="6" t="s">
        <v>90</v>
      </c>
      <c r="E369" s="25" t="str">
        <f t="shared" si="5"/>
        <v>Louis Latour, Pouilly-Vinzelles, Paradis</v>
      </c>
      <c r="F369" s="10" t="s">
        <v>539</v>
      </c>
      <c r="G369" s="8" t="s">
        <v>18</v>
      </c>
      <c r="H369" s="6">
        <v>12</v>
      </c>
      <c r="I369" s="6" t="s">
        <v>110</v>
      </c>
      <c r="J369" s="6" t="s">
        <v>19</v>
      </c>
      <c r="K369" s="12">
        <v>80</v>
      </c>
      <c r="L369" s="12">
        <v>150</v>
      </c>
      <c r="M369" s="18" t="s">
        <v>540</v>
      </c>
      <c r="N369" s="10" t="s">
        <v>144</v>
      </c>
      <c r="AA369" s="10" t="s">
        <v>538</v>
      </c>
      <c r="AB369" t="s">
        <v>1152</v>
      </c>
    </row>
    <row r="370" spans="1:28" s="9" customFormat="1" ht="14.45" customHeight="1" x14ac:dyDescent="0.25">
      <c r="A370" s="6">
        <v>367</v>
      </c>
      <c r="B370" s="6">
        <v>2011</v>
      </c>
      <c r="C370" s="6" t="s">
        <v>432</v>
      </c>
      <c r="D370" s="6" t="s">
        <v>90</v>
      </c>
      <c r="E370" s="25" t="str">
        <f t="shared" si="5"/>
        <v>Louis Latour, Pouilly-Vinzelles, Paradis</v>
      </c>
      <c r="F370" s="10" t="s">
        <v>539</v>
      </c>
      <c r="G370" s="8" t="s">
        <v>18</v>
      </c>
      <c r="H370" s="6">
        <v>12</v>
      </c>
      <c r="I370" s="6" t="s">
        <v>110</v>
      </c>
      <c r="J370" s="6" t="s">
        <v>19</v>
      </c>
      <c r="K370" s="12">
        <v>80</v>
      </c>
      <c r="L370" s="12">
        <v>150</v>
      </c>
      <c r="M370" s="18" t="s">
        <v>540</v>
      </c>
      <c r="N370" s="10" t="s">
        <v>144</v>
      </c>
      <c r="AA370" s="10" t="s">
        <v>538</v>
      </c>
      <c r="AB370" t="s">
        <v>1153</v>
      </c>
    </row>
    <row r="371" spans="1:28" s="9" customFormat="1" ht="14.45" customHeight="1" x14ac:dyDescent="0.25">
      <c r="A371" s="6">
        <v>368</v>
      </c>
      <c r="B371" s="6">
        <v>2011</v>
      </c>
      <c r="C371" s="6" t="s">
        <v>432</v>
      </c>
      <c r="D371" s="6" t="s">
        <v>90</v>
      </c>
      <c r="E371" s="25" t="str">
        <f t="shared" si="5"/>
        <v>Louis Latour, Pouilly-Vinzelles, Paradis</v>
      </c>
      <c r="F371" s="10" t="s">
        <v>539</v>
      </c>
      <c r="G371" s="8" t="s">
        <v>18</v>
      </c>
      <c r="H371" s="6">
        <v>6</v>
      </c>
      <c r="I371" s="6" t="s">
        <v>110</v>
      </c>
      <c r="J371" s="6" t="s">
        <v>19</v>
      </c>
      <c r="K371" s="12">
        <v>40</v>
      </c>
      <c r="L371" s="12">
        <v>75</v>
      </c>
      <c r="M371" s="18"/>
      <c r="N371" s="10" t="s">
        <v>144</v>
      </c>
      <c r="AA371" s="10" t="s">
        <v>538</v>
      </c>
      <c r="AB371" t="s">
        <v>1154</v>
      </c>
    </row>
    <row r="372" spans="1:28" s="9" customFormat="1" ht="14.45" customHeight="1" x14ac:dyDescent="0.25">
      <c r="A372" s="6">
        <v>369</v>
      </c>
      <c r="B372" s="6">
        <v>2012</v>
      </c>
      <c r="C372" s="6" t="s">
        <v>432</v>
      </c>
      <c r="D372" s="6" t="s">
        <v>90</v>
      </c>
      <c r="E372" s="25" t="str">
        <f t="shared" si="5"/>
        <v>Servin, Chablis</v>
      </c>
      <c r="F372" s="10" t="s">
        <v>542</v>
      </c>
      <c r="G372" s="8" t="s">
        <v>18</v>
      </c>
      <c r="H372" s="6">
        <v>12</v>
      </c>
      <c r="I372" s="6" t="s">
        <v>110</v>
      </c>
      <c r="J372" s="6" t="s">
        <v>19</v>
      </c>
      <c r="K372" s="12">
        <v>80</v>
      </c>
      <c r="L372" s="12">
        <v>150</v>
      </c>
      <c r="M372" s="18" t="s">
        <v>540</v>
      </c>
      <c r="N372" s="10" t="s">
        <v>144</v>
      </c>
      <c r="AA372" s="10" t="s">
        <v>541</v>
      </c>
      <c r="AB372" t="s">
        <v>1155</v>
      </c>
    </row>
    <row r="373" spans="1:28" s="9" customFormat="1" ht="14.45" customHeight="1" x14ac:dyDescent="0.25">
      <c r="A373" s="6">
        <v>370</v>
      </c>
      <c r="B373" s="6">
        <v>2012</v>
      </c>
      <c r="C373" s="6" t="s">
        <v>432</v>
      </c>
      <c r="D373" s="6" t="s">
        <v>90</v>
      </c>
      <c r="E373" s="25" t="str">
        <f t="shared" si="5"/>
        <v>Servin, Chablis</v>
      </c>
      <c r="F373" s="10" t="s">
        <v>542</v>
      </c>
      <c r="G373" s="8" t="s">
        <v>18</v>
      </c>
      <c r="H373" s="6">
        <v>5</v>
      </c>
      <c r="I373" s="6" t="s">
        <v>110</v>
      </c>
      <c r="J373" s="6" t="s">
        <v>19</v>
      </c>
      <c r="K373" s="12">
        <v>40</v>
      </c>
      <c r="L373" s="12">
        <v>65</v>
      </c>
      <c r="M373" s="18"/>
      <c r="N373" s="10" t="s">
        <v>144</v>
      </c>
      <c r="AA373" s="10" t="s">
        <v>541</v>
      </c>
      <c r="AB373" t="s">
        <v>1156</v>
      </c>
    </row>
    <row r="374" spans="1:28" s="9" customFormat="1" ht="14.45" customHeight="1" x14ac:dyDescent="0.25">
      <c r="A374" s="6">
        <v>371</v>
      </c>
      <c r="B374" s="6">
        <v>2016</v>
      </c>
      <c r="C374" s="6" t="s">
        <v>432</v>
      </c>
      <c r="D374" s="6" t="s">
        <v>90</v>
      </c>
      <c r="E374" s="25" t="str">
        <f t="shared" si="5"/>
        <v>Domaine Albert Bichot (Pavillon), Beaune Premier Cru, Clos des Mouches, Blanc - In Bond</v>
      </c>
      <c r="F374" s="10" t="s">
        <v>487</v>
      </c>
      <c r="G374" s="8" t="s">
        <v>18</v>
      </c>
      <c r="H374" s="6">
        <v>6</v>
      </c>
      <c r="I374" s="6" t="s">
        <v>110</v>
      </c>
      <c r="J374" s="6" t="s">
        <v>35</v>
      </c>
      <c r="K374" s="12">
        <v>250</v>
      </c>
      <c r="L374" s="12">
        <v>360</v>
      </c>
      <c r="M374" s="18" t="s">
        <v>544</v>
      </c>
      <c r="N374" s="10"/>
      <c r="AA374" s="10" t="s">
        <v>543</v>
      </c>
      <c r="AB374" t="s">
        <v>1157</v>
      </c>
    </row>
    <row r="375" spans="1:28" s="9" customFormat="1" ht="14.45" customHeight="1" x14ac:dyDescent="0.25">
      <c r="A375" s="6">
        <v>372</v>
      </c>
      <c r="B375" s="6">
        <v>2017</v>
      </c>
      <c r="C375" s="6" t="s">
        <v>432</v>
      </c>
      <c r="D375" s="6" t="s">
        <v>90</v>
      </c>
      <c r="E375" s="25" t="str">
        <f t="shared" si="5"/>
        <v>Jean-Philippe Fichet, Puligny-Montrachet Premier Cru, Les Referts - In Bond</v>
      </c>
      <c r="F375" s="10" t="s">
        <v>546</v>
      </c>
      <c r="G375" s="8" t="s">
        <v>18</v>
      </c>
      <c r="H375" s="6">
        <v>12</v>
      </c>
      <c r="I375" s="6" t="s">
        <v>110</v>
      </c>
      <c r="J375" s="6" t="s">
        <v>35</v>
      </c>
      <c r="K375" s="12">
        <v>560</v>
      </c>
      <c r="L375" s="12">
        <v>800</v>
      </c>
      <c r="M375" s="19" t="s">
        <v>34</v>
      </c>
      <c r="N375" s="10"/>
      <c r="AA375" s="10" t="s">
        <v>545</v>
      </c>
      <c r="AB375" t="s">
        <v>1158</v>
      </c>
    </row>
    <row r="376" spans="1:28" s="9" customFormat="1" ht="14.45" customHeight="1" x14ac:dyDescent="0.25">
      <c r="A376" s="6">
        <v>373</v>
      </c>
      <c r="B376" s="6">
        <v>2017</v>
      </c>
      <c r="C376" s="6" t="s">
        <v>432</v>
      </c>
      <c r="D376" s="6" t="s">
        <v>90</v>
      </c>
      <c r="E376" s="25" t="str">
        <f t="shared" si="5"/>
        <v>Bruno Lorenzon, Mercurey Premier Cru, Les Champs Martin - In Bond</v>
      </c>
      <c r="F376" s="10" t="s">
        <v>548</v>
      </c>
      <c r="G376" s="8" t="s">
        <v>18</v>
      </c>
      <c r="H376" s="6">
        <v>12</v>
      </c>
      <c r="I376" s="6" t="s">
        <v>110</v>
      </c>
      <c r="J376" s="6" t="s">
        <v>35</v>
      </c>
      <c r="K376" s="12">
        <v>400</v>
      </c>
      <c r="L376" s="12">
        <v>500</v>
      </c>
      <c r="M376" s="18" t="s">
        <v>549</v>
      </c>
      <c r="N376" s="10"/>
      <c r="AA376" s="10" t="s">
        <v>547</v>
      </c>
      <c r="AB376" t="s">
        <v>1159</v>
      </c>
    </row>
    <row r="377" spans="1:28" s="9" customFormat="1" ht="14.45" customHeight="1" x14ac:dyDescent="0.25">
      <c r="A377" s="6">
        <v>374</v>
      </c>
      <c r="B377" s="6">
        <v>2019</v>
      </c>
      <c r="C377" s="6" t="s">
        <v>432</v>
      </c>
      <c r="D377" s="6" t="s">
        <v>90</v>
      </c>
      <c r="E377" s="25" t="str">
        <f t="shared" si="5"/>
        <v>Marcel Blanche Fevre, Chablis Grand Cru, Preuses - In Bond</v>
      </c>
      <c r="F377" s="10" t="s">
        <v>551</v>
      </c>
      <c r="G377" s="8" t="s">
        <v>18</v>
      </c>
      <c r="H377" s="6">
        <v>6</v>
      </c>
      <c r="I377" s="6" t="s">
        <v>110</v>
      </c>
      <c r="J377" s="6" t="s">
        <v>35</v>
      </c>
      <c r="K377" s="12">
        <v>220</v>
      </c>
      <c r="L377" s="12">
        <v>280</v>
      </c>
      <c r="M377" s="19" t="s">
        <v>34</v>
      </c>
      <c r="N377" s="10"/>
      <c r="AA377" s="10" t="s">
        <v>550</v>
      </c>
      <c r="AB377" t="s">
        <v>1160</v>
      </c>
    </row>
    <row r="378" spans="1:28" s="9" customFormat="1" ht="14.45" customHeight="1" x14ac:dyDescent="0.25">
      <c r="A378" s="6">
        <v>375</v>
      </c>
      <c r="B378" s="6">
        <v>2019</v>
      </c>
      <c r="C378" s="6" t="s">
        <v>432</v>
      </c>
      <c r="D378" s="6" t="s">
        <v>90</v>
      </c>
      <c r="E378" s="25" t="str">
        <f t="shared" si="5"/>
        <v>Domaine de la Vougeraie, Vougeot Premier Cru, Le Clos Blanc - In Bond</v>
      </c>
      <c r="F378" s="10" t="s">
        <v>553</v>
      </c>
      <c r="G378" s="8" t="s">
        <v>18</v>
      </c>
      <c r="H378" s="6">
        <v>6</v>
      </c>
      <c r="I378" s="6" t="s">
        <v>110</v>
      </c>
      <c r="J378" s="6" t="s">
        <v>35</v>
      </c>
      <c r="K378" s="12">
        <v>280</v>
      </c>
      <c r="L378" s="12">
        <v>340</v>
      </c>
      <c r="M378" s="18" t="s">
        <v>554</v>
      </c>
      <c r="N378" s="10"/>
      <c r="AA378" s="10" t="s">
        <v>552</v>
      </c>
      <c r="AB378" t="s">
        <v>1161</v>
      </c>
    </row>
    <row r="379" spans="1:28" s="9" customFormat="1" ht="14.45" customHeight="1" x14ac:dyDescent="0.25">
      <c r="A379" s="6">
        <v>376</v>
      </c>
      <c r="B379" s="6">
        <v>2019</v>
      </c>
      <c r="C379" s="6" t="s">
        <v>432</v>
      </c>
      <c r="D379" s="6" t="s">
        <v>90</v>
      </c>
      <c r="E379" s="25" t="str">
        <f t="shared" si="5"/>
        <v>Domaine de Montille, Saint-Aubin Premier Cru, En Remilly (Magnums) - In Bond</v>
      </c>
      <c r="F379" s="10" t="s">
        <v>485</v>
      </c>
      <c r="G379" s="8" t="s">
        <v>65</v>
      </c>
      <c r="H379" s="6">
        <v>3</v>
      </c>
      <c r="I379" s="6" t="s">
        <v>110</v>
      </c>
      <c r="J379" s="6" t="s">
        <v>35</v>
      </c>
      <c r="K379" s="12">
        <v>190</v>
      </c>
      <c r="L379" s="12">
        <v>240</v>
      </c>
      <c r="M379" s="18" t="s">
        <v>556</v>
      </c>
      <c r="N379" s="10"/>
      <c r="AA379" s="10" t="s">
        <v>555</v>
      </c>
      <c r="AB379" t="s">
        <v>1162</v>
      </c>
    </row>
    <row r="380" spans="1:28" s="9" customFormat="1" ht="14.45" customHeight="1" x14ac:dyDescent="0.25">
      <c r="A380" s="6">
        <v>377</v>
      </c>
      <c r="B380" s="6">
        <v>2019</v>
      </c>
      <c r="C380" s="6" t="s">
        <v>432</v>
      </c>
      <c r="D380" s="6" t="s">
        <v>90</v>
      </c>
      <c r="E380" s="25" t="str">
        <f t="shared" si="5"/>
        <v>Joseph Burrier, Chateau du Clos, Pouilly Fuisse 'Hommage a Leonard Chandon' - In Bond</v>
      </c>
      <c r="F380" s="10" t="s">
        <v>558</v>
      </c>
      <c r="G380" s="8" t="s">
        <v>18</v>
      </c>
      <c r="H380" s="6">
        <v>12</v>
      </c>
      <c r="I380" s="6" t="s">
        <v>39</v>
      </c>
      <c r="J380" s="6" t="s">
        <v>35</v>
      </c>
      <c r="K380" s="12">
        <v>180</v>
      </c>
      <c r="L380" s="12">
        <v>220</v>
      </c>
      <c r="M380" s="18" t="s">
        <v>554</v>
      </c>
      <c r="N380" s="10"/>
      <c r="AA380" s="10" t="s">
        <v>557</v>
      </c>
      <c r="AB380" t="s">
        <v>1163</v>
      </c>
    </row>
    <row r="381" spans="1:28" s="9" customFormat="1" ht="14.45" customHeight="1" x14ac:dyDescent="0.25">
      <c r="A381" s="6">
        <v>378</v>
      </c>
      <c r="B381" s="6">
        <v>2020</v>
      </c>
      <c r="C381" s="6" t="s">
        <v>432</v>
      </c>
      <c r="D381" s="6" t="s">
        <v>90</v>
      </c>
      <c r="E381" s="25" t="str">
        <f t="shared" si="5"/>
        <v>Jean-Paul &amp; Benoit Droin, Chablis Premier Cru, Vaillons - In Bond</v>
      </c>
      <c r="F381" s="10" t="s">
        <v>560</v>
      </c>
      <c r="G381" s="8" t="s">
        <v>18</v>
      </c>
      <c r="H381" s="6">
        <v>6</v>
      </c>
      <c r="I381" s="6"/>
      <c r="J381" s="6" t="s">
        <v>35</v>
      </c>
      <c r="K381" s="12">
        <v>100</v>
      </c>
      <c r="L381" s="12">
        <v>150</v>
      </c>
      <c r="M381" s="19" t="s">
        <v>34</v>
      </c>
      <c r="N381" s="10"/>
      <c r="AA381" s="10" t="s">
        <v>559</v>
      </c>
      <c r="AB381" t="s">
        <v>1164</v>
      </c>
    </row>
    <row r="382" spans="1:28" s="9" customFormat="1" ht="14.45" customHeight="1" x14ac:dyDescent="0.25">
      <c r="A382" s="6">
        <v>379</v>
      </c>
      <c r="B382" s="6">
        <v>1977</v>
      </c>
      <c r="C382" s="6" t="s">
        <v>432</v>
      </c>
      <c r="D382" s="6" t="s">
        <v>17</v>
      </c>
      <c r="E382" s="25" t="str">
        <f t="shared" si="5"/>
        <v>1977 Mixed Case of Armand Rousseau Charmes-Chambertin/Chambertin Grand Cru</v>
      </c>
      <c r="F382" s="10"/>
      <c r="G382" s="8" t="s">
        <v>18</v>
      </c>
      <c r="H382" s="6">
        <v>11</v>
      </c>
      <c r="I382" s="6"/>
      <c r="J382" s="6" t="s">
        <v>19</v>
      </c>
      <c r="K382" s="12">
        <v>120</v>
      </c>
      <c r="L382" s="12">
        <v>800</v>
      </c>
      <c r="M382" s="18" t="s">
        <v>562</v>
      </c>
      <c r="N382" s="10"/>
      <c r="AA382" s="10" t="s">
        <v>561</v>
      </c>
      <c r="AB382" t="s">
        <v>1165</v>
      </c>
    </row>
    <row r="383" spans="1:28" s="9" customFormat="1" ht="14.45" customHeight="1" x14ac:dyDescent="0.25">
      <c r="A383" s="6">
        <v>380</v>
      </c>
      <c r="B383" s="6">
        <v>2019</v>
      </c>
      <c r="C383" s="6" t="s">
        <v>432</v>
      </c>
      <c r="D383" s="6" t="s">
        <v>386</v>
      </c>
      <c r="E383" s="25" t="str">
        <f t="shared" si="5"/>
        <v>A Fine Mixed 2019 Case from Domaine de Bellene - In Bond</v>
      </c>
      <c r="F383" s="10" t="s">
        <v>775</v>
      </c>
      <c r="G383" s="8" t="s">
        <v>18</v>
      </c>
      <c r="H383" s="6">
        <v>12</v>
      </c>
      <c r="I383" s="6" t="s">
        <v>110</v>
      </c>
      <c r="J383" s="6" t="s">
        <v>35</v>
      </c>
      <c r="K383" s="12">
        <v>220</v>
      </c>
      <c r="L383" s="12">
        <v>280</v>
      </c>
      <c r="M383" s="18" t="s">
        <v>776</v>
      </c>
      <c r="N383" s="10"/>
      <c r="AA383" s="10" t="s">
        <v>563</v>
      </c>
      <c r="AB383" t="s">
        <v>1166</v>
      </c>
    </row>
    <row r="384" spans="1:28" s="9" customFormat="1" ht="14.45" customHeight="1" x14ac:dyDescent="0.25">
      <c r="A384" s="6">
        <v>381</v>
      </c>
      <c r="B384" s="7" t="s">
        <v>68</v>
      </c>
      <c r="C384" s="6" t="s">
        <v>432</v>
      </c>
      <c r="D384" s="6" t="s">
        <v>90</v>
      </c>
      <c r="E384" s="25" t="str">
        <f t="shared" si="5"/>
        <v>2011/2013 Mixed White Burgundy</v>
      </c>
      <c r="F384" s="10"/>
      <c r="G384" s="8" t="s">
        <v>18</v>
      </c>
      <c r="H384" s="6">
        <v>3</v>
      </c>
      <c r="I384" s="6"/>
      <c r="J384" s="6" t="s">
        <v>19</v>
      </c>
      <c r="K384" s="12">
        <v>70</v>
      </c>
      <c r="L384" s="12">
        <v>120</v>
      </c>
      <c r="M384" s="18" t="s">
        <v>565</v>
      </c>
      <c r="N384" s="10"/>
      <c r="AA384" s="10" t="s">
        <v>564</v>
      </c>
      <c r="AB384" t="s">
        <v>1167</v>
      </c>
    </row>
    <row r="385" spans="1:28" s="9" customFormat="1" ht="14.45" customHeight="1" x14ac:dyDescent="0.25">
      <c r="A385" s="6">
        <v>382</v>
      </c>
      <c r="B385" s="6">
        <v>1989</v>
      </c>
      <c r="C385" s="6" t="s">
        <v>569</v>
      </c>
      <c r="D385" s="6" t="s">
        <v>17</v>
      </c>
      <c r="E385" s="25" t="str">
        <f t="shared" si="5"/>
        <v>Rayas, Chateauneuf-du-Pape, Reserve</v>
      </c>
      <c r="F385" s="10" t="s">
        <v>567</v>
      </c>
      <c r="G385" s="8" t="s">
        <v>18</v>
      </c>
      <c r="H385" s="6">
        <v>4</v>
      </c>
      <c r="I385" s="6"/>
      <c r="J385" s="6" t="s">
        <v>19</v>
      </c>
      <c r="K385" s="12">
        <v>2000</v>
      </c>
      <c r="L385" s="12">
        <v>3000</v>
      </c>
      <c r="M385" s="19" t="s">
        <v>568</v>
      </c>
      <c r="N385" s="10" t="s">
        <v>180</v>
      </c>
      <c r="AA385" s="10" t="s">
        <v>566</v>
      </c>
      <c r="AB385" t="s">
        <v>1168</v>
      </c>
    </row>
    <row r="386" spans="1:28" s="9" customFormat="1" ht="14.45" customHeight="1" x14ac:dyDescent="0.25">
      <c r="A386" s="6">
        <v>383</v>
      </c>
      <c r="B386" s="6">
        <v>1990</v>
      </c>
      <c r="C386" s="6" t="s">
        <v>569</v>
      </c>
      <c r="D386" s="6" t="s">
        <v>17</v>
      </c>
      <c r="E386" s="25" t="str">
        <f t="shared" si="5"/>
        <v>Rayas, Chateauneuf-du-Pape, Reserve</v>
      </c>
      <c r="F386" s="10" t="s">
        <v>567</v>
      </c>
      <c r="G386" s="8" t="s">
        <v>18</v>
      </c>
      <c r="H386" s="6">
        <v>7</v>
      </c>
      <c r="I386" s="6"/>
      <c r="J386" s="6" t="s">
        <v>19</v>
      </c>
      <c r="K386" s="12">
        <v>9000</v>
      </c>
      <c r="L386" s="12">
        <v>14000</v>
      </c>
      <c r="M386" s="19" t="s">
        <v>570</v>
      </c>
      <c r="N386" s="10" t="s">
        <v>180</v>
      </c>
      <c r="AA386" s="10" t="s">
        <v>566</v>
      </c>
      <c r="AB386" t="s">
        <v>1169</v>
      </c>
    </row>
    <row r="387" spans="1:28" s="9" customFormat="1" ht="14.45" customHeight="1" x14ac:dyDescent="0.25">
      <c r="A387" s="6">
        <v>384</v>
      </c>
      <c r="B387" s="6">
        <v>1996</v>
      </c>
      <c r="C387" s="6" t="s">
        <v>569</v>
      </c>
      <c r="D387" s="6" t="s">
        <v>17</v>
      </c>
      <c r="E387" s="25" t="str">
        <f t="shared" si="5"/>
        <v>Rayas, Chateauneuf-du-Pape, Reserve</v>
      </c>
      <c r="F387" s="10" t="s">
        <v>567</v>
      </c>
      <c r="G387" s="8" t="s">
        <v>18</v>
      </c>
      <c r="H387" s="6">
        <v>4</v>
      </c>
      <c r="I387" s="6"/>
      <c r="J387" s="6" t="s">
        <v>19</v>
      </c>
      <c r="K387" s="12">
        <v>2500</v>
      </c>
      <c r="L387" s="12">
        <v>3500</v>
      </c>
      <c r="M387" s="19" t="s">
        <v>571</v>
      </c>
      <c r="N387" s="10" t="s">
        <v>180</v>
      </c>
      <c r="AA387" s="10" t="s">
        <v>566</v>
      </c>
      <c r="AB387" t="s">
        <v>1170</v>
      </c>
    </row>
    <row r="388" spans="1:28" s="9" customFormat="1" ht="14.45" customHeight="1" x14ac:dyDescent="0.25">
      <c r="A388" s="6">
        <v>385</v>
      </c>
      <c r="B388" s="6">
        <v>1999</v>
      </c>
      <c r="C388" s="6" t="s">
        <v>569</v>
      </c>
      <c r="D388" s="6" t="s">
        <v>17</v>
      </c>
      <c r="E388" s="25" t="str">
        <f t="shared" ref="E388:E451" si="6">HYPERLINK(AB388,AA388)</f>
        <v>Rayas, Chateauneuf-du-Pape, Reserve</v>
      </c>
      <c r="F388" s="10" t="s">
        <v>567</v>
      </c>
      <c r="G388" s="8" t="s">
        <v>18</v>
      </c>
      <c r="H388" s="6">
        <v>2</v>
      </c>
      <c r="I388" s="6"/>
      <c r="J388" s="6" t="s">
        <v>19</v>
      </c>
      <c r="K388" s="12">
        <v>1000</v>
      </c>
      <c r="L388" s="12">
        <v>1500</v>
      </c>
      <c r="M388" s="19"/>
      <c r="N388" s="10" t="s">
        <v>180</v>
      </c>
      <c r="AA388" s="10" t="s">
        <v>566</v>
      </c>
      <c r="AB388" t="s">
        <v>1171</v>
      </c>
    </row>
    <row r="389" spans="1:28" s="9" customFormat="1" ht="14.45" customHeight="1" x14ac:dyDescent="0.25">
      <c r="A389" s="6">
        <v>386</v>
      </c>
      <c r="B389" s="6">
        <v>2003</v>
      </c>
      <c r="C389" s="6" t="s">
        <v>569</v>
      </c>
      <c r="D389" s="6" t="s">
        <v>17</v>
      </c>
      <c r="E389" s="25" t="str">
        <f t="shared" si="6"/>
        <v>Thierry Allemand, Cornas</v>
      </c>
      <c r="F389" s="10" t="s">
        <v>573</v>
      </c>
      <c r="G389" s="8" t="s">
        <v>18</v>
      </c>
      <c r="H389" s="6">
        <v>12</v>
      </c>
      <c r="I389" s="6"/>
      <c r="J389" s="6" t="s">
        <v>19</v>
      </c>
      <c r="K389" s="12">
        <v>2800</v>
      </c>
      <c r="L389" s="12">
        <v>3500</v>
      </c>
      <c r="M389" s="19"/>
      <c r="N389" s="10"/>
      <c r="AA389" s="10" t="s">
        <v>572</v>
      </c>
      <c r="AB389" t="s">
        <v>1172</v>
      </c>
    </row>
    <row r="390" spans="1:28" s="9" customFormat="1" ht="14.45" customHeight="1" x14ac:dyDescent="0.25">
      <c r="A390" s="6">
        <v>387</v>
      </c>
      <c r="B390" s="6">
        <v>2006</v>
      </c>
      <c r="C390" s="6" t="s">
        <v>569</v>
      </c>
      <c r="D390" s="6" t="s">
        <v>17</v>
      </c>
      <c r="E390" s="25" t="str">
        <f t="shared" si="6"/>
        <v>M. Chapoutier, Hermitage, Le Pavillon</v>
      </c>
      <c r="F390" s="10" t="s">
        <v>575</v>
      </c>
      <c r="G390" s="8" t="s">
        <v>18</v>
      </c>
      <c r="H390" s="6">
        <v>4</v>
      </c>
      <c r="I390" s="6"/>
      <c r="J390" s="6" t="s">
        <v>19</v>
      </c>
      <c r="K390" s="12">
        <v>500</v>
      </c>
      <c r="L390" s="12">
        <v>600</v>
      </c>
      <c r="M390" s="19"/>
      <c r="N390" s="10" t="s">
        <v>261</v>
      </c>
      <c r="AA390" s="10" t="s">
        <v>574</v>
      </c>
      <c r="AB390" t="s">
        <v>1173</v>
      </c>
    </row>
    <row r="391" spans="1:28" s="9" customFormat="1" ht="14.45" customHeight="1" x14ac:dyDescent="0.25">
      <c r="A391" s="6">
        <v>388</v>
      </c>
      <c r="B391" s="6">
        <v>2008</v>
      </c>
      <c r="C391" s="6" t="s">
        <v>569</v>
      </c>
      <c r="D391" s="6" t="s">
        <v>17</v>
      </c>
      <c r="E391" s="25" t="str">
        <f t="shared" si="6"/>
        <v>Clos du Mont-Olivet, Chateauneuf-du-Pape</v>
      </c>
      <c r="F391" s="10" t="s">
        <v>577</v>
      </c>
      <c r="G391" s="8" t="s">
        <v>18</v>
      </c>
      <c r="H391" s="6">
        <v>12</v>
      </c>
      <c r="I391" s="6" t="s">
        <v>110</v>
      </c>
      <c r="J391" s="6" t="s">
        <v>19</v>
      </c>
      <c r="K391" s="12">
        <v>260</v>
      </c>
      <c r="L391" s="12">
        <v>340</v>
      </c>
      <c r="M391" s="19" t="s">
        <v>540</v>
      </c>
      <c r="N391" s="10" t="s">
        <v>144</v>
      </c>
      <c r="AA391" s="10" t="s">
        <v>576</v>
      </c>
      <c r="AB391" t="s">
        <v>1174</v>
      </c>
    </row>
    <row r="392" spans="1:28" s="9" customFormat="1" ht="14.45" customHeight="1" x14ac:dyDescent="0.25">
      <c r="A392" s="6">
        <v>389</v>
      </c>
      <c r="B392" s="6">
        <v>2008</v>
      </c>
      <c r="C392" s="6" t="s">
        <v>569</v>
      </c>
      <c r="D392" s="6" t="s">
        <v>17</v>
      </c>
      <c r="E392" s="25" t="str">
        <f t="shared" si="6"/>
        <v>Clos du Mont-Olivet, Chateauneuf-du-Pape</v>
      </c>
      <c r="F392" s="10" t="s">
        <v>577</v>
      </c>
      <c r="G392" s="8" t="s">
        <v>18</v>
      </c>
      <c r="H392" s="6">
        <v>12</v>
      </c>
      <c r="I392" s="6" t="s">
        <v>110</v>
      </c>
      <c r="J392" s="6" t="s">
        <v>19</v>
      </c>
      <c r="K392" s="12">
        <v>260</v>
      </c>
      <c r="L392" s="12">
        <v>340</v>
      </c>
      <c r="M392" s="19" t="s">
        <v>540</v>
      </c>
      <c r="N392" s="10" t="s">
        <v>144</v>
      </c>
      <c r="AA392" s="10" t="s">
        <v>576</v>
      </c>
      <c r="AB392" t="s">
        <v>1175</v>
      </c>
    </row>
    <row r="393" spans="1:28" s="9" customFormat="1" ht="14.45" customHeight="1" x14ac:dyDescent="0.25">
      <c r="A393" s="6">
        <v>390</v>
      </c>
      <c r="B393" s="6">
        <v>2008</v>
      </c>
      <c r="C393" s="6" t="s">
        <v>569</v>
      </c>
      <c r="D393" s="6" t="s">
        <v>17</v>
      </c>
      <c r="E393" s="25" t="str">
        <f t="shared" si="6"/>
        <v>le Clos du Caillou, Chateauneuf-du-Pape</v>
      </c>
      <c r="F393" s="10" t="s">
        <v>579</v>
      </c>
      <c r="G393" s="8" t="s">
        <v>18</v>
      </c>
      <c r="H393" s="6">
        <v>6</v>
      </c>
      <c r="I393" s="6" t="s">
        <v>110</v>
      </c>
      <c r="J393" s="6" t="s">
        <v>19</v>
      </c>
      <c r="K393" s="12">
        <v>150</v>
      </c>
      <c r="L393" s="12">
        <v>180</v>
      </c>
      <c r="M393" s="19"/>
      <c r="N393" s="10" t="s">
        <v>67</v>
      </c>
      <c r="AA393" s="10" t="s">
        <v>578</v>
      </c>
      <c r="AB393" t="s">
        <v>1176</v>
      </c>
    </row>
    <row r="394" spans="1:28" s="9" customFormat="1" ht="14.45" customHeight="1" x14ac:dyDescent="0.25">
      <c r="A394" s="6">
        <v>391</v>
      </c>
      <c r="B394" s="6">
        <v>2011</v>
      </c>
      <c r="C394" s="6" t="s">
        <v>569</v>
      </c>
      <c r="D394" s="6" t="s">
        <v>17</v>
      </c>
      <c r="E394" s="25" t="str">
        <f t="shared" si="6"/>
        <v>Guigal, Cote Rotie, Landonne Turque Mouline Assortment (3x75cl) - In Bond</v>
      </c>
      <c r="F394" s="10" t="s">
        <v>581</v>
      </c>
      <c r="G394" s="8" t="s">
        <v>18</v>
      </c>
      <c r="H394" s="6">
        <v>3</v>
      </c>
      <c r="I394" s="6" t="s">
        <v>39</v>
      </c>
      <c r="J394" s="6" t="s">
        <v>35</v>
      </c>
      <c r="K394" s="12">
        <v>360</v>
      </c>
      <c r="L394" s="12">
        <v>460</v>
      </c>
      <c r="M394" s="18" t="s">
        <v>582</v>
      </c>
      <c r="N394" s="10"/>
      <c r="AA394" s="10" t="s">
        <v>580</v>
      </c>
      <c r="AB394" t="s">
        <v>1177</v>
      </c>
    </row>
    <row r="395" spans="1:28" s="9" customFormat="1" ht="14.45" customHeight="1" x14ac:dyDescent="0.25">
      <c r="A395" s="6">
        <v>392</v>
      </c>
      <c r="B395" s="6">
        <v>2011</v>
      </c>
      <c r="C395" s="6" t="s">
        <v>569</v>
      </c>
      <c r="D395" s="6" t="s">
        <v>17</v>
      </c>
      <c r="E395" s="25" t="str">
        <f t="shared" si="6"/>
        <v>Guigal, Cote Rotie, Landonne Turque Mouline Assortment (3x75cl) - In Bond</v>
      </c>
      <c r="F395" s="10" t="s">
        <v>581</v>
      </c>
      <c r="G395" s="8" t="s">
        <v>18</v>
      </c>
      <c r="H395" s="6">
        <v>3</v>
      </c>
      <c r="I395" s="6" t="s">
        <v>39</v>
      </c>
      <c r="J395" s="6" t="s">
        <v>35</v>
      </c>
      <c r="K395" s="12">
        <v>360</v>
      </c>
      <c r="L395" s="12">
        <v>460</v>
      </c>
      <c r="M395" s="18" t="s">
        <v>582</v>
      </c>
      <c r="N395" s="10"/>
      <c r="AA395" s="10" t="s">
        <v>580</v>
      </c>
      <c r="AB395" t="s">
        <v>1178</v>
      </c>
    </row>
    <row r="396" spans="1:28" s="9" customFormat="1" ht="14.45" customHeight="1" x14ac:dyDescent="0.25">
      <c r="A396" s="6">
        <v>393</v>
      </c>
      <c r="B396" s="6">
        <v>2011</v>
      </c>
      <c r="C396" s="6" t="s">
        <v>569</v>
      </c>
      <c r="D396" s="6" t="s">
        <v>17</v>
      </c>
      <c r="E396" s="25" t="str">
        <f t="shared" si="6"/>
        <v>Guigal, Cote Rotie, Landonne Turque Mouline Assortment (3x75cl) - In Bond</v>
      </c>
      <c r="F396" s="10" t="s">
        <v>581</v>
      </c>
      <c r="G396" s="8" t="s">
        <v>18</v>
      </c>
      <c r="H396" s="6">
        <v>3</v>
      </c>
      <c r="I396" s="6" t="s">
        <v>39</v>
      </c>
      <c r="J396" s="6" t="s">
        <v>35</v>
      </c>
      <c r="K396" s="12">
        <v>360</v>
      </c>
      <c r="L396" s="12">
        <v>460</v>
      </c>
      <c r="M396" s="18" t="s">
        <v>582</v>
      </c>
      <c r="N396" s="10"/>
      <c r="AA396" s="10" t="s">
        <v>580</v>
      </c>
      <c r="AB396" t="s">
        <v>1179</v>
      </c>
    </row>
    <row r="397" spans="1:28" s="9" customFormat="1" ht="14.45" customHeight="1" x14ac:dyDescent="0.25">
      <c r="A397" s="6">
        <v>394</v>
      </c>
      <c r="B397" s="6">
        <v>2011</v>
      </c>
      <c r="C397" s="6" t="s">
        <v>569</v>
      </c>
      <c r="D397" s="6" t="s">
        <v>17</v>
      </c>
      <c r="E397" s="25" t="str">
        <f t="shared" si="6"/>
        <v>Guigal, Cote Rotie, Landonne Turque Mouline Assortment (3x75cl) - In Bond</v>
      </c>
      <c r="F397" s="10" t="s">
        <v>581</v>
      </c>
      <c r="G397" s="8" t="s">
        <v>18</v>
      </c>
      <c r="H397" s="6">
        <v>3</v>
      </c>
      <c r="I397" s="6" t="s">
        <v>39</v>
      </c>
      <c r="J397" s="6" t="s">
        <v>35</v>
      </c>
      <c r="K397" s="12">
        <v>360</v>
      </c>
      <c r="L397" s="12">
        <v>460</v>
      </c>
      <c r="M397" s="18" t="s">
        <v>582</v>
      </c>
      <c r="N397" s="10"/>
      <c r="AA397" s="10" t="s">
        <v>580</v>
      </c>
      <c r="AB397" t="s">
        <v>1180</v>
      </c>
    </row>
    <row r="398" spans="1:28" s="9" customFormat="1" ht="14.45" customHeight="1" x14ac:dyDescent="0.25">
      <c r="A398" s="6">
        <v>395</v>
      </c>
      <c r="B398" s="6">
        <v>2011</v>
      </c>
      <c r="C398" s="6" t="s">
        <v>569</v>
      </c>
      <c r="D398" s="6" t="s">
        <v>17</v>
      </c>
      <c r="E398" s="25" t="str">
        <f t="shared" si="6"/>
        <v>Guigal, Cote Rotie, Landonne Turque Mouline Assortment (12x75cl) - In Bond</v>
      </c>
      <c r="F398" s="10" t="s">
        <v>581</v>
      </c>
      <c r="G398" s="8" t="s">
        <v>18</v>
      </c>
      <c r="H398" s="6">
        <v>12</v>
      </c>
      <c r="I398" s="6" t="s">
        <v>39</v>
      </c>
      <c r="J398" s="6" t="s">
        <v>35</v>
      </c>
      <c r="K398" s="12">
        <v>1450</v>
      </c>
      <c r="L398" s="12">
        <v>1800</v>
      </c>
      <c r="M398" s="18" t="s">
        <v>777</v>
      </c>
      <c r="N398" s="10"/>
      <c r="AA398" s="10" t="s">
        <v>583</v>
      </c>
      <c r="AB398" t="s">
        <v>1181</v>
      </c>
    </row>
    <row r="399" spans="1:28" s="9" customFormat="1" ht="14.45" customHeight="1" x14ac:dyDescent="0.25">
      <c r="A399" s="6">
        <v>396</v>
      </c>
      <c r="B399" s="6">
        <v>2012</v>
      </c>
      <c r="C399" s="6" t="s">
        <v>569</v>
      </c>
      <c r="D399" s="6" t="s">
        <v>17</v>
      </c>
      <c r="E399" s="25" t="str">
        <f t="shared" si="6"/>
        <v>Francois Villard, Cote Rotie, Le Gallet Blanc - In Bond</v>
      </c>
      <c r="F399" s="10" t="s">
        <v>585</v>
      </c>
      <c r="G399" s="8" t="s">
        <v>18</v>
      </c>
      <c r="H399" s="6">
        <v>6</v>
      </c>
      <c r="I399" s="6" t="s">
        <v>110</v>
      </c>
      <c r="J399" s="6" t="s">
        <v>35</v>
      </c>
      <c r="K399" s="12">
        <v>180</v>
      </c>
      <c r="L399" s="12">
        <v>240</v>
      </c>
      <c r="M399" s="19" t="s">
        <v>34</v>
      </c>
      <c r="N399" s="10"/>
      <c r="AA399" s="10" t="s">
        <v>584</v>
      </c>
      <c r="AB399" t="s">
        <v>1182</v>
      </c>
    </row>
    <row r="400" spans="1:28" s="9" customFormat="1" ht="14.45" customHeight="1" x14ac:dyDescent="0.25">
      <c r="A400" s="6">
        <v>397</v>
      </c>
      <c r="B400" s="6">
        <v>2013</v>
      </c>
      <c r="C400" s="6" t="s">
        <v>569</v>
      </c>
      <c r="D400" s="6" t="s">
        <v>17</v>
      </c>
      <c r="E400" s="25" t="str">
        <f t="shared" si="6"/>
        <v>Gilles Barge, Cote Rotie, Brune - In Bond</v>
      </c>
      <c r="F400" s="10" t="s">
        <v>587</v>
      </c>
      <c r="G400" s="8" t="s">
        <v>18</v>
      </c>
      <c r="H400" s="6">
        <v>6</v>
      </c>
      <c r="I400" s="6" t="s">
        <v>110</v>
      </c>
      <c r="J400" s="6" t="s">
        <v>35</v>
      </c>
      <c r="K400" s="12">
        <v>240</v>
      </c>
      <c r="L400" s="12">
        <v>300</v>
      </c>
      <c r="M400" s="19" t="s">
        <v>34</v>
      </c>
      <c r="N400" s="10" t="s">
        <v>391</v>
      </c>
      <c r="AA400" s="10" t="s">
        <v>586</v>
      </c>
      <c r="AB400" t="s">
        <v>1183</v>
      </c>
    </row>
    <row r="401" spans="1:28" s="9" customFormat="1" ht="14.45" customHeight="1" x14ac:dyDescent="0.25">
      <c r="A401" s="6">
        <v>398</v>
      </c>
      <c r="B401" s="6">
        <v>2013</v>
      </c>
      <c r="C401" s="6" t="s">
        <v>569</v>
      </c>
      <c r="D401" s="6" t="s">
        <v>17</v>
      </c>
      <c r="E401" s="25" t="str">
        <f t="shared" si="6"/>
        <v>Chateau de Beaucastel Hommage a Jacques Perrin, Chateauneuf-du-Pape (Magnum)</v>
      </c>
      <c r="F401" s="10" t="s">
        <v>589</v>
      </c>
      <c r="G401" s="8" t="s">
        <v>65</v>
      </c>
      <c r="H401" s="6">
        <v>1</v>
      </c>
      <c r="I401" s="6"/>
      <c r="J401" s="6" t="s">
        <v>19</v>
      </c>
      <c r="K401" s="12">
        <v>190</v>
      </c>
      <c r="L401" s="12">
        <v>240</v>
      </c>
      <c r="M401" s="17"/>
      <c r="N401" s="10"/>
      <c r="AA401" s="10" t="s">
        <v>588</v>
      </c>
      <c r="AB401" t="s">
        <v>1184</v>
      </c>
    </row>
    <row r="402" spans="1:28" s="9" customFormat="1" ht="14.45" customHeight="1" x14ac:dyDescent="0.25">
      <c r="A402" s="6">
        <v>399</v>
      </c>
      <c r="B402" s="6">
        <v>2013</v>
      </c>
      <c r="C402" s="6" t="s">
        <v>569</v>
      </c>
      <c r="D402" s="6" t="s">
        <v>17</v>
      </c>
      <c r="E402" s="25" t="str">
        <f t="shared" si="6"/>
        <v>Ferrand, Chateauneuf-du-Pape - In Bond</v>
      </c>
      <c r="F402" s="10" t="s">
        <v>591</v>
      </c>
      <c r="G402" s="8" t="s">
        <v>18</v>
      </c>
      <c r="H402" s="6">
        <v>12</v>
      </c>
      <c r="I402" s="6" t="s">
        <v>110</v>
      </c>
      <c r="J402" s="6" t="s">
        <v>35</v>
      </c>
      <c r="K402" s="12">
        <v>400</v>
      </c>
      <c r="L402" s="12">
        <v>600</v>
      </c>
      <c r="M402" s="19" t="s">
        <v>34</v>
      </c>
      <c r="N402" s="10"/>
      <c r="AA402" s="10" t="s">
        <v>590</v>
      </c>
      <c r="AB402" t="s">
        <v>1185</v>
      </c>
    </row>
    <row r="403" spans="1:28" s="9" customFormat="1" ht="14.45" customHeight="1" x14ac:dyDescent="0.25">
      <c r="A403" s="6">
        <v>400</v>
      </c>
      <c r="B403" s="6">
        <v>2015</v>
      </c>
      <c r="C403" s="6" t="s">
        <v>569</v>
      </c>
      <c r="D403" s="6" t="s">
        <v>17</v>
      </c>
      <c r="E403" s="25" t="str">
        <f t="shared" si="6"/>
        <v>Francois Villard, Cote Rotie, La Brocarde - In Bond</v>
      </c>
      <c r="F403" s="10" t="s">
        <v>585</v>
      </c>
      <c r="G403" s="8" t="s">
        <v>18</v>
      </c>
      <c r="H403" s="6">
        <v>6</v>
      </c>
      <c r="I403" s="6" t="s">
        <v>110</v>
      </c>
      <c r="J403" s="6" t="s">
        <v>35</v>
      </c>
      <c r="K403" s="12">
        <v>500</v>
      </c>
      <c r="L403" s="12">
        <v>600</v>
      </c>
      <c r="M403" s="18" t="s">
        <v>499</v>
      </c>
      <c r="N403" s="10"/>
      <c r="AA403" s="10" t="s">
        <v>592</v>
      </c>
      <c r="AB403" t="s">
        <v>1186</v>
      </c>
    </row>
    <row r="404" spans="1:28" s="9" customFormat="1" ht="14.45" customHeight="1" x14ac:dyDescent="0.25">
      <c r="A404" s="6">
        <v>401</v>
      </c>
      <c r="B404" s="6">
        <v>2015</v>
      </c>
      <c r="C404" s="6" t="s">
        <v>569</v>
      </c>
      <c r="D404" s="6" t="s">
        <v>17</v>
      </c>
      <c r="E404" s="25" t="str">
        <f t="shared" si="6"/>
        <v>Ferraton Pere &amp; Fils, Saint-Joseph, Lieu-dit Paradis - In Bond</v>
      </c>
      <c r="F404" s="10" t="s">
        <v>594</v>
      </c>
      <c r="G404" s="8" t="s">
        <v>18</v>
      </c>
      <c r="H404" s="6">
        <v>6</v>
      </c>
      <c r="I404" s="6" t="s">
        <v>110</v>
      </c>
      <c r="J404" s="6" t="s">
        <v>35</v>
      </c>
      <c r="K404" s="12">
        <v>130</v>
      </c>
      <c r="L404" s="12">
        <v>160</v>
      </c>
      <c r="M404" s="19" t="s">
        <v>34</v>
      </c>
      <c r="N404" s="10"/>
      <c r="AA404" s="10" t="s">
        <v>593</v>
      </c>
      <c r="AB404" t="s">
        <v>1187</v>
      </c>
    </row>
    <row r="405" spans="1:28" s="9" customFormat="1" ht="14.45" customHeight="1" x14ac:dyDescent="0.25">
      <c r="A405" s="6">
        <v>402</v>
      </c>
      <c r="B405" s="6">
        <v>2015</v>
      </c>
      <c r="C405" s="6" t="s">
        <v>569</v>
      </c>
      <c r="D405" s="6" t="s">
        <v>17</v>
      </c>
      <c r="E405" s="25" t="str">
        <f t="shared" si="6"/>
        <v>Moulin de la Gardette, Gigondas, Ventabren - In Bond</v>
      </c>
      <c r="F405" s="10" t="s">
        <v>596</v>
      </c>
      <c r="G405" s="8" t="s">
        <v>18</v>
      </c>
      <c r="H405" s="6">
        <v>6</v>
      </c>
      <c r="I405" s="6" t="s">
        <v>110</v>
      </c>
      <c r="J405" s="6" t="s">
        <v>35</v>
      </c>
      <c r="K405" s="12">
        <v>130</v>
      </c>
      <c r="L405" s="12">
        <v>160</v>
      </c>
      <c r="M405" s="19" t="s">
        <v>34</v>
      </c>
      <c r="N405" s="10" t="s">
        <v>391</v>
      </c>
      <c r="AA405" s="10" t="s">
        <v>595</v>
      </c>
      <c r="AB405" t="s">
        <v>1188</v>
      </c>
    </row>
    <row r="406" spans="1:28" s="9" customFormat="1" ht="14.45" customHeight="1" x14ac:dyDescent="0.25">
      <c r="A406" s="6">
        <v>403</v>
      </c>
      <c r="B406" s="6">
        <v>2016</v>
      </c>
      <c r="C406" s="6" t="s">
        <v>569</v>
      </c>
      <c r="D406" s="6" t="s">
        <v>17</v>
      </c>
      <c r="E406" s="25" t="str">
        <f t="shared" si="6"/>
        <v>Ferraton Pere &amp; Fils, Cornas, Patou - In Bond</v>
      </c>
      <c r="F406" s="10" t="s">
        <v>594</v>
      </c>
      <c r="G406" s="8" t="s">
        <v>18</v>
      </c>
      <c r="H406" s="6">
        <v>6</v>
      </c>
      <c r="I406" s="6" t="s">
        <v>110</v>
      </c>
      <c r="J406" s="6" t="s">
        <v>35</v>
      </c>
      <c r="K406" s="12">
        <v>120</v>
      </c>
      <c r="L406" s="12">
        <v>150</v>
      </c>
      <c r="M406" s="19" t="s">
        <v>34</v>
      </c>
      <c r="N406" s="10"/>
      <c r="AA406" s="10" t="s">
        <v>597</v>
      </c>
      <c r="AB406" t="s">
        <v>1189</v>
      </c>
    </row>
    <row r="407" spans="1:28" s="9" customFormat="1" ht="14.45" customHeight="1" x14ac:dyDescent="0.25">
      <c r="A407" s="6">
        <v>404</v>
      </c>
      <c r="B407" s="6">
        <v>2016</v>
      </c>
      <c r="C407" s="6" t="s">
        <v>569</v>
      </c>
      <c r="D407" s="6" t="s">
        <v>17</v>
      </c>
      <c r="E407" s="25" t="str">
        <f t="shared" si="6"/>
        <v>Vieux Telegraphe, Chateauneuf-du-Pape, La Crau Rouge</v>
      </c>
      <c r="F407" s="10" t="s">
        <v>599</v>
      </c>
      <c r="G407" s="8" t="s">
        <v>18</v>
      </c>
      <c r="H407" s="6">
        <v>6</v>
      </c>
      <c r="I407" s="6" t="s">
        <v>39</v>
      </c>
      <c r="J407" s="6" t="s">
        <v>19</v>
      </c>
      <c r="K407" s="12">
        <v>190</v>
      </c>
      <c r="L407" s="12">
        <v>240</v>
      </c>
      <c r="M407" s="19"/>
      <c r="N407" s="10" t="s">
        <v>67</v>
      </c>
      <c r="AA407" s="10" t="s">
        <v>598</v>
      </c>
      <c r="AB407" t="s">
        <v>1190</v>
      </c>
    </row>
    <row r="408" spans="1:28" s="9" customFormat="1" ht="14.45" customHeight="1" x14ac:dyDescent="0.25">
      <c r="A408" s="6">
        <v>405</v>
      </c>
      <c r="B408" s="6">
        <v>2017</v>
      </c>
      <c r="C408" s="6" t="s">
        <v>569</v>
      </c>
      <c r="D408" s="6" t="s">
        <v>17</v>
      </c>
      <c r="E408" s="25" t="str">
        <f t="shared" si="6"/>
        <v>M. Sorrel, Hermitage, Le Greal - In Bond</v>
      </c>
      <c r="F408" s="10" t="s">
        <v>601</v>
      </c>
      <c r="G408" s="8" t="s">
        <v>18</v>
      </c>
      <c r="H408" s="6">
        <v>6</v>
      </c>
      <c r="I408" s="6" t="s">
        <v>110</v>
      </c>
      <c r="J408" s="6" t="s">
        <v>35</v>
      </c>
      <c r="K408" s="12">
        <v>650</v>
      </c>
      <c r="L408" s="12">
        <v>850</v>
      </c>
      <c r="M408" s="19" t="s">
        <v>34</v>
      </c>
      <c r="N408" s="10"/>
      <c r="AA408" s="10" t="s">
        <v>600</v>
      </c>
      <c r="AB408" t="s">
        <v>1191</v>
      </c>
    </row>
    <row r="409" spans="1:28" s="9" customFormat="1" ht="14.45" customHeight="1" x14ac:dyDescent="0.25">
      <c r="A409" s="6">
        <v>406</v>
      </c>
      <c r="B409" s="6">
        <v>2017</v>
      </c>
      <c r="C409" s="6" t="s">
        <v>569</v>
      </c>
      <c r="D409" s="6" t="s">
        <v>17</v>
      </c>
      <c r="E409" s="25" t="str">
        <f t="shared" si="6"/>
        <v>Pierre Gaillard, Cote Rotie, Rose Pourpre - In Bond</v>
      </c>
      <c r="F409" s="10" t="s">
        <v>603</v>
      </c>
      <c r="G409" s="8" t="s">
        <v>18</v>
      </c>
      <c r="H409" s="6">
        <v>6</v>
      </c>
      <c r="I409" s="6" t="s">
        <v>110</v>
      </c>
      <c r="J409" s="6" t="s">
        <v>35</v>
      </c>
      <c r="K409" s="12">
        <v>200</v>
      </c>
      <c r="L409" s="12">
        <v>250</v>
      </c>
      <c r="M409" s="19" t="s">
        <v>34</v>
      </c>
      <c r="N409" s="10"/>
      <c r="AA409" s="10" t="s">
        <v>602</v>
      </c>
      <c r="AB409" t="s">
        <v>1192</v>
      </c>
    </row>
    <row r="410" spans="1:28" s="9" customFormat="1" ht="14.45" customHeight="1" x14ac:dyDescent="0.25">
      <c r="A410" s="6">
        <v>407</v>
      </c>
      <c r="B410" s="6">
        <v>2017</v>
      </c>
      <c r="C410" s="6" t="s">
        <v>569</v>
      </c>
      <c r="D410" s="6" t="s">
        <v>17</v>
      </c>
      <c r="E410" s="25" t="str">
        <f t="shared" si="6"/>
        <v>Chave, Cotes du Rhone, Mon Coeur</v>
      </c>
      <c r="F410" s="10" t="s">
        <v>605</v>
      </c>
      <c r="G410" s="8" t="s">
        <v>18</v>
      </c>
      <c r="H410" s="6">
        <v>12</v>
      </c>
      <c r="I410" s="6" t="s">
        <v>110</v>
      </c>
      <c r="J410" s="6" t="s">
        <v>19</v>
      </c>
      <c r="K410" s="12">
        <v>120</v>
      </c>
      <c r="L410" s="12">
        <v>150</v>
      </c>
      <c r="M410" s="19"/>
      <c r="N410" s="10" t="s">
        <v>67</v>
      </c>
      <c r="AA410" s="10" t="s">
        <v>604</v>
      </c>
      <c r="AB410" t="s">
        <v>1193</v>
      </c>
    </row>
    <row r="411" spans="1:28" s="9" customFormat="1" ht="14.45" customHeight="1" x14ac:dyDescent="0.25">
      <c r="A411" s="6">
        <v>408</v>
      </c>
      <c r="B411" s="6">
        <v>2020</v>
      </c>
      <c r="C411" s="6" t="s">
        <v>569</v>
      </c>
      <c r="D411" s="6" t="s">
        <v>17</v>
      </c>
      <c r="E411" s="25" t="str">
        <f t="shared" si="6"/>
        <v>Domaine Courbis, Cornas, La Sabarotte - In Bond</v>
      </c>
      <c r="F411" s="10" t="s">
        <v>607</v>
      </c>
      <c r="G411" s="8" t="s">
        <v>18</v>
      </c>
      <c r="H411" s="6">
        <v>6</v>
      </c>
      <c r="I411" s="6" t="s">
        <v>110</v>
      </c>
      <c r="J411" s="6" t="s">
        <v>35</v>
      </c>
      <c r="K411" s="12">
        <v>170</v>
      </c>
      <c r="L411" s="12">
        <v>220</v>
      </c>
      <c r="M411" s="19" t="s">
        <v>34</v>
      </c>
      <c r="N411" s="10"/>
      <c r="AA411" s="10" t="s">
        <v>606</v>
      </c>
      <c r="AB411" t="s">
        <v>1194</v>
      </c>
    </row>
    <row r="412" spans="1:28" s="9" customFormat="1" ht="14.45" customHeight="1" x14ac:dyDescent="0.25">
      <c r="A412" s="6">
        <v>409</v>
      </c>
      <c r="B412" s="7" t="s">
        <v>68</v>
      </c>
      <c r="C412" s="6" t="s">
        <v>569</v>
      </c>
      <c r="D412" s="6" t="s">
        <v>17</v>
      </c>
      <c r="E412" s="25" t="str">
        <f t="shared" si="6"/>
        <v>1995/2005 Beaucastel Collectors' Case (12x75cl) - In Bond</v>
      </c>
      <c r="F412" s="10" t="s">
        <v>609</v>
      </c>
      <c r="G412" s="8" t="s">
        <v>18</v>
      </c>
      <c r="H412" s="6">
        <v>12</v>
      </c>
      <c r="I412" s="6" t="s">
        <v>39</v>
      </c>
      <c r="J412" s="6" t="s">
        <v>35</v>
      </c>
      <c r="K412" s="12">
        <v>520</v>
      </c>
      <c r="L412" s="12">
        <v>650</v>
      </c>
      <c r="M412" s="18" t="s">
        <v>610</v>
      </c>
      <c r="N412" s="10"/>
      <c r="AA412" s="10" t="s">
        <v>608</v>
      </c>
      <c r="AB412" t="s">
        <v>1195</v>
      </c>
    </row>
    <row r="413" spans="1:28" s="9" customFormat="1" ht="14.45" customHeight="1" x14ac:dyDescent="0.25">
      <c r="A413" s="6">
        <v>410</v>
      </c>
      <c r="B413" s="7" t="s">
        <v>68</v>
      </c>
      <c r="C413" s="6" t="s">
        <v>569</v>
      </c>
      <c r="D413" s="6" t="s">
        <v>17</v>
      </c>
      <c r="E413" s="25" t="str">
        <f t="shared" si="6"/>
        <v>1995/2005 Beaucastel Collectors' Case (12x75cl) - In Bond</v>
      </c>
      <c r="F413" s="10" t="s">
        <v>609</v>
      </c>
      <c r="G413" s="8" t="s">
        <v>18</v>
      </c>
      <c r="H413" s="6">
        <v>12</v>
      </c>
      <c r="I413" s="6" t="s">
        <v>39</v>
      </c>
      <c r="J413" s="6" t="s">
        <v>35</v>
      </c>
      <c r="K413" s="12">
        <v>520</v>
      </c>
      <c r="L413" s="12">
        <v>650</v>
      </c>
      <c r="M413" s="18" t="s">
        <v>611</v>
      </c>
      <c r="N413" s="10"/>
      <c r="AA413" s="10" t="s">
        <v>608</v>
      </c>
      <c r="AB413" t="s">
        <v>1196</v>
      </c>
    </row>
    <row r="414" spans="1:28" s="9" customFormat="1" ht="14.45" customHeight="1" x14ac:dyDescent="0.25">
      <c r="A414" s="6">
        <v>411</v>
      </c>
      <c r="B414" s="7" t="s">
        <v>68</v>
      </c>
      <c r="C414" s="6" t="s">
        <v>569</v>
      </c>
      <c r="D414" s="6" t="s">
        <v>17</v>
      </c>
      <c r="E414" s="25" t="str">
        <f t="shared" si="6"/>
        <v>1998/2006 Beaucastel Oenotheque Case (12x75cl) - In Bond</v>
      </c>
      <c r="F414" s="10" t="s">
        <v>609</v>
      </c>
      <c r="G414" s="8" t="s">
        <v>18</v>
      </c>
      <c r="H414" s="6">
        <v>12</v>
      </c>
      <c r="I414" s="6" t="s">
        <v>39</v>
      </c>
      <c r="J414" s="6" t="s">
        <v>35</v>
      </c>
      <c r="K414" s="12">
        <v>480</v>
      </c>
      <c r="L414" s="12">
        <v>600</v>
      </c>
      <c r="M414" s="18" t="s">
        <v>613</v>
      </c>
      <c r="N414" s="10"/>
      <c r="AA414" s="10" t="s">
        <v>612</v>
      </c>
      <c r="AB414" t="s">
        <v>1197</v>
      </c>
    </row>
    <row r="415" spans="1:28" s="9" customFormat="1" ht="14.45" customHeight="1" x14ac:dyDescent="0.25">
      <c r="A415" s="6">
        <v>412</v>
      </c>
      <c r="B415" s="7" t="s">
        <v>68</v>
      </c>
      <c r="C415" s="6" t="s">
        <v>569</v>
      </c>
      <c r="D415" s="6" t="s">
        <v>17</v>
      </c>
      <c r="E415" s="25" t="str">
        <f t="shared" si="6"/>
        <v>1998/2006 Beaucastel Oenotheque Case (12x75cl) - In Bond</v>
      </c>
      <c r="F415" s="10" t="s">
        <v>609</v>
      </c>
      <c r="G415" s="8" t="s">
        <v>18</v>
      </c>
      <c r="H415" s="6">
        <v>12</v>
      </c>
      <c r="I415" s="6" t="s">
        <v>39</v>
      </c>
      <c r="J415" s="6" t="s">
        <v>35</v>
      </c>
      <c r="K415" s="12">
        <v>480</v>
      </c>
      <c r="L415" s="12">
        <v>600</v>
      </c>
      <c r="M415" s="18" t="s">
        <v>614</v>
      </c>
      <c r="N415" s="10"/>
      <c r="AA415" s="10" t="s">
        <v>612</v>
      </c>
      <c r="AB415" t="s">
        <v>1198</v>
      </c>
    </row>
    <row r="416" spans="1:28" s="9" customFormat="1" ht="14.45" customHeight="1" x14ac:dyDescent="0.25">
      <c r="A416" s="6">
        <v>413</v>
      </c>
      <c r="B416" s="6">
        <v>2004</v>
      </c>
      <c r="C416" s="6" t="s">
        <v>569</v>
      </c>
      <c r="D416" s="6" t="s">
        <v>90</v>
      </c>
      <c r="E416" s="25" t="str">
        <f t="shared" si="6"/>
        <v>Domaine du Colombier, Hermitage, Blanc - In Bond</v>
      </c>
      <c r="F416" s="10" t="s">
        <v>616</v>
      </c>
      <c r="G416" s="8" t="s">
        <v>18</v>
      </c>
      <c r="H416" s="6">
        <v>12</v>
      </c>
      <c r="I416" s="6" t="s">
        <v>110</v>
      </c>
      <c r="J416" s="6" t="s">
        <v>35</v>
      </c>
      <c r="K416" s="12">
        <v>400</v>
      </c>
      <c r="L416" s="12">
        <v>600</v>
      </c>
      <c r="M416" s="19" t="s">
        <v>34</v>
      </c>
      <c r="N416" s="10"/>
      <c r="AA416" s="10" t="s">
        <v>615</v>
      </c>
      <c r="AB416" t="s">
        <v>1199</v>
      </c>
    </row>
    <row r="417" spans="1:28" s="9" customFormat="1" ht="14.45" customHeight="1" x14ac:dyDescent="0.25">
      <c r="A417" s="6">
        <v>414</v>
      </c>
      <c r="B417" s="6">
        <v>2007</v>
      </c>
      <c r="C417" s="6" t="s">
        <v>569</v>
      </c>
      <c r="D417" s="6" t="s">
        <v>90</v>
      </c>
      <c r="E417" s="25" t="str">
        <f t="shared" si="6"/>
        <v>le Clos du Caillou, Chateauneuf-du-Pape, Les Safres Blanc - In Bond</v>
      </c>
      <c r="F417" s="10" t="s">
        <v>579</v>
      </c>
      <c r="G417" s="8" t="s">
        <v>18</v>
      </c>
      <c r="H417" s="6">
        <v>6</v>
      </c>
      <c r="I417" s="6"/>
      <c r="J417" s="6" t="s">
        <v>35</v>
      </c>
      <c r="K417" s="12">
        <v>150</v>
      </c>
      <c r="L417" s="12">
        <v>180</v>
      </c>
      <c r="M417" s="19" t="s">
        <v>34</v>
      </c>
      <c r="N417" s="10"/>
      <c r="AA417" s="10" t="s">
        <v>617</v>
      </c>
      <c r="AB417" t="s">
        <v>1200</v>
      </c>
    </row>
    <row r="418" spans="1:28" s="9" customFormat="1" ht="14.45" customHeight="1" x14ac:dyDescent="0.25">
      <c r="A418" s="6">
        <v>415</v>
      </c>
      <c r="B418" s="6">
        <v>2005</v>
      </c>
      <c r="C418" s="6" t="s">
        <v>620</v>
      </c>
      <c r="D418" s="6" t="s">
        <v>17</v>
      </c>
      <c r="E418" s="25" t="str">
        <f t="shared" si="6"/>
        <v>Clos Marie, Glorieuses, Languedoc - In Bond</v>
      </c>
      <c r="F418" s="10" t="s">
        <v>619</v>
      </c>
      <c r="G418" s="8" t="s">
        <v>18</v>
      </c>
      <c r="H418" s="6">
        <v>12</v>
      </c>
      <c r="I418" s="6" t="s">
        <v>39</v>
      </c>
      <c r="J418" s="6" t="s">
        <v>35</v>
      </c>
      <c r="K418" s="12">
        <v>200</v>
      </c>
      <c r="L418" s="12">
        <v>250</v>
      </c>
      <c r="M418" s="19" t="s">
        <v>34</v>
      </c>
      <c r="N418" s="10"/>
      <c r="AA418" s="10" t="s">
        <v>618</v>
      </c>
      <c r="AB418" t="s">
        <v>1201</v>
      </c>
    </row>
    <row r="419" spans="1:28" s="9" customFormat="1" ht="14.45" customHeight="1" x14ac:dyDescent="0.25">
      <c r="A419" s="6">
        <v>416</v>
      </c>
      <c r="B419" s="6">
        <v>2010</v>
      </c>
      <c r="C419" s="6" t="s">
        <v>569</v>
      </c>
      <c r="D419" s="6" t="s">
        <v>17</v>
      </c>
      <c r="E419" s="25" t="str">
        <f t="shared" si="6"/>
        <v>Domaine de Fondreche, Ventoux, Il Etait Une Fois - In Bond</v>
      </c>
      <c r="F419" s="10" t="s">
        <v>622</v>
      </c>
      <c r="G419" s="8" t="s">
        <v>18</v>
      </c>
      <c r="H419" s="6">
        <v>12</v>
      </c>
      <c r="I419" s="6" t="s">
        <v>110</v>
      </c>
      <c r="J419" s="6" t="s">
        <v>35</v>
      </c>
      <c r="K419" s="12">
        <v>220</v>
      </c>
      <c r="L419" s="12">
        <v>280</v>
      </c>
      <c r="M419" s="19" t="s">
        <v>34</v>
      </c>
      <c r="N419" s="10"/>
      <c r="AA419" s="10" t="s">
        <v>621</v>
      </c>
      <c r="AB419" t="s">
        <v>1202</v>
      </c>
    </row>
    <row r="420" spans="1:28" s="9" customFormat="1" ht="14.45" customHeight="1" x14ac:dyDescent="0.25">
      <c r="A420" s="6">
        <v>417</v>
      </c>
      <c r="B420" s="6">
        <v>2015</v>
      </c>
      <c r="C420" s="6" t="s">
        <v>432</v>
      </c>
      <c r="D420" s="6" t="s">
        <v>17</v>
      </c>
      <c r="E420" s="25" t="str">
        <f t="shared" si="6"/>
        <v>Jean Foillard, Morgon, Eponym - In Bond</v>
      </c>
      <c r="F420" s="10" t="s">
        <v>623</v>
      </c>
      <c r="G420" s="8" t="s">
        <v>18</v>
      </c>
      <c r="H420" s="6">
        <v>12</v>
      </c>
      <c r="I420" s="6" t="s">
        <v>110</v>
      </c>
      <c r="J420" s="6" t="s">
        <v>35</v>
      </c>
      <c r="K420" s="12">
        <v>250</v>
      </c>
      <c r="L420" s="12">
        <v>300</v>
      </c>
      <c r="M420" s="19" t="s">
        <v>34</v>
      </c>
      <c r="N420" s="10"/>
      <c r="AA420" s="10" t="s">
        <v>778</v>
      </c>
      <c r="AB420" t="s">
        <v>1203</v>
      </c>
    </row>
    <row r="421" spans="1:28" s="9" customFormat="1" ht="14.45" customHeight="1" x14ac:dyDescent="0.25">
      <c r="A421" s="6">
        <v>418</v>
      </c>
      <c r="B421" s="6">
        <v>2017</v>
      </c>
      <c r="C421" s="6" t="s">
        <v>620</v>
      </c>
      <c r="D421" s="6" t="s">
        <v>17</v>
      </c>
      <c r="E421" s="25" t="str">
        <f t="shared" si="6"/>
        <v>Montus, Tyre, Madiran - In Bond</v>
      </c>
      <c r="F421" s="10" t="s">
        <v>625</v>
      </c>
      <c r="G421" s="8" t="s">
        <v>18</v>
      </c>
      <c r="H421" s="6">
        <v>6</v>
      </c>
      <c r="I421" s="6" t="s">
        <v>39</v>
      </c>
      <c r="J421" s="6" t="s">
        <v>35</v>
      </c>
      <c r="K421" s="12">
        <v>240</v>
      </c>
      <c r="L421" s="12">
        <v>300</v>
      </c>
      <c r="M421" s="19" t="s">
        <v>34</v>
      </c>
      <c r="N421" s="10"/>
      <c r="AA421" s="10" t="s">
        <v>624</v>
      </c>
      <c r="AB421" t="s">
        <v>1204</v>
      </c>
    </row>
    <row r="422" spans="1:28" s="9" customFormat="1" ht="14.45" customHeight="1" x14ac:dyDescent="0.25">
      <c r="A422" s="6">
        <v>419</v>
      </c>
      <c r="B422" s="6">
        <v>2017</v>
      </c>
      <c r="C422" s="6" t="s">
        <v>620</v>
      </c>
      <c r="D422" s="6" t="s">
        <v>17</v>
      </c>
      <c r="E422" s="25" t="str">
        <f t="shared" si="6"/>
        <v>Montus, Madiran - In Bond</v>
      </c>
      <c r="F422" s="10" t="s">
        <v>625</v>
      </c>
      <c r="G422" s="8" t="s">
        <v>18</v>
      </c>
      <c r="H422" s="6">
        <v>6</v>
      </c>
      <c r="I422" s="6" t="s">
        <v>39</v>
      </c>
      <c r="J422" s="6" t="s">
        <v>35</v>
      </c>
      <c r="K422" s="12">
        <v>100</v>
      </c>
      <c r="L422" s="12">
        <v>130</v>
      </c>
      <c r="M422" s="19" t="s">
        <v>34</v>
      </c>
      <c r="N422" s="10"/>
      <c r="AA422" s="10" t="s">
        <v>626</v>
      </c>
      <c r="AB422" t="s">
        <v>1205</v>
      </c>
    </row>
    <row r="423" spans="1:28" s="9" customFormat="1" ht="14.45" customHeight="1" x14ac:dyDescent="0.25">
      <c r="A423" s="6">
        <v>420</v>
      </c>
      <c r="B423" s="7" t="s">
        <v>68</v>
      </c>
      <c r="C423" s="6"/>
      <c r="D423" s="6" t="s">
        <v>17</v>
      </c>
      <c r="E423" s="25" t="str">
        <f t="shared" si="6"/>
        <v>2016/2017 Mixed German Reds from Stodden and Furst</v>
      </c>
      <c r="F423" s="10"/>
      <c r="G423" s="8" t="s">
        <v>18</v>
      </c>
      <c r="H423" s="6">
        <v>4</v>
      </c>
      <c r="I423" s="6"/>
      <c r="J423" s="6" t="s">
        <v>19</v>
      </c>
      <c r="K423" s="12">
        <v>190</v>
      </c>
      <c r="L423" s="12">
        <v>240</v>
      </c>
      <c r="M423" s="18" t="s">
        <v>628</v>
      </c>
      <c r="N423" s="10"/>
      <c r="AA423" s="10" t="s">
        <v>627</v>
      </c>
      <c r="AB423" t="s">
        <v>1206</v>
      </c>
    </row>
    <row r="424" spans="1:28" s="9" customFormat="1" ht="14.45" customHeight="1" x14ac:dyDescent="0.25">
      <c r="A424" s="6">
        <v>421</v>
      </c>
      <c r="B424" s="6">
        <v>2018</v>
      </c>
      <c r="C424" s="6" t="s">
        <v>631</v>
      </c>
      <c r="D424" s="6" t="s">
        <v>90</v>
      </c>
      <c r="E424" s="25" t="str">
        <f t="shared" si="6"/>
        <v>Keller, Feuervogel Silvaner Trocken, Rheinhessen - In Bond</v>
      </c>
      <c r="F424" s="10" t="s">
        <v>630</v>
      </c>
      <c r="G424" s="8" t="s">
        <v>18</v>
      </c>
      <c r="H424" s="6">
        <v>4</v>
      </c>
      <c r="I424" s="6"/>
      <c r="J424" s="6" t="s">
        <v>35</v>
      </c>
      <c r="K424" s="12">
        <v>110</v>
      </c>
      <c r="L424" s="12">
        <v>130</v>
      </c>
      <c r="M424" s="19" t="s">
        <v>34</v>
      </c>
      <c r="N424" s="10"/>
      <c r="AA424" s="10" t="s">
        <v>629</v>
      </c>
      <c r="AB424" t="s">
        <v>1207</v>
      </c>
    </row>
    <row r="425" spans="1:28" s="9" customFormat="1" ht="14.45" customHeight="1" x14ac:dyDescent="0.25">
      <c r="A425" s="6">
        <v>422</v>
      </c>
      <c r="B425" s="6">
        <v>2020</v>
      </c>
      <c r="C425" s="6" t="s">
        <v>634</v>
      </c>
      <c r="D425" s="6" t="s">
        <v>90</v>
      </c>
      <c r="E425" s="25" t="str">
        <f t="shared" si="6"/>
        <v>Joh Jos Prum, Wehlener Sonnenuhr Riesling Auslese, Mosel (Half Bottles) - In Bond</v>
      </c>
      <c r="F425" s="10" t="s">
        <v>633</v>
      </c>
      <c r="G425" s="6" t="s">
        <v>131</v>
      </c>
      <c r="H425" s="6">
        <v>12</v>
      </c>
      <c r="I425" s="6" t="s">
        <v>110</v>
      </c>
      <c r="J425" s="6" t="s">
        <v>35</v>
      </c>
      <c r="K425" s="12">
        <v>140</v>
      </c>
      <c r="L425" s="12">
        <v>180</v>
      </c>
      <c r="M425" s="19" t="s">
        <v>34</v>
      </c>
      <c r="N425" s="10"/>
      <c r="AA425" s="10" t="s">
        <v>632</v>
      </c>
      <c r="AB425" t="s">
        <v>1208</v>
      </c>
    </row>
    <row r="426" spans="1:28" s="9" customFormat="1" ht="14.45" customHeight="1" x14ac:dyDescent="0.25">
      <c r="A426" s="6">
        <v>423</v>
      </c>
      <c r="B426" s="6">
        <v>2004</v>
      </c>
      <c r="C426" s="8" t="s">
        <v>637</v>
      </c>
      <c r="D426" s="6" t="s">
        <v>17</v>
      </c>
      <c r="E426" s="25" t="str">
        <f t="shared" si="6"/>
        <v>Cavallotto, Barolo, Bricco Boschis - In Bond</v>
      </c>
      <c r="F426" s="10" t="s">
        <v>636</v>
      </c>
      <c r="G426" s="8" t="s">
        <v>18</v>
      </c>
      <c r="H426" s="6">
        <v>10</v>
      </c>
      <c r="I426" s="6"/>
      <c r="J426" s="6" t="s">
        <v>35</v>
      </c>
      <c r="K426" s="12">
        <v>580</v>
      </c>
      <c r="L426" s="12">
        <v>700</v>
      </c>
      <c r="M426" s="19" t="s">
        <v>34</v>
      </c>
      <c r="N426" s="10"/>
      <c r="AA426" s="10" t="s">
        <v>635</v>
      </c>
      <c r="AB426" t="s">
        <v>1209</v>
      </c>
    </row>
    <row r="427" spans="1:28" s="9" customFormat="1" ht="14.45" customHeight="1" x14ac:dyDescent="0.25">
      <c r="A427" s="6">
        <v>424</v>
      </c>
      <c r="B427" s="6">
        <v>2006</v>
      </c>
      <c r="C427" s="6" t="s">
        <v>640</v>
      </c>
      <c r="D427" s="6" t="s">
        <v>17</v>
      </c>
      <c r="E427" s="25" t="str">
        <f t="shared" si="6"/>
        <v>Isole e Olena, Chianti Classico, Gran Selezione (Magnum) - In Bond</v>
      </c>
      <c r="F427" s="10" t="s">
        <v>639</v>
      </c>
      <c r="G427" s="8" t="s">
        <v>65</v>
      </c>
      <c r="H427" s="6">
        <v>1</v>
      </c>
      <c r="I427" s="6" t="s">
        <v>39</v>
      </c>
      <c r="J427" s="6" t="s">
        <v>35</v>
      </c>
      <c r="K427" s="12">
        <v>360</v>
      </c>
      <c r="L427" s="12">
        <v>450</v>
      </c>
      <c r="M427" s="19" t="s">
        <v>34</v>
      </c>
      <c r="N427" s="10"/>
      <c r="AA427" s="10" t="s">
        <v>638</v>
      </c>
      <c r="AB427" t="s">
        <v>1210</v>
      </c>
    </row>
    <row r="428" spans="1:28" s="9" customFormat="1" ht="14.45" customHeight="1" x14ac:dyDescent="0.25">
      <c r="A428" s="6">
        <v>425</v>
      </c>
      <c r="B428" s="6">
        <v>2006</v>
      </c>
      <c r="C428" s="6" t="s">
        <v>640</v>
      </c>
      <c r="D428" s="6" t="s">
        <v>17</v>
      </c>
      <c r="E428" s="25" t="str">
        <f t="shared" si="6"/>
        <v>Isole e Olena, Chianti Classico, Gran Selezione (Magnums) - In Bond</v>
      </c>
      <c r="F428" s="10" t="s">
        <v>639</v>
      </c>
      <c r="G428" s="8" t="s">
        <v>65</v>
      </c>
      <c r="H428" s="6">
        <v>1</v>
      </c>
      <c r="I428" s="6" t="s">
        <v>39</v>
      </c>
      <c r="J428" s="6" t="s">
        <v>35</v>
      </c>
      <c r="K428" s="12">
        <v>360</v>
      </c>
      <c r="L428" s="12">
        <v>450</v>
      </c>
      <c r="M428" s="19" t="s">
        <v>34</v>
      </c>
      <c r="N428" s="10"/>
      <c r="AA428" s="10" t="s">
        <v>641</v>
      </c>
      <c r="AB428" t="s">
        <v>1211</v>
      </c>
    </row>
    <row r="429" spans="1:28" s="9" customFormat="1" ht="14.45" customHeight="1" x14ac:dyDescent="0.25">
      <c r="A429" s="6">
        <v>426</v>
      </c>
      <c r="B429" s="7" t="s">
        <v>68</v>
      </c>
      <c r="C429" s="6" t="s">
        <v>637</v>
      </c>
      <c r="D429" s="6" t="s">
        <v>17</v>
      </c>
      <c r="E429" s="25" t="str">
        <f t="shared" si="6"/>
        <v>2005/2007 Produttori del Barbaresco, Barbaresco Mixed Case - In Bond</v>
      </c>
      <c r="F429" s="10"/>
      <c r="G429" s="8" t="s">
        <v>18</v>
      </c>
      <c r="H429" s="6">
        <v>12</v>
      </c>
      <c r="I429" s="6" t="s">
        <v>39</v>
      </c>
      <c r="J429" s="6" t="s">
        <v>35</v>
      </c>
      <c r="K429" s="12">
        <v>400</v>
      </c>
      <c r="L429" s="12">
        <v>600</v>
      </c>
      <c r="M429" s="18" t="s">
        <v>643</v>
      </c>
      <c r="N429" s="10"/>
      <c r="AA429" s="10" t="s">
        <v>642</v>
      </c>
      <c r="AB429" t="s">
        <v>1212</v>
      </c>
    </row>
    <row r="430" spans="1:28" s="9" customFormat="1" ht="14.45" customHeight="1" x14ac:dyDescent="0.25">
      <c r="A430" s="6">
        <v>427</v>
      </c>
      <c r="B430" s="6">
        <v>2007</v>
      </c>
      <c r="C430" s="6" t="s">
        <v>640</v>
      </c>
      <c r="D430" s="6" t="s">
        <v>17</v>
      </c>
      <c r="E430" s="25" t="str">
        <f t="shared" si="6"/>
        <v>Ciacci Piccolomini d'Aragona, Brunello di Montalcino, Riserva - In Bond</v>
      </c>
      <c r="F430" s="10" t="s">
        <v>645</v>
      </c>
      <c r="G430" s="8" t="s">
        <v>18</v>
      </c>
      <c r="H430" s="6">
        <v>6</v>
      </c>
      <c r="I430" s="6" t="s">
        <v>39</v>
      </c>
      <c r="J430" s="6" t="s">
        <v>35</v>
      </c>
      <c r="K430" s="12">
        <v>280</v>
      </c>
      <c r="L430" s="12">
        <v>380</v>
      </c>
      <c r="M430" s="19" t="s">
        <v>34</v>
      </c>
      <c r="N430" s="10"/>
      <c r="AA430" s="10" t="s">
        <v>644</v>
      </c>
      <c r="AB430" t="s">
        <v>1213</v>
      </c>
    </row>
    <row r="431" spans="1:28" s="9" customFormat="1" ht="14.45" customHeight="1" x14ac:dyDescent="0.25">
      <c r="A431" s="6">
        <v>428</v>
      </c>
      <c r="B431" s="6">
        <v>2010</v>
      </c>
      <c r="C431" s="6" t="s">
        <v>640</v>
      </c>
      <c r="D431" s="6" t="s">
        <v>17</v>
      </c>
      <c r="E431" s="25" t="str">
        <f t="shared" si="6"/>
        <v>Isole e Olena, Chianti Classico, Gran Selezione - In Bond</v>
      </c>
      <c r="F431" s="10" t="s">
        <v>639</v>
      </c>
      <c r="G431" s="8" t="s">
        <v>18</v>
      </c>
      <c r="H431" s="6">
        <v>3</v>
      </c>
      <c r="I431" s="6" t="s">
        <v>39</v>
      </c>
      <c r="J431" s="6" t="s">
        <v>35</v>
      </c>
      <c r="K431" s="12">
        <v>480</v>
      </c>
      <c r="L431" s="12">
        <v>650</v>
      </c>
      <c r="M431" s="19" t="s">
        <v>34</v>
      </c>
      <c r="N431" s="10"/>
      <c r="AA431" s="10" t="s">
        <v>646</v>
      </c>
      <c r="AB431" t="s">
        <v>1214</v>
      </c>
    </row>
    <row r="432" spans="1:28" s="9" customFormat="1" ht="14.45" customHeight="1" x14ac:dyDescent="0.25">
      <c r="A432" s="6">
        <v>429</v>
      </c>
      <c r="B432" s="6">
        <v>2010</v>
      </c>
      <c r="C432" s="6" t="s">
        <v>640</v>
      </c>
      <c r="D432" s="6" t="s">
        <v>17</v>
      </c>
      <c r="E432" s="25" t="str">
        <f t="shared" si="6"/>
        <v>Isole e Olena, Chianti Classico, Gran Selezione - In Bond</v>
      </c>
      <c r="F432" s="10" t="s">
        <v>639</v>
      </c>
      <c r="G432" s="8" t="s">
        <v>18</v>
      </c>
      <c r="H432" s="6">
        <v>3</v>
      </c>
      <c r="I432" s="6" t="s">
        <v>39</v>
      </c>
      <c r="J432" s="6" t="s">
        <v>35</v>
      </c>
      <c r="K432" s="12">
        <v>480</v>
      </c>
      <c r="L432" s="12">
        <v>650</v>
      </c>
      <c r="M432" s="19" t="s">
        <v>34</v>
      </c>
      <c r="N432" s="10"/>
      <c r="AA432" s="10" t="s">
        <v>646</v>
      </c>
      <c r="AB432" t="s">
        <v>1215</v>
      </c>
    </row>
    <row r="433" spans="1:28" s="9" customFormat="1" ht="14.45" customHeight="1" x14ac:dyDescent="0.25">
      <c r="A433" s="6">
        <v>430</v>
      </c>
      <c r="B433" s="6">
        <v>2015</v>
      </c>
      <c r="C433" s="6" t="s">
        <v>637</v>
      </c>
      <c r="D433" s="6" t="s">
        <v>17</v>
      </c>
      <c r="E433" s="25" t="str">
        <f t="shared" si="6"/>
        <v>Gaja, Barolo, Dagromis - In Bond</v>
      </c>
      <c r="F433" s="10" t="s">
        <v>648</v>
      </c>
      <c r="G433" s="8" t="s">
        <v>18</v>
      </c>
      <c r="H433" s="6">
        <v>2</v>
      </c>
      <c r="I433" s="6"/>
      <c r="J433" s="6" t="s">
        <v>35</v>
      </c>
      <c r="K433" s="12">
        <v>130</v>
      </c>
      <c r="L433" s="12">
        <v>160</v>
      </c>
      <c r="M433" s="19" t="s">
        <v>34</v>
      </c>
      <c r="N433" s="10"/>
      <c r="AA433" s="10" t="s">
        <v>647</v>
      </c>
      <c r="AB433" t="s">
        <v>1216</v>
      </c>
    </row>
    <row r="434" spans="1:28" s="9" customFormat="1" ht="14.45" customHeight="1" x14ac:dyDescent="0.25">
      <c r="A434" s="6">
        <v>431</v>
      </c>
      <c r="B434" s="6">
        <v>2016</v>
      </c>
      <c r="C434" s="6" t="s">
        <v>637</v>
      </c>
      <c r="D434" s="6" t="s">
        <v>17</v>
      </c>
      <c r="E434" s="25" t="str">
        <f t="shared" si="6"/>
        <v>Cavallotto, Barolo, Bricco Boschis - In Bond</v>
      </c>
      <c r="F434" s="10" t="s">
        <v>636</v>
      </c>
      <c r="G434" s="8" t="s">
        <v>18</v>
      </c>
      <c r="H434" s="6">
        <v>6</v>
      </c>
      <c r="I434" s="6" t="s">
        <v>110</v>
      </c>
      <c r="J434" s="6" t="s">
        <v>35</v>
      </c>
      <c r="K434" s="12">
        <v>240</v>
      </c>
      <c r="L434" s="12">
        <v>300</v>
      </c>
      <c r="M434" s="19" t="s">
        <v>34</v>
      </c>
      <c r="N434" s="10"/>
      <c r="AA434" s="10" t="s">
        <v>635</v>
      </c>
      <c r="AB434" t="s">
        <v>1217</v>
      </c>
    </row>
    <row r="435" spans="1:28" s="9" customFormat="1" ht="14.45" customHeight="1" x14ac:dyDescent="0.25">
      <c r="A435" s="6">
        <v>432</v>
      </c>
      <c r="B435" s="6">
        <v>2016</v>
      </c>
      <c r="C435" s="6" t="s">
        <v>637</v>
      </c>
      <c r="D435" s="6" t="s">
        <v>17</v>
      </c>
      <c r="E435" s="25" t="str">
        <f t="shared" si="6"/>
        <v>Enzo Boglietti, Barolo, Arione - In Bond</v>
      </c>
      <c r="F435" s="10" t="s">
        <v>650</v>
      </c>
      <c r="G435" s="8" t="s">
        <v>18</v>
      </c>
      <c r="H435" s="6">
        <v>3</v>
      </c>
      <c r="I435" s="6" t="s">
        <v>110</v>
      </c>
      <c r="J435" s="6" t="s">
        <v>35</v>
      </c>
      <c r="K435" s="12">
        <v>130</v>
      </c>
      <c r="L435" s="12">
        <v>160</v>
      </c>
      <c r="M435" s="19" t="s">
        <v>34</v>
      </c>
      <c r="N435" s="10"/>
      <c r="AA435" s="10" t="s">
        <v>649</v>
      </c>
      <c r="AB435" t="s">
        <v>1218</v>
      </c>
    </row>
    <row r="436" spans="1:28" s="9" customFormat="1" ht="14.45" customHeight="1" x14ac:dyDescent="0.25">
      <c r="A436" s="6">
        <v>433</v>
      </c>
      <c r="B436" s="6">
        <v>2016</v>
      </c>
      <c r="C436" s="6" t="s">
        <v>637</v>
      </c>
      <c r="D436" s="6" t="s">
        <v>17</v>
      </c>
      <c r="E436" s="25" t="str">
        <f t="shared" si="6"/>
        <v>Enzo Boglietti, Barolo, Fossati - In Bond</v>
      </c>
      <c r="F436" s="10" t="s">
        <v>650</v>
      </c>
      <c r="G436" s="8" t="s">
        <v>18</v>
      </c>
      <c r="H436" s="6">
        <v>3</v>
      </c>
      <c r="I436" s="6" t="s">
        <v>110</v>
      </c>
      <c r="J436" s="6" t="s">
        <v>35</v>
      </c>
      <c r="K436" s="12">
        <v>100</v>
      </c>
      <c r="L436" s="12">
        <v>130</v>
      </c>
      <c r="M436" s="19" t="s">
        <v>34</v>
      </c>
      <c r="N436" s="10"/>
      <c r="AA436" s="10" t="s">
        <v>651</v>
      </c>
      <c r="AB436" t="s">
        <v>1219</v>
      </c>
    </row>
    <row r="437" spans="1:28" s="9" customFormat="1" ht="14.45" customHeight="1" x14ac:dyDescent="0.25">
      <c r="A437" s="6">
        <v>434</v>
      </c>
      <c r="B437" s="6">
        <v>2016</v>
      </c>
      <c r="C437" s="6" t="s">
        <v>637</v>
      </c>
      <c r="D437" s="6" t="s">
        <v>17</v>
      </c>
      <c r="E437" s="25" t="str">
        <f t="shared" si="6"/>
        <v>Giacomo Fenocchio, Barolo, Cannubi - In Bond</v>
      </c>
      <c r="F437" s="10" t="s">
        <v>653</v>
      </c>
      <c r="G437" s="8" t="s">
        <v>18</v>
      </c>
      <c r="H437" s="6">
        <v>6</v>
      </c>
      <c r="I437" s="6" t="s">
        <v>110</v>
      </c>
      <c r="J437" s="6" t="s">
        <v>35</v>
      </c>
      <c r="K437" s="12">
        <v>320</v>
      </c>
      <c r="L437" s="12">
        <v>380</v>
      </c>
      <c r="M437" s="19" t="s">
        <v>34</v>
      </c>
      <c r="N437" s="10"/>
      <c r="AA437" s="10" t="s">
        <v>652</v>
      </c>
      <c r="AB437" t="s">
        <v>1220</v>
      </c>
    </row>
    <row r="438" spans="1:28" s="9" customFormat="1" ht="14.45" customHeight="1" x14ac:dyDescent="0.25">
      <c r="A438" s="6">
        <v>435</v>
      </c>
      <c r="B438" s="6">
        <v>2016</v>
      </c>
      <c r="C438" s="6" t="s">
        <v>637</v>
      </c>
      <c r="D438" s="6" t="s">
        <v>17</v>
      </c>
      <c r="E438" s="25" t="str">
        <f t="shared" si="6"/>
        <v>Oddero, Barolo, Rocche di Castiglione (Magnum) - In Bond</v>
      </c>
      <c r="F438" s="10" t="s">
        <v>655</v>
      </c>
      <c r="G438" s="8" t="s">
        <v>65</v>
      </c>
      <c r="H438" s="6">
        <v>1</v>
      </c>
      <c r="I438" s="6" t="s">
        <v>39</v>
      </c>
      <c r="J438" s="6" t="s">
        <v>35</v>
      </c>
      <c r="K438" s="12">
        <v>320</v>
      </c>
      <c r="L438" s="12">
        <v>380</v>
      </c>
      <c r="M438" s="19" t="s">
        <v>34</v>
      </c>
      <c r="N438" s="10"/>
      <c r="AA438" s="10" t="s">
        <v>654</v>
      </c>
      <c r="AB438" t="s">
        <v>1221</v>
      </c>
    </row>
    <row r="439" spans="1:28" s="9" customFormat="1" ht="14.45" customHeight="1" x14ac:dyDescent="0.25">
      <c r="A439" s="6">
        <v>436</v>
      </c>
      <c r="B439" s="6">
        <v>2016</v>
      </c>
      <c r="C439" s="6" t="s">
        <v>637</v>
      </c>
      <c r="D439" s="6" t="s">
        <v>17</v>
      </c>
      <c r="E439" s="25" t="str">
        <f t="shared" si="6"/>
        <v>Poderi Luigi Einaudi, Barolo, Cannubi Nei - In Bond</v>
      </c>
      <c r="F439" s="10" t="s">
        <v>657</v>
      </c>
      <c r="G439" s="8" t="s">
        <v>18</v>
      </c>
      <c r="H439" s="6">
        <v>6</v>
      </c>
      <c r="I439" s="6" t="s">
        <v>110</v>
      </c>
      <c r="J439" s="6" t="s">
        <v>35</v>
      </c>
      <c r="K439" s="12">
        <v>170</v>
      </c>
      <c r="L439" s="12">
        <v>210</v>
      </c>
      <c r="M439" s="19" t="s">
        <v>34</v>
      </c>
      <c r="N439" s="10"/>
      <c r="AA439" s="10" t="s">
        <v>656</v>
      </c>
      <c r="AB439" t="s">
        <v>1222</v>
      </c>
    </row>
    <row r="440" spans="1:28" s="9" customFormat="1" ht="14.45" customHeight="1" x14ac:dyDescent="0.25">
      <c r="A440" s="6">
        <v>437</v>
      </c>
      <c r="B440" s="6">
        <v>2016</v>
      </c>
      <c r="C440" s="6" t="s">
        <v>637</v>
      </c>
      <c r="D440" s="6" t="s">
        <v>17</v>
      </c>
      <c r="E440" s="25" t="str">
        <f t="shared" si="6"/>
        <v>Roberto Voerzio, Barolo, Comune di La Morra - In Bond</v>
      </c>
      <c r="F440" s="10" t="s">
        <v>659</v>
      </c>
      <c r="G440" s="8" t="s">
        <v>18</v>
      </c>
      <c r="H440" s="6">
        <v>3</v>
      </c>
      <c r="I440" s="6" t="s">
        <v>39</v>
      </c>
      <c r="J440" s="6" t="s">
        <v>35</v>
      </c>
      <c r="K440" s="12">
        <v>160</v>
      </c>
      <c r="L440" s="12">
        <v>200</v>
      </c>
      <c r="M440" s="18" t="s">
        <v>660</v>
      </c>
      <c r="N440" s="10"/>
      <c r="AA440" s="10" t="s">
        <v>658</v>
      </c>
      <c r="AB440" t="s">
        <v>1223</v>
      </c>
    </row>
    <row r="441" spans="1:28" s="9" customFormat="1" ht="14.45" customHeight="1" x14ac:dyDescent="0.25">
      <c r="A441" s="6">
        <v>438</v>
      </c>
      <c r="B441" s="6">
        <v>2016</v>
      </c>
      <c r="C441" s="6" t="s">
        <v>637</v>
      </c>
      <c r="D441" s="6" t="s">
        <v>17</v>
      </c>
      <c r="E441" s="25" t="str">
        <f t="shared" si="6"/>
        <v>Pio Cesare, Barbaresco, Bricco - In Bond</v>
      </c>
      <c r="F441" s="10" t="s">
        <v>662</v>
      </c>
      <c r="G441" s="8" t="s">
        <v>18</v>
      </c>
      <c r="H441" s="6">
        <v>6</v>
      </c>
      <c r="I441" s="6" t="s">
        <v>39</v>
      </c>
      <c r="J441" s="6" t="s">
        <v>35</v>
      </c>
      <c r="K441" s="12">
        <v>400</v>
      </c>
      <c r="L441" s="12">
        <v>550</v>
      </c>
      <c r="M441" s="19" t="s">
        <v>34</v>
      </c>
      <c r="N441" s="10"/>
      <c r="AA441" s="10" t="s">
        <v>661</v>
      </c>
      <c r="AB441" t="s">
        <v>1224</v>
      </c>
    </row>
    <row r="442" spans="1:28" s="9" customFormat="1" ht="14.45" customHeight="1" x14ac:dyDescent="0.25">
      <c r="A442" s="6">
        <v>439</v>
      </c>
      <c r="B442" s="6">
        <v>2016</v>
      </c>
      <c r="C442" s="6" t="s">
        <v>640</v>
      </c>
      <c r="D442" s="6" t="s">
        <v>17</v>
      </c>
      <c r="E442" s="25" t="str">
        <f t="shared" si="6"/>
        <v>Canalicchio di Sopra, Brunello di Montalcino, Casaccia - In Bond</v>
      </c>
      <c r="F442" s="10" t="s">
        <v>664</v>
      </c>
      <c r="G442" s="8" t="s">
        <v>18</v>
      </c>
      <c r="H442" s="6">
        <v>3</v>
      </c>
      <c r="I442" s="6"/>
      <c r="J442" s="6" t="s">
        <v>35</v>
      </c>
      <c r="K442" s="12">
        <v>220</v>
      </c>
      <c r="L442" s="12">
        <v>280</v>
      </c>
      <c r="M442" s="19" t="s">
        <v>34</v>
      </c>
      <c r="N442" s="10"/>
      <c r="AA442" s="10" t="s">
        <v>663</v>
      </c>
      <c r="AB442" t="s">
        <v>1225</v>
      </c>
    </row>
    <row r="443" spans="1:28" s="9" customFormat="1" ht="14.45" customHeight="1" x14ac:dyDescent="0.25">
      <c r="A443" s="6">
        <v>440</v>
      </c>
      <c r="B443" s="6">
        <v>2016</v>
      </c>
      <c r="C443" s="6" t="s">
        <v>640</v>
      </c>
      <c r="D443" s="6" t="s">
        <v>17</v>
      </c>
      <c r="E443" s="25" t="str">
        <f t="shared" si="6"/>
        <v>Conti Constanti, Brunello di Montalcino - In Bond</v>
      </c>
      <c r="F443" s="10" t="s">
        <v>666</v>
      </c>
      <c r="G443" s="8" t="s">
        <v>18</v>
      </c>
      <c r="H443" s="6">
        <v>3</v>
      </c>
      <c r="I443" s="6"/>
      <c r="J443" s="6" t="s">
        <v>35</v>
      </c>
      <c r="K443" s="12">
        <v>120</v>
      </c>
      <c r="L443" s="12">
        <v>150</v>
      </c>
      <c r="M443" s="19" t="s">
        <v>34</v>
      </c>
      <c r="N443" s="10"/>
      <c r="AA443" s="10" t="s">
        <v>665</v>
      </c>
      <c r="AB443" t="s">
        <v>1226</v>
      </c>
    </row>
    <row r="444" spans="1:28" s="9" customFormat="1" ht="14.45" customHeight="1" x14ac:dyDescent="0.25">
      <c r="A444" s="6">
        <v>441</v>
      </c>
      <c r="B444" s="6">
        <v>2016</v>
      </c>
      <c r="C444" s="6" t="s">
        <v>640</v>
      </c>
      <c r="D444" s="6" t="s">
        <v>17</v>
      </c>
      <c r="E444" s="25" t="str">
        <f t="shared" si="6"/>
        <v>Fattoi, Brunello di Montalcino - In Bond</v>
      </c>
      <c r="F444" s="10" t="s">
        <v>668</v>
      </c>
      <c r="G444" s="8" t="s">
        <v>18</v>
      </c>
      <c r="H444" s="6">
        <v>6</v>
      </c>
      <c r="I444" s="6" t="s">
        <v>110</v>
      </c>
      <c r="J444" s="6" t="s">
        <v>35</v>
      </c>
      <c r="K444" s="12">
        <v>100</v>
      </c>
      <c r="L444" s="12">
        <v>130</v>
      </c>
      <c r="M444" s="19" t="s">
        <v>34</v>
      </c>
      <c r="N444" s="10"/>
      <c r="AA444" s="10" t="s">
        <v>667</v>
      </c>
      <c r="AB444" t="s">
        <v>1227</v>
      </c>
    </row>
    <row r="445" spans="1:28" s="9" customFormat="1" ht="14.45" customHeight="1" x14ac:dyDescent="0.25">
      <c r="A445" s="6">
        <v>442</v>
      </c>
      <c r="B445" s="6">
        <v>2016</v>
      </c>
      <c r="C445" s="6" t="s">
        <v>671</v>
      </c>
      <c r="D445" s="6" t="s">
        <v>17</v>
      </c>
      <c r="E445" s="25" t="str">
        <f t="shared" si="6"/>
        <v>Monte Del Fra, Amarone della Valpolicella Riserva, Classico Scarnocchio</v>
      </c>
      <c r="F445" s="10" t="s">
        <v>670</v>
      </c>
      <c r="G445" s="8" t="s">
        <v>18</v>
      </c>
      <c r="H445" s="6">
        <v>6</v>
      </c>
      <c r="I445" s="6" t="s">
        <v>39</v>
      </c>
      <c r="J445" s="6" t="s">
        <v>19</v>
      </c>
      <c r="K445" s="12">
        <v>130</v>
      </c>
      <c r="L445" s="12">
        <v>160</v>
      </c>
      <c r="M445" s="18"/>
      <c r="N445" s="10" t="s">
        <v>173</v>
      </c>
      <c r="AA445" s="10" t="s">
        <v>669</v>
      </c>
      <c r="AB445" t="s">
        <v>1228</v>
      </c>
    </row>
    <row r="446" spans="1:28" s="9" customFormat="1" ht="14.45" customHeight="1" x14ac:dyDescent="0.25">
      <c r="A446" s="6">
        <v>443</v>
      </c>
      <c r="B446" s="6">
        <v>2016</v>
      </c>
      <c r="C446" s="6" t="s">
        <v>671</v>
      </c>
      <c r="D446" s="6" t="s">
        <v>17</v>
      </c>
      <c r="E446" s="25" t="str">
        <f t="shared" si="6"/>
        <v>Monte Del Fra, Amarone della Valpolicella Riserva, Classico Scarnocchio</v>
      </c>
      <c r="F446" s="10" t="s">
        <v>670</v>
      </c>
      <c r="G446" s="8" t="s">
        <v>18</v>
      </c>
      <c r="H446" s="6">
        <v>6</v>
      </c>
      <c r="I446" s="6" t="s">
        <v>39</v>
      </c>
      <c r="J446" s="6" t="s">
        <v>19</v>
      </c>
      <c r="K446" s="12">
        <v>130</v>
      </c>
      <c r="L446" s="12">
        <v>160</v>
      </c>
      <c r="M446" s="18"/>
      <c r="N446" s="10" t="s">
        <v>173</v>
      </c>
      <c r="AA446" s="10" t="s">
        <v>669</v>
      </c>
      <c r="AB446" t="s">
        <v>1229</v>
      </c>
    </row>
    <row r="447" spans="1:28" s="9" customFormat="1" ht="14.45" customHeight="1" x14ac:dyDescent="0.25">
      <c r="A447" s="6">
        <v>444</v>
      </c>
      <c r="B447" s="6"/>
      <c r="C447" s="6"/>
      <c r="D447" s="6"/>
      <c r="E447" s="26" t="s">
        <v>1274</v>
      </c>
      <c r="F447" s="10"/>
      <c r="G447" s="8"/>
      <c r="H447" s="6"/>
      <c r="I447" s="6"/>
      <c r="J447" s="6"/>
      <c r="K447" s="12"/>
      <c r="L447" s="12"/>
      <c r="M447" s="18"/>
      <c r="N447" s="10"/>
      <c r="AA447" s="10" t="s">
        <v>672</v>
      </c>
      <c r="AB447" t="s">
        <v>1230</v>
      </c>
    </row>
    <row r="448" spans="1:28" s="9" customFormat="1" ht="14.45" customHeight="1" x14ac:dyDescent="0.25">
      <c r="A448" s="6">
        <v>445</v>
      </c>
      <c r="B448" s="6">
        <v>2017</v>
      </c>
      <c r="C448" s="6" t="s">
        <v>637</v>
      </c>
      <c r="D448" s="6" t="s">
        <v>90</v>
      </c>
      <c r="E448" s="25" t="str">
        <f t="shared" si="6"/>
        <v>Gaja, Rossj-Bass, Langhe DOC - In Bond</v>
      </c>
      <c r="F448" s="10" t="s">
        <v>648</v>
      </c>
      <c r="G448" s="8" t="s">
        <v>18</v>
      </c>
      <c r="H448" s="6">
        <v>4</v>
      </c>
      <c r="I448" s="6"/>
      <c r="J448" s="6" t="s">
        <v>35</v>
      </c>
      <c r="K448" s="12">
        <v>140</v>
      </c>
      <c r="L448" s="12">
        <v>180</v>
      </c>
      <c r="M448" s="19" t="s">
        <v>34</v>
      </c>
      <c r="N448" s="10"/>
      <c r="AA448" s="10" t="s">
        <v>673</v>
      </c>
      <c r="AB448" t="s">
        <v>1231</v>
      </c>
    </row>
    <row r="449" spans="1:28" s="9" customFormat="1" ht="14.45" customHeight="1" x14ac:dyDescent="0.25">
      <c r="A449" s="6">
        <v>446</v>
      </c>
      <c r="B449" s="7" t="s">
        <v>68</v>
      </c>
      <c r="C449" s="6"/>
      <c r="D449" s="6" t="s">
        <v>17</v>
      </c>
      <c r="E449" s="25" t="str">
        <f t="shared" si="6"/>
        <v>1979/1998 Mixed Case of Italian Wines</v>
      </c>
      <c r="F449" s="10"/>
      <c r="G449" s="8" t="s">
        <v>18</v>
      </c>
      <c r="H449" s="6">
        <v>8</v>
      </c>
      <c r="I449" s="6"/>
      <c r="J449" s="6" t="s">
        <v>19</v>
      </c>
      <c r="K449" s="12">
        <v>150</v>
      </c>
      <c r="L449" s="12">
        <v>260</v>
      </c>
      <c r="M449" s="18" t="s">
        <v>675</v>
      </c>
      <c r="N449" s="10"/>
      <c r="AA449" s="10" t="s">
        <v>674</v>
      </c>
      <c r="AB449" t="s">
        <v>1232</v>
      </c>
    </row>
    <row r="450" spans="1:28" s="9" customFormat="1" ht="14.45" customHeight="1" x14ac:dyDescent="0.25">
      <c r="A450" s="6">
        <v>447</v>
      </c>
      <c r="B450" s="7" t="s">
        <v>68</v>
      </c>
      <c r="C450" s="6"/>
      <c r="D450" s="6" t="s">
        <v>17</v>
      </c>
      <c r="E450" s="25" t="str">
        <f t="shared" si="6"/>
        <v>2014/2016 Mixed Lot of Italian Reds</v>
      </c>
      <c r="F450" s="10"/>
      <c r="G450" s="8" t="s">
        <v>18</v>
      </c>
      <c r="H450" s="6">
        <v>6</v>
      </c>
      <c r="I450" s="6"/>
      <c r="J450" s="6" t="s">
        <v>19</v>
      </c>
      <c r="K450" s="12">
        <v>100</v>
      </c>
      <c r="L450" s="12">
        <v>150</v>
      </c>
      <c r="M450" s="18" t="s">
        <v>677</v>
      </c>
      <c r="N450" s="10"/>
      <c r="AA450" s="10" t="s">
        <v>676</v>
      </c>
      <c r="AB450" t="s">
        <v>1233</v>
      </c>
    </row>
    <row r="451" spans="1:28" s="9" customFormat="1" ht="14.45" customHeight="1" x14ac:dyDescent="0.25">
      <c r="A451" s="6">
        <v>448</v>
      </c>
      <c r="B451" s="7" t="s">
        <v>68</v>
      </c>
      <c r="C451" s="6"/>
      <c r="D451" s="6" t="s">
        <v>386</v>
      </c>
      <c r="E451" s="25" t="str">
        <f t="shared" si="6"/>
        <v>2016/2020 Mixed Red and White Magnums from Piedmont and Tuscany</v>
      </c>
      <c r="F451" s="10"/>
      <c r="G451" s="8" t="s">
        <v>65</v>
      </c>
      <c r="H451" s="6">
        <v>4</v>
      </c>
      <c r="I451" s="6" t="s">
        <v>110</v>
      </c>
      <c r="J451" s="6" t="s">
        <v>19</v>
      </c>
      <c r="K451" s="12">
        <v>300</v>
      </c>
      <c r="L451" s="12">
        <v>400</v>
      </c>
      <c r="M451" s="18" t="s">
        <v>679</v>
      </c>
      <c r="N451" s="10"/>
      <c r="AA451" s="10" t="s">
        <v>678</v>
      </c>
      <c r="AB451" t="s">
        <v>1234</v>
      </c>
    </row>
    <row r="452" spans="1:28" s="9" customFormat="1" ht="14.45" customHeight="1" x14ac:dyDescent="0.25">
      <c r="A452" s="6">
        <v>449</v>
      </c>
      <c r="B452" s="7" t="s">
        <v>68</v>
      </c>
      <c r="C452" s="6"/>
      <c r="D452" s="6" t="s">
        <v>90</v>
      </c>
      <c r="E452" s="25" t="str">
        <f t="shared" ref="E452:E490" si="7">HYPERLINK(AB452,AA452)</f>
        <v>2017/2018 Mixed Lot of Italian Whites</v>
      </c>
      <c r="F452" s="10"/>
      <c r="G452" s="8" t="s">
        <v>18</v>
      </c>
      <c r="H452" s="6">
        <v>10</v>
      </c>
      <c r="I452" s="6"/>
      <c r="J452" s="6" t="s">
        <v>19</v>
      </c>
      <c r="K452" s="12">
        <v>160</v>
      </c>
      <c r="L452" s="12">
        <v>200</v>
      </c>
      <c r="M452" s="18" t="s">
        <v>681</v>
      </c>
      <c r="N452" s="10"/>
      <c r="AA452" s="10" t="s">
        <v>680</v>
      </c>
      <c r="AB452" t="s">
        <v>1235</v>
      </c>
    </row>
    <row r="453" spans="1:28" s="9" customFormat="1" ht="14.45" customHeight="1" x14ac:dyDescent="0.25">
      <c r="A453" s="6">
        <v>450</v>
      </c>
      <c r="B453" s="6">
        <v>1989</v>
      </c>
      <c r="C453" s="6" t="s">
        <v>684</v>
      </c>
      <c r="D453" s="6" t="s">
        <v>17</v>
      </c>
      <c r="E453" s="25" t="str">
        <f t="shared" si="7"/>
        <v>Marques de Murrieta, Castillo Ygay Gran Reserva Especial, Rioja</v>
      </c>
      <c r="F453" s="10" t="s">
        <v>683</v>
      </c>
      <c r="G453" s="8" t="s">
        <v>18</v>
      </c>
      <c r="H453" s="6">
        <v>6</v>
      </c>
      <c r="I453" s="6" t="s">
        <v>39</v>
      </c>
      <c r="J453" s="6" t="s">
        <v>19</v>
      </c>
      <c r="K453" s="12">
        <v>600</v>
      </c>
      <c r="L453" s="12">
        <v>750</v>
      </c>
      <c r="M453" s="18" t="s">
        <v>440</v>
      </c>
      <c r="N453" s="10" t="s">
        <v>48</v>
      </c>
      <c r="AA453" s="10" t="s">
        <v>682</v>
      </c>
      <c r="AB453" t="s">
        <v>1236</v>
      </c>
    </row>
    <row r="454" spans="1:28" s="9" customFormat="1" ht="14.45" customHeight="1" x14ac:dyDescent="0.25">
      <c r="A454" s="6">
        <v>451</v>
      </c>
      <c r="B454" s="6">
        <v>2000</v>
      </c>
      <c r="C454" s="6" t="s">
        <v>684</v>
      </c>
      <c r="D454" s="6" t="s">
        <v>17</v>
      </c>
      <c r="E454" s="25" t="str">
        <f t="shared" si="7"/>
        <v>Muga, Prado Enea Gran Reserva, Rioja</v>
      </c>
      <c r="F454" s="10" t="s">
        <v>686</v>
      </c>
      <c r="G454" s="8" t="s">
        <v>18</v>
      </c>
      <c r="H454" s="6">
        <v>12</v>
      </c>
      <c r="I454" s="6" t="s">
        <v>39</v>
      </c>
      <c r="J454" s="6" t="s">
        <v>19</v>
      </c>
      <c r="K454" s="12">
        <v>400</v>
      </c>
      <c r="L454" s="12">
        <v>500</v>
      </c>
      <c r="M454" s="18" t="s">
        <v>687</v>
      </c>
      <c r="N454" s="10" t="s">
        <v>48</v>
      </c>
      <c r="AA454" s="10" t="s">
        <v>685</v>
      </c>
      <c r="AB454" t="s">
        <v>1237</v>
      </c>
    </row>
    <row r="455" spans="1:28" s="9" customFormat="1" ht="14.45" customHeight="1" x14ac:dyDescent="0.25">
      <c r="A455" s="6">
        <v>452</v>
      </c>
      <c r="B455" s="6">
        <v>2007</v>
      </c>
      <c r="C455" s="6" t="s">
        <v>684</v>
      </c>
      <c r="D455" s="6" t="s">
        <v>17</v>
      </c>
      <c r="E455" s="25" t="str">
        <f t="shared" si="7"/>
        <v>Marques de Caceres, Rioja (Jeroboam)</v>
      </c>
      <c r="F455" s="10" t="s">
        <v>689</v>
      </c>
      <c r="G455" s="6" t="s">
        <v>691</v>
      </c>
      <c r="H455" s="6">
        <v>1</v>
      </c>
      <c r="I455" s="6" t="s">
        <v>39</v>
      </c>
      <c r="J455" s="6" t="s">
        <v>19</v>
      </c>
      <c r="K455" s="12">
        <v>100</v>
      </c>
      <c r="L455" s="12">
        <v>200</v>
      </c>
      <c r="M455" s="18" t="s">
        <v>690</v>
      </c>
      <c r="N455" s="10"/>
      <c r="AA455" s="10" t="s">
        <v>688</v>
      </c>
      <c r="AB455" t="s">
        <v>1238</v>
      </c>
    </row>
    <row r="456" spans="1:28" s="9" customFormat="1" ht="14.45" customHeight="1" x14ac:dyDescent="0.25">
      <c r="A456" s="6">
        <v>453</v>
      </c>
      <c r="B456" s="6">
        <v>2011</v>
      </c>
      <c r="C456" s="6" t="s">
        <v>684</v>
      </c>
      <c r="D456" s="6" t="s">
        <v>769</v>
      </c>
      <c r="E456" s="25" t="str">
        <f t="shared" si="7"/>
        <v>R. Lopez de Heredia, Tondonia Rosado Gran Reserva, Rioja</v>
      </c>
      <c r="F456" s="10" t="s">
        <v>693</v>
      </c>
      <c r="G456" s="8" t="s">
        <v>18</v>
      </c>
      <c r="H456" s="6">
        <v>6</v>
      </c>
      <c r="I456" s="6" t="s">
        <v>39</v>
      </c>
      <c r="J456" s="6" t="s">
        <v>35</v>
      </c>
      <c r="K456" s="12">
        <v>320</v>
      </c>
      <c r="L456" s="12">
        <v>400</v>
      </c>
      <c r="M456" s="19" t="s">
        <v>34</v>
      </c>
      <c r="N456" s="10"/>
      <c r="AA456" s="10" t="s">
        <v>692</v>
      </c>
      <c r="AB456" t="s">
        <v>1239</v>
      </c>
    </row>
    <row r="457" spans="1:28" s="9" customFormat="1" ht="14.45" customHeight="1" x14ac:dyDescent="0.25">
      <c r="A457" s="6">
        <v>454</v>
      </c>
      <c r="B457" s="6">
        <v>2016</v>
      </c>
      <c r="C457" s="6" t="s">
        <v>696</v>
      </c>
      <c r="D457" s="6" t="s">
        <v>17</v>
      </c>
      <c r="E457" s="25" t="str">
        <f t="shared" si="7"/>
        <v>Torres, Penedes, Mas La Plana - In Bond</v>
      </c>
      <c r="F457" s="10" t="s">
        <v>695</v>
      </c>
      <c r="G457" s="8" t="s">
        <v>18</v>
      </c>
      <c r="H457" s="6">
        <v>3</v>
      </c>
      <c r="I457" s="6"/>
      <c r="J457" s="6" t="s">
        <v>35</v>
      </c>
      <c r="K457" s="12">
        <v>120</v>
      </c>
      <c r="L457" s="12">
        <v>150</v>
      </c>
      <c r="M457" s="19" t="s">
        <v>34</v>
      </c>
      <c r="N457" s="10"/>
      <c r="AA457" s="10" t="s">
        <v>694</v>
      </c>
      <c r="AB457" t="s">
        <v>1240</v>
      </c>
    </row>
    <row r="458" spans="1:28" s="9" customFormat="1" ht="14.45" customHeight="1" x14ac:dyDescent="0.25">
      <c r="A458" s="6">
        <v>455</v>
      </c>
      <c r="B458" s="6">
        <v>2018</v>
      </c>
      <c r="C458" s="6" t="s">
        <v>699</v>
      </c>
      <c r="D458" s="6" t="s">
        <v>17</v>
      </c>
      <c r="E458" s="25" t="str">
        <f t="shared" si="7"/>
        <v>Dominio de Pingus, Flor Pingus, Ribera del Duero DO - In Bond</v>
      </c>
      <c r="F458" s="10" t="s">
        <v>698</v>
      </c>
      <c r="G458" s="8" t="s">
        <v>18</v>
      </c>
      <c r="H458" s="6">
        <v>3</v>
      </c>
      <c r="I458" s="6"/>
      <c r="J458" s="6" t="s">
        <v>35</v>
      </c>
      <c r="K458" s="12">
        <v>140</v>
      </c>
      <c r="L458" s="12">
        <v>180</v>
      </c>
      <c r="M458" s="19" t="s">
        <v>34</v>
      </c>
      <c r="N458" s="10"/>
      <c r="AA458" s="10" t="s">
        <v>697</v>
      </c>
      <c r="AB458" t="s">
        <v>1241</v>
      </c>
    </row>
    <row r="459" spans="1:28" s="9" customFormat="1" ht="14.45" customHeight="1" x14ac:dyDescent="0.25">
      <c r="A459" s="6">
        <v>456</v>
      </c>
      <c r="B459" s="6">
        <v>2018</v>
      </c>
      <c r="C459" s="6" t="s">
        <v>699</v>
      </c>
      <c r="D459" s="6" t="s">
        <v>17</v>
      </c>
      <c r="E459" s="25" t="str">
        <f t="shared" si="7"/>
        <v>Descendientes de Jose Palacios, Las Lamas, Bierzo DO - In Bond</v>
      </c>
      <c r="F459" s="10" t="s">
        <v>701</v>
      </c>
      <c r="G459" s="8" t="s">
        <v>18</v>
      </c>
      <c r="H459" s="6">
        <v>3</v>
      </c>
      <c r="I459" s="6" t="s">
        <v>39</v>
      </c>
      <c r="J459" s="6" t="s">
        <v>35</v>
      </c>
      <c r="K459" s="12">
        <v>180</v>
      </c>
      <c r="L459" s="12">
        <v>240</v>
      </c>
      <c r="M459" s="19" t="s">
        <v>34</v>
      </c>
      <c r="N459" s="10"/>
      <c r="AA459" s="10" t="s">
        <v>700</v>
      </c>
      <c r="AB459" t="s">
        <v>1242</v>
      </c>
    </row>
    <row r="460" spans="1:28" s="9" customFormat="1" ht="14.45" customHeight="1" x14ac:dyDescent="0.25">
      <c r="A460" s="6">
        <v>457</v>
      </c>
      <c r="B460" s="6">
        <v>2003</v>
      </c>
      <c r="C460" s="8" t="s">
        <v>704</v>
      </c>
      <c r="D460" s="6" t="s">
        <v>17</v>
      </c>
      <c r="E460" s="25" t="str">
        <f t="shared" si="7"/>
        <v>Chateau Musar, Red</v>
      </c>
      <c r="F460" s="10" t="s">
        <v>703</v>
      </c>
      <c r="G460" s="8" t="s">
        <v>18</v>
      </c>
      <c r="H460" s="6">
        <v>4</v>
      </c>
      <c r="I460" s="6"/>
      <c r="J460" s="6" t="s">
        <v>19</v>
      </c>
      <c r="K460" s="12">
        <v>120</v>
      </c>
      <c r="L460" s="12">
        <v>160</v>
      </c>
      <c r="M460" s="18"/>
      <c r="N460" s="10" t="s">
        <v>705</v>
      </c>
      <c r="AA460" s="10" t="s">
        <v>702</v>
      </c>
      <c r="AB460" t="s">
        <v>1243</v>
      </c>
    </row>
    <row r="461" spans="1:28" s="9" customFormat="1" ht="14.45" customHeight="1" x14ac:dyDescent="0.25">
      <c r="A461" s="6">
        <v>458</v>
      </c>
      <c r="B461" s="6">
        <v>2006</v>
      </c>
      <c r="C461" s="8" t="s">
        <v>704</v>
      </c>
      <c r="D461" s="6" t="s">
        <v>17</v>
      </c>
      <c r="E461" s="25" t="str">
        <f t="shared" si="7"/>
        <v>Chateau Musar, Red</v>
      </c>
      <c r="F461" s="10" t="s">
        <v>703</v>
      </c>
      <c r="G461" s="8" t="s">
        <v>18</v>
      </c>
      <c r="H461" s="6">
        <v>6</v>
      </c>
      <c r="I461" s="6" t="s">
        <v>110</v>
      </c>
      <c r="J461" s="6" t="s">
        <v>19</v>
      </c>
      <c r="K461" s="12">
        <v>400</v>
      </c>
      <c r="L461" s="12">
        <v>500</v>
      </c>
      <c r="M461" s="18"/>
      <c r="N461" s="10" t="s">
        <v>705</v>
      </c>
      <c r="AA461" s="10" t="s">
        <v>702</v>
      </c>
      <c r="AB461" t="s">
        <v>1244</v>
      </c>
    </row>
    <row r="462" spans="1:28" s="9" customFormat="1" ht="14.45" customHeight="1" x14ac:dyDescent="0.25">
      <c r="A462" s="6">
        <v>459</v>
      </c>
      <c r="B462" s="7" t="s">
        <v>68</v>
      </c>
      <c r="C462" s="8" t="s">
        <v>704</v>
      </c>
      <c r="D462" s="6" t="s">
        <v>17</v>
      </c>
      <c r="E462" s="25" t="str">
        <f t="shared" si="7"/>
        <v>1997/2009 Mixed Case of Chateau Musar</v>
      </c>
      <c r="F462" s="10" t="s">
        <v>703</v>
      </c>
      <c r="G462" s="8" t="s">
        <v>18</v>
      </c>
      <c r="H462" s="6">
        <v>6</v>
      </c>
      <c r="I462" s="6"/>
      <c r="J462" s="6" t="s">
        <v>19</v>
      </c>
      <c r="K462" s="12">
        <v>180</v>
      </c>
      <c r="L462" s="12">
        <v>260</v>
      </c>
      <c r="M462" s="18" t="s">
        <v>707</v>
      </c>
      <c r="N462" s="10" t="s">
        <v>705</v>
      </c>
      <c r="AA462" s="10" t="s">
        <v>706</v>
      </c>
      <c r="AB462" t="s">
        <v>1245</v>
      </c>
    </row>
    <row r="463" spans="1:28" s="9" customFormat="1" ht="14.45" customHeight="1" x14ac:dyDescent="0.25">
      <c r="A463" s="6">
        <v>460</v>
      </c>
      <c r="B463" s="7" t="s">
        <v>68</v>
      </c>
      <c r="C463" s="8" t="s">
        <v>704</v>
      </c>
      <c r="D463" s="6" t="s">
        <v>17</v>
      </c>
      <c r="E463" s="25" t="str">
        <f t="shared" si="7"/>
        <v>1998/2001 Mixed Case of Chateau Musar (Magnums)</v>
      </c>
      <c r="F463" s="10" t="s">
        <v>703</v>
      </c>
      <c r="G463" s="8" t="s">
        <v>65</v>
      </c>
      <c r="H463" s="6">
        <v>2</v>
      </c>
      <c r="I463" s="6"/>
      <c r="J463" s="6" t="s">
        <v>19</v>
      </c>
      <c r="K463" s="12">
        <v>150</v>
      </c>
      <c r="L463" s="12">
        <v>200</v>
      </c>
      <c r="M463" s="18" t="s">
        <v>709</v>
      </c>
      <c r="N463" s="10" t="s">
        <v>705</v>
      </c>
      <c r="AA463" s="10" t="s">
        <v>708</v>
      </c>
      <c r="AB463" t="s">
        <v>1246</v>
      </c>
    </row>
    <row r="464" spans="1:28" s="9" customFormat="1" ht="14.45" customHeight="1" x14ac:dyDescent="0.25">
      <c r="A464" s="6">
        <v>461</v>
      </c>
      <c r="B464" s="6">
        <v>1996</v>
      </c>
      <c r="C464" s="6" t="s">
        <v>713</v>
      </c>
      <c r="D464" s="6" t="s">
        <v>17</v>
      </c>
      <c r="E464" s="25" t="str">
        <f t="shared" si="7"/>
        <v>Penfolds, Grange, South Australia</v>
      </c>
      <c r="F464" s="10" t="s">
        <v>711</v>
      </c>
      <c r="G464" s="8" t="s">
        <v>18</v>
      </c>
      <c r="H464" s="6">
        <v>5</v>
      </c>
      <c r="I464" s="6"/>
      <c r="J464" s="6" t="s">
        <v>19</v>
      </c>
      <c r="K464" s="12">
        <v>1100</v>
      </c>
      <c r="L464" s="12">
        <v>1500</v>
      </c>
      <c r="M464" s="19" t="s">
        <v>712</v>
      </c>
      <c r="N464" s="10"/>
      <c r="AA464" s="10" t="s">
        <v>710</v>
      </c>
      <c r="AB464" t="s">
        <v>1247</v>
      </c>
    </row>
    <row r="465" spans="1:28" s="9" customFormat="1" ht="14.45" customHeight="1" x14ac:dyDescent="0.25">
      <c r="A465" s="6">
        <v>462</v>
      </c>
      <c r="B465" s="6">
        <v>2004</v>
      </c>
      <c r="C465" s="6" t="s">
        <v>713</v>
      </c>
      <c r="D465" s="6" t="s">
        <v>17</v>
      </c>
      <c r="E465" s="25" t="str">
        <f t="shared" si="7"/>
        <v>Penfolds, Grange, South Australia</v>
      </c>
      <c r="F465" s="10" t="s">
        <v>711</v>
      </c>
      <c r="G465" s="8" t="s">
        <v>18</v>
      </c>
      <c r="H465" s="6">
        <v>2</v>
      </c>
      <c r="I465" s="6"/>
      <c r="J465" s="6" t="s">
        <v>19</v>
      </c>
      <c r="K465" s="12">
        <v>500</v>
      </c>
      <c r="L465" s="12">
        <v>600</v>
      </c>
      <c r="M465" s="19"/>
      <c r="N465" s="10" t="s">
        <v>261</v>
      </c>
      <c r="AA465" s="10" t="s">
        <v>710</v>
      </c>
      <c r="AB465" t="s">
        <v>1248</v>
      </c>
    </row>
    <row r="466" spans="1:28" s="9" customFormat="1" ht="14.45" customHeight="1" x14ac:dyDescent="0.25">
      <c r="A466" s="6">
        <v>463</v>
      </c>
      <c r="B466" s="6">
        <v>2007</v>
      </c>
      <c r="C466" s="6" t="s">
        <v>716</v>
      </c>
      <c r="D466" s="6" t="s">
        <v>17</v>
      </c>
      <c r="E466" s="25" t="str">
        <f t="shared" si="7"/>
        <v>Clarendon Hills, Brookman Merlot, South Australia -In Bond</v>
      </c>
      <c r="F466" s="10" t="s">
        <v>715</v>
      </c>
      <c r="G466" s="8" t="s">
        <v>18</v>
      </c>
      <c r="H466" s="6">
        <v>6</v>
      </c>
      <c r="I466" s="6" t="s">
        <v>110</v>
      </c>
      <c r="J466" s="6" t="s">
        <v>35</v>
      </c>
      <c r="K466" s="12">
        <v>80</v>
      </c>
      <c r="L466" s="12">
        <v>150</v>
      </c>
      <c r="M466" s="19" t="s">
        <v>34</v>
      </c>
      <c r="N466" s="10"/>
      <c r="AA466" s="10" t="s">
        <v>714</v>
      </c>
      <c r="AB466" t="s">
        <v>1249</v>
      </c>
    </row>
    <row r="467" spans="1:28" s="9" customFormat="1" ht="14.45" customHeight="1" x14ac:dyDescent="0.25">
      <c r="A467" s="6">
        <v>464</v>
      </c>
      <c r="B467" s="6">
        <v>2009</v>
      </c>
      <c r="C467" s="6" t="s">
        <v>716</v>
      </c>
      <c r="D467" s="6" t="s">
        <v>17</v>
      </c>
      <c r="E467" s="25" t="str">
        <f t="shared" si="7"/>
        <v>Penfolds, Bin 169 Cabernet Sauvignon, Coonawarra - In Bond</v>
      </c>
      <c r="F467" s="10" t="s">
        <v>711</v>
      </c>
      <c r="G467" s="8" t="s">
        <v>18</v>
      </c>
      <c r="H467" s="6">
        <v>2</v>
      </c>
      <c r="I467" s="6"/>
      <c r="J467" s="6" t="s">
        <v>35</v>
      </c>
      <c r="K467" s="12">
        <v>170</v>
      </c>
      <c r="L467" s="12">
        <v>220</v>
      </c>
      <c r="M467" s="19" t="s">
        <v>34</v>
      </c>
      <c r="N467" s="10"/>
      <c r="AA467" s="10" t="s">
        <v>717</v>
      </c>
      <c r="AB467" t="s">
        <v>1250</v>
      </c>
    </row>
    <row r="468" spans="1:28" s="9" customFormat="1" ht="14.45" customHeight="1" x14ac:dyDescent="0.25">
      <c r="A468" s="6">
        <v>465</v>
      </c>
      <c r="B468" s="6">
        <v>2014</v>
      </c>
      <c r="C468" s="6" t="s">
        <v>716</v>
      </c>
      <c r="D468" s="6" t="s">
        <v>17</v>
      </c>
      <c r="E468" s="25" t="str">
        <f t="shared" si="7"/>
        <v>Cristom, Louise Vineyard Pinot Noir, Eola-Amity Hills - In Bond</v>
      </c>
      <c r="F468" s="10" t="s">
        <v>719</v>
      </c>
      <c r="G468" s="8" t="s">
        <v>18</v>
      </c>
      <c r="H468" s="6">
        <v>12</v>
      </c>
      <c r="I468" s="6" t="s">
        <v>110</v>
      </c>
      <c r="J468" s="6" t="s">
        <v>35</v>
      </c>
      <c r="K468" s="12">
        <v>500</v>
      </c>
      <c r="L468" s="12">
        <v>700</v>
      </c>
      <c r="M468" s="19" t="s">
        <v>34</v>
      </c>
      <c r="N468" s="10"/>
      <c r="AA468" s="10" t="s">
        <v>718</v>
      </c>
      <c r="AB468" t="s">
        <v>1251</v>
      </c>
    </row>
    <row r="469" spans="1:28" s="9" customFormat="1" ht="14.45" customHeight="1" x14ac:dyDescent="0.25">
      <c r="A469" s="6">
        <v>466</v>
      </c>
      <c r="B469" s="6">
        <v>2014</v>
      </c>
      <c r="C469" s="6" t="s">
        <v>722</v>
      </c>
      <c r="D469" s="6" t="s">
        <v>17</v>
      </c>
      <c r="E469" s="25" t="str">
        <f t="shared" si="7"/>
        <v>Franklin Tate Estates, 'Tate' Cabernet-Merlot, Margaret River - In Bond</v>
      </c>
      <c r="F469" s="10" t="s">
        <v>721</v>
      </c>
      <c r="G469" s="8" t="s">
        <v>18</v>
      </c>
      <c r="H469" s="6">
        <v>12</v>
      </c>
      <c r="I469" s="6" t="s">
        <v>110</v>
      </c>
      <c r="J469" s="6" t="s">
        <v>35</v>
      </c>
      <c r="K469" s="12">
        <v>80</v>
      </c>
      <c r="L469" s="12">
        <v>120</v>
      </c>
      <c r="M469" s="19" t="s">
        <v>34</v>
      </c>
      <c r="N469" s="10"/>
      <c r="AA469" s="10" t="s">
        <v>720</v>
      </c>
      <c r="AB469" t="s">
        <v>1252</v>
      </c>
    </row>
    <row r="470" spans="1:28" s="9" customFormat="1" ht="14.45" customHeight="1" x14ac:dyDescent="0.25">
      <c r="A470" s="6">
        <v>467</v>
      </c>
      <c r="B470" s="6">
        <v>2015</v>
      </c>
      <c r="C470" s="6" t="s">
        <v>725</v>
      </c>
      <c r="D470" s="6" t="s">
        <v>17</v>
      </c>
      <c r="E470" s="25" t="str">
        <f t="shared" si="7"/>
        <v>Colene Clemens, Dopp Creek Pinot Noir, Chehalem Mountains</v>
      </c>
      <c r="F470" s="10" t="s">
        <v>724</v>
      </c>
      <c r="G470" s="8" t="s">
        <v>18</v>
      </c>
      <c r="H470" s="6">
        <v>12</v>
      </c>
      <c r="I470" s="6" t="s">
        <v>110</v>
      </c>
      <c r="J470" s="6" t="s">
        <v>35</v>
      </c>
      <c r="K470" s="12">
        <v>300</v>
      </c>
      <c r="L470" s="12">
        <v>400</v>
      </c>
      <c r="M470" s="19" t="s">
        <v>34</v>
      </c>
      <c r="N470" s="10"/>
      <c r="AA470" s="10" t="s">
        <v>723</v>
      </c>
      <c r="AB470" t="s">
        <v>1253</v>
      </c>
    </row>
    <row r="471" spans="1:28" s="9" customFormat="1" ht="14.45" customHeight="1" x14ac:dyDescent="0.25">
      <c r="A471" s="6">
        <v>468</v>
      </c>
      <c r="B471" s="6">
        <v>2017</v>
      </c>
      <c r="C471" s="6" t="s">
        <v>728</v>
      </c>
      <c r="D471" s="6" t="s">
        <v>17</v>
      </c>
      <c r="E471" s="25" t="str">
        <f t="shared" si="7"/>
        <v>Brokenwood, Graveyard Vineyard Shiraz, Hunter Valley - In Bond</v>
      </c>
      <c r="F471" s="10" t="s">
        <v>727</v>
      </c>
      <c r="G471" s="8" t="s">
        <v>18</v>
      </c>
      <c r="H471" s="6">
        <v>6</v>
      </c>
      <c r="I471" s="6" t="s">
        <v>110</v>
      </c>
      <c r="J471" s="6" t="s">
        <v>35</v>
      </c>
      <c r="K471" s="12">
        <v>380</v>
      </c>
      <c r="L471" s="12">
        <v>480</v>
      </c>
      <c r="M471" s="19" t="s">
        <v>34</v>
      </c>
      <c r="N471" s="10"/>
      <c r="AA471" s="10" t="s">
        <v>726</v>
      </c>
      <c r="AB471" t="s">
        <v>1254</v>
      </c>
    </row>
    <row r="472" spans="1:28" s="9" customFormat="1" ht="14.45" customHeight="1" x14ac:dyDescent="0.25">
      <c r="A472" s="6">
        <v>469</v>
      </c>
      <c r="B472" s="6">
        <v>2009</v>
      </c>
      <c r="C472" s="6" t="s">
        <v>728</v>
      </c>
      <c r="D472" s="6" t="s">
        <v>90</v>
      </c>
      <c r="E472" s="25" t="str">
        <f t="shared" si="7"/>
        <v>Brokenwood, ILR Semillon Reserve, Hunter Valley - In Bond</v>
      </c>
      <c r="F472" s="10" t="s">
        <v>727</v>
      </c>
      <c r="G472" s="8" t="s">
        <v>18</v>
      </c>
      <c r="H472" s="6">
        <v>6</v>
      </c>
      <c r="I472" s="6" t="s">
        <v>110</v>
      </c>
      <c r="J472" s="6" t="s">
        <v>35</v>
      </c>
      <c r="K472" s="12">
        <v>200</v>
      </c>
      <c r="L472" s="12">
        <v>300</v>
      </c>
      <c r="M472" s="19" t="s">
        <v>34</v>
      </c>
      <c r="N472" s="10"/>
      <c r="AA472" s="10" t="s">
        <v>729</v>
      </c>
      <c r="AB472" t="s">
        <v>1255</v>
      </c>
    </row>
    <row r="473" spans="1:28" s="9" customFormat="1" ht="14.45" customHeight="1" x14ac:dyDescent="0.25">
      <c r="A473" s="6">
        <v>470</v>
      </c>
      <c r="B473" s="6">
        <v>2011</v>
      </c>
      <c r="C473" s="6" t="s">
        <v>728</v>
      </c>
      <c r="D473" s="6" t="s">
        <v>90</v>
      </c>
      <c r="E473" s="25" t="str">
        <f t="shared" si="7"/>
        <v>Brokenwood, ILR Semillon Reserve, Hunter Valley - In Bond</v>
      </c>
      <c r="F473" s="10" t="s">
        <v>727</v>
      </c>
      <c r="G473" s="8" t="s">
        <v>18</v>
      </c>
      <c r="H473" s="6">
        <v>6</v>
      </c>
      <c r="I473" s="6" t="s">
        <v>110</v>
      </c>
      <c r="J473" s="6" t="s">
        <v>35</v>
      </c>
      <c r="K473" s="12">
        <v>80</v>
      </c>
      <c r="L473" s="12">
        <v>120</v>
      </c>
      <c r="M473" s="19" t="s">
        <v>34</v>
      </c>
      <c r="N473" s="10"/>
      <c r="AA473" s="10" t="s">
        <v>729</v>
      </c>
      <c r="AB473" t="s">
        <v>1256</v>
      </c>
    </row>
    <row r="474" spans="1:28" s="9" customFormat="1" ht="14.45" customHeight="1" x14ac:dyDescent="0.25">
      <c r="A474" s="6">
        <v>471</v>
      </c>
      <c r="B474" s="6">
        <v>2017</v>
      </c>
      <c r="C474" s="6" t="s">
        <v>732</v>
      </c>
      <c r="D474" s="6" t="s">
        <v>17</v>
      </c>
      <c r="E474" s="25" t="str">
        <f t="shared" si="7"/>
        <v>Burn Cottage, Pinot Noir, Central Otago - In Bond</v>
      </c>
      <c r="F474" s="10" t="s">
        <v>731</v>
      </c>
      <c r="G474" s="8" t="s">
        <v>18</v>
      </c>
      <c r="H474" s="6">
        <v>6</v>
      </c>
      <c r="I474" s="6" t="s">
        <v>110</v>
      </c>
      <c r="J474" s="6" t="s">
        <v>35</v>
      </c>
      <c r="K474" s="12">
        <v>180</v>
      </c>
      <c r="L474" s="12">
        <v>240</v>
      </c>
      <c r="M474" s="19" t="s">
        <v>34</v>
      </c>
      <c r="N474" s="10"/>
      <c r="AA474" s="10" t="s">
        <v>730</v>
      </c>
      <c r="AB474" t="s">
        <v>1257</v>
      </c>
    </row>
    <row r="475" spans="1:28" s="9" customFormat="1" ht="14.45" customHeight="1" x14ac:dyDescent="0.25">
      <c r="A475" s="6">
        <v>472</v>
      </c>
      <c r="B475" s="6">
        <v>2019</v>
      </c>
      <c r="C475" s="6" t="s">
        <v>735</v>
      </c>
      <c r="D475" s="6" t="s">
        <v>90</v>
      </c>
      <c r="E475" s="25" t="str">
        <f t="shared" si="7"/>
        <v>Kumeu River, Stables, Chardonnay, Kumeu - In Bond</v>
      </c>
      <c r="F475" s="10" t="s">
        <v>734</v>
      </c>
      <c r="G475" s="8" t="s">
        <v>18</v>
      </c>
      <c r="H475" s="6">
        <v>3</v>
      </c>
      <c r="I475" s="6"/>
      <c r="J475" s="6" t="s">
        <v>35</v>
      </c>
      <c r="K475" s="12">
        <v>50</v>
      </c>
      <c r="L475" s="12">
        <v>60</v>
      </c>
      <c r="M475" s="19" t="s">
        <v>34</v>
      </c>
      <c r="N475" s="10"/>
      <c r="AA475" s="10" t="s">
        <v>733</v>
      </c>
      <c r="AB475" t="s">
        <v>1258</v>
      </c>
    </row>
    <row r="476" spans="1:28" s="9" customFormat="1" ht="14.45" customHeight="1" x14ac:dyDescent="0.25">
      <c r="A476" s="6">
        <v>473</v>
      </c>
      <c r="B476" s="6">
        <v>2002</v>
      </c>
      <c r="C476" s="6" t="s">
        <v>738</v>
      </c>
      <c r="D476" s="6" t="s">
        <v>17</v>
      </c>
      <c r="E476" s="25" t="str">
        <f t="shared" si="7"/>
        <v>Joseph Phelps, Insignia, Napa Valley (Magnum) - In Bond</v>
      </c>
      <c r="F476" s="10" t="s">
        <v>737</v>
      </c>
      <c r="G476" s="8" t="s">
        <v>65</v>
      </c>
      <c r="H476" s="6">
        <v>1</v>
      </c>
      <c r="I476" s="6"/>
      <c r="J476" s="6" t="s">
        <v>35</v>
      </c>
      <c r="K476" s="12">
        <v>500</v>
      </c>
      <c r="L476" s="12">
        <v>700</v>
      </c>
      <c r="M476" s="19" t="s">
        <v>34</v>
      </c>
      <c r="N476" s="10"/>
      <c r="AA476" s="10" t="s">
        <v>736</v>
      </c>
      <c r="AB476" t="s">
        <v>1259</v>
      </c>
    </row>
    <row r="477" spans="1:28" s="9" customFormat="1" ht="14.45" customHeight="1" x14ac:dyDescent="0.25">
      <c r="A477" s="6">
        <v>474</v>
      </c>
      <c r="B477" s="6">
        <v>2011</v>
      </c>
      <c r="C477" s="6" t="s">
        <v>738</v>
      </c>
      <c r="D477" s="6" t="s">
        <v>17</v>
      </c>
      <c r="E477" s="25" t="str">
        <f t="shared" si="7"/>
        <v>Spottswoode, Cabernet Sauvignon, St. Helena</v>
      </c>
      <c r="F477" s="10" t="s">
        <v>740</v>
      </c>
      <c r="G477" s="8" t="s">
        <v>18</v>
      </c>
      <c r="H477" s="6">
        <v>2</v>
      </c>
      <c r="I477" s="6"/>
      <c r="J477" s="6" t="s">
        <v>19</v>
      </c>
      <c r="K477" s="12">
        <v>180</v>
      </c>
      <c r="L477" s="12">
        <v>240</v>
      </c>
      <c r="M477" s="19" t="s">
        <v>741</v>
      </c>
      <c r="N477" s="10" t="s">
        <v>261</v>
      </c>
      <c r="AA477" s="10" t="s">
        <v>739</v>
      </c>
      <c r="AB477" t="s">
        <v>1260</v>
      </c>
    </row>
    <row r="478" spans="1:28" s="9" customFormat="1" ht="14.45" customHeight="1" x14ac:dyDescent="0.25">
      <c r="A478" s="6">
        <v>475</v>
      </c>
      <c r="B478" s="6">
        <v>2014</v>
      </c>
      <c r="C478" s="6" t="s">
        <v>725</v>
      </c>
      <c r="D478" s="6" t="s">
        <v>17</v>
      </c>
      <c r="E478" s="25" t="str">
        <f t="shared" si="7"/>
        <v>Cristom, Jessie Vineyard Pinot Noir, Eola-Amity Hills - In Bond</v>
      </c>
      <c r="F478" s="10" t="s">
        <v>719</v>
      </c>
      <c r="G478" s="8" t="s">
        <v>18</v>
      </c>
      <c r="H478" s="6">
        <v>12</v>
      </c>
      <c r="I478" s="6" t="s">
        <v>110</v>
      </c>
      <c r="J478" s="6" t="s">
        <v>35</v>
      </c>
      <c r="K478" s="12">
        <v>500</v>
      </c>
      <c r="L478" s="12">
        <v>700</v>
      </c>
      <c r="M478" s="19" t="s">
        <v>34</v>
      </c>
      <c r="N478" s="10"/>
      <c r="AA478" s="10" t="s">
        <v>742</v>
      </c>
      <c r="AB478" t="s">
        <v>1261</v>
      </c>
    </row>
    <row r="479" spans="1:28" s="9" customFormat="1" ht="14.45" customHeight="1" x14ac:dyDescent="0.25">
      <c r="A479" s="6">
        <v>476</v>
      </c>
      <c r="B479" s="6">
        <v>2014</v>
      </c>
      <c r="C479" s="6" t="s">
        <v>725</v>
      </c>
      <c r="D479" s="6" t="s">
        <v>17</v>
      </c>
      <c r="E479" s="25" t="str">
        <f t="shared" si="7"/>
        <v>Cristom, Louise Vineyard Pinot Noir, Eola-Amity Hills - In Bond</v>
      </c>
      <c r="F479" s="10" t="s">
        <v>719</v>
      </c>
      <c r="G479" s="8" t="s">
        <v>18</v>
      </c>
      <c r="H479" s="6">
        <v>12</v>
      </c>
      <c r="I479" s="6" t="s">
        <v>110</v>
      </c>
      <c r="J479" s="6" t="s">
        <v>35</v>
      </c>
      <c r="K479" s="12">
        <v>500</v>
      </c>
      <c r="L479" s="12">
        <v>700</v>
      </c>
      <c r="M479" s="19" t="s">
        <v>34</v>
      </c>
      <c r="N479" s="10"/>
      <c r="AA479" s="10" t="s">
        <v>718</v>
      </c>
      <c r="AB479" t="s">
        <v>1262</v>
      </c>
    </row>
    <row r="480" spans="1:28" s="9" customFormat="1" ht="14.45" customHeight="1" x14ac:dyDescent="0.25">
      <c r="A480" s="6">
        <v>477</v>
      </c>
      <c r="B480" s="6">
        <v>2015</v>
      </c>
      <c r="C480" s="6" t="s">
        <v>738</v>
      </c>
      <c r="D480" s="6" t="s">
        <v>17</v>
      </c>
      <c r="E480" s="25" t="str">
        <f t="shared" si="7"/>
        <v>Littorai, Block E Pinot Noir, Wending Vineyard, Anderson Valley - In Bond</v>
      </c>
      <c r="F480" s="10" t="s">
        <v>744</v>
      </c>
      <c r="G480" s="8" t="s">
        <v>18</v>
      </c>
      <c r="H480" s="6">
        <v>12</v>
      </c>
      <c r="I480" s="6" t="s">
        <v>110</v>
      </c>
      <c r="J480" s="6" t="s">
        <v>35</v>
      </c>
      <c r="K480" s="12">
        <v>650</v>
      </c>
      <c r="L480" s="12">
        <v>850</v>
      </c>
      <c r="M480" s="19" t="s">
        <v>34</v>
      </c>
      <c r="N480" s="10"/>
      <c r="AA480" s="10" t="s">
        <v>743</v>
      </c>
      <c r="AB480" t="s">
        <v>1263</v>
      </c>
    </row>
    <row r="481" spans="1:28" s="9" customFormat="1" ht="14.45" customHeight="1" x14ac:dyDescent="0.25">
      <c r="A481" s="6">
        <v>478</v>
      </c>
      <c r="B481" s="6">
        <v>2016</v>
      </c>
      <c r="C481" s="6" t="s">
        <v>747</v>
      </c>
      <c r="D481" s="6" t="s">
        <v>17</v>
      </c>
      <c r="E481" s="25" t="str">
        <f t="shared" si="7"/>
        <v>Cayuse, Widowmaker Chamberlin Cabernet Sauvignon, Walla Walla Valley - In Bond</v>
      </c>
      <c r="F481" s="10" t="s">
        <v>746</v>
      </c>
      <c r="G481" s="8" t="s">
        <v>18</v>
      </c>
      <c r="H481" s="6">
        <v>3</v>
      </c>
      <c r="I481" s="6" t="s">
        <v>110</v>
      </c>
      <c r="J481" s="6" t="s">
        <v>35</v>
      </c>
      <c r="K481" s="12">
        <v>500</v>
      </c>
      <c r="L481" s="12">
        <v>500</v>
      </c>
      <c r="M481" s="19" t="s">
        <v>34</v>
      </c>
      <c r="N481" s="10"/>
      <c r="AA481" s="10" t="s">
        <v>745</v>
      </c>
      <c r="AB481" t="s">
        <v>1264</v>
      </c>
    </row>
    <row r="482" spans="1:28" s="9" customFormat="1" ht="14.45" customHeight="1" x14ac:dyDescent="0.25">
      <c r="A482" s="6">
        <v>479</v>
      </c>
      <c r="B482" s="6">
        <v>2019</v>
      </c>
      <c r="C482" s="6" t="s">
        <v>738</v>
      </c>
      <c r="D482" s="6" t="s">
        <v>90</v>
      </c>
      <c r="E482" s="25" t="str">
        <f t="shared" si="7"/>
        <v>Aubert, UV-SL Vineyards Chardonnay, Sonoma Coast - In Bond</v>
      </c>
      <c r="F482" s="10" t="s">
        <v>749</v>
      </c>
      <c r="G482" s="8" t="s">
        <v>18</v>
      </c>
      <c r="H482" s="6">
        <v>3</v>
      </c>
      <c r="I482" s="6"/>
      <c r="J482" s="6" t="s">
        <v>35</v>
      </c>
      <c r="K482" s="12">
        <v>320</v>
      </c>
      <c r="L482" s="12">
        <v>380</v>
      </c>
      <c r="M482" s="19" t="s">
        <v>34</v>
      </c>
      <c r="N482" s="10"/>
      <c r="AA482" s="10" t="s">
        <v>748</v>
      </c>
      <c r="AB482" t="s">
        <v>1265</v>
      </c>
    </row>
    <row r="483" spans="1:28" s="9" customFormat="1" ht="14.45" customHeight="1" x14ac:dyDescent="0.25">
      <c r="A483" s="6">
        <v>480</v>
      </c>
      <c r="B483" s="6">
        <v>2019</v>
      </c>
      <c r="C483" s="6" t="s">
        <v>738</v>
      </c>
      <c r="D483" s="6" t="s">
        <v>90</v>
      </c>
      <c r="E483" s="25" t="str">
        <f t="shared" si="7"/>
        <v>Aubert, CIX Estate Chardonnay, Sonoma County - In Bond</v>
      </c>
      <c r="F483" s="10" t="s">
        <v>749</v>
      </c>
      <c r="G483" s="8" t="s">
        <v>18</v>
      </c>
      <c r="H483" s="6">
        <v>3</v>
      </c>
      <c r="I483" s="6"/>
      <c r="J483" s="6" t="s">
        <v>35</v>
      </c>
      <c r="K483" s="12">
        <v>380</v>
      </c>
      <c r="L483" s="12">
        <v>480</v>
      </c>
      <c r="M483" s="19" t="s">
        <v>34</v>
      </c>
      <c r="N483" s="10"/>
      <c r="AA483" s="10" t="s">
        <v>750</v>
      </c>
      <c r="AB483" t="s">
        <v>1266</v>
      </c>
    </row>
    <row r="484" spans="1:28" s="9" customFormat="1" ht="14.45" customHeight="1" x14ac:dyDescent="0.25">
      <c r="A484" s="6">
        <v>481</v>
      </c>
      <c r="B484" s="6">
        <v>2015</v>
      </c>
      <c r="C484" s="6" t="s">
        <v>754</v>
      </c>
      <c r="D484" s="6" t="s">
        <v>17</v>
      </c>
      <c r="E484" s="25" t="str">
        <f t="shared" si="7"/>
        <v>Tokara, Telos, Stellenbosch - In Bond</v>
      </c>
      <c r="F484" s="10" t="s">
        <v>752</v>
      </c>
      <c r="G484" s="8" t="s">
        <v>18</v>
      </c>
      <c r="H484" s="6">
        <v>3</v>
      </c>
      <c r="I484" s="6" t="s">
        <v>83</v>
      </c>
      <c r="J484" s="6" t="s">
        <v>35</v>
      </c>
      <c r="K484" s="12">
        <v>400</v>
      </c>
      <c r="L484" s="12">
        <v>500</v>
      </c>
      <c r="M484" s="18" t="s">
        <v>753</v>
      </c>
      <c r="N484" s="10"/>
      <c r="AA484" s="10" t="s">
        <v>751</v>
      </c>
      <c r="AB484" t="s">
        <v>1267</v>
      </c>
    </row>
    <row r="485" spans="1:28" s="9" customFormat="1" ht="14.45" customHeight="1" x14ac:dyDescent="0.25">
      <c r="A485" s="6">
        <v>482</v>
      </c>
      <c r="B485" s="6">
        <v>2017</v>
      </c>
      <c r="C485" s="6" t="s">
        <v>754</v>
      </c>
      <c r="D485" s="6" t="s">
        <v>90</v>
      </c>
      <c r="E485" s="25" t="str">
        <f t="shared" si="7"/>
        <v>Alheit Vineyards, Fire by Night, Paardeberg - In Bond</v>
      </c>
      <c r="F485" s="10" t="s">
        <v>756</v>
      </c>
      <c r="G485" s="8" t="s">
        <v>18</v>
      </c>
      <c r="H485" s="6">
        <v>2</v>
      </c>
      <c r="I485" s="6"/>
      <c r="J485" s="6" t="s">
        <v>35</v>
      </c>
      <c r="K485" s="12">
        <v>50</v>
      </c>
      <c r="L485" s="12">
        <v>60</v>
      </c>
      <c r="M485" s="19" t="s">
        <v>34</v>
      </c>
      <c r="N485" s="10"/>
      <c r="AA485" s="10" t="s">
        <v>755</v>
      </c>
      <c r="AB485" t="s">
        <v>1268</v>
      </c>
    </row>
    <row r="486" spans="1:28" s="9" customFormat="1" ht="14.45" customHeight="1" x14ac:dyDescent="0.25">
      <c r="A486" s="6">
        <v>483</v>
      </c>
      <c r="B486" s="6">
        <v>2020</v>
      </c>
      <c r="C486" s="6" t="s">
        <v>759</v>
      </c>
      <c r="D486" s="6" t="s">
        <v>90</v>
      </c>
      <c r="E486" s="25" t="str">
        <f t="shared" si="7"/>
        <v>Alheit Bushvines, Cartology, Western Cape - In Bond</v>
      </c>
      <c r="F486" s="10" t="s">
        <v>758</v>
      </c>
      <c r="G486" s="8" t="s">
        <v>18</v>
      </c>
      <c r="H486" s="6">
        <v>6</v>
      </c>
      <c r="I486" s="6" t="s">
        <v>110</v>
      </c>
      <c r="J486" s="6" t="s">
        <v>35</v>
      </c>
      <c r="K486" s="12">
        <v>110</v>
      </c>
      <c r="L486" s="12">
        <v>140</v>
      </c>
      <c r="M486" s="19" t="s">
        <v>34</v>
      </c>
      <c r="N486" s="10"/>
      <c r="AA486" s="10" t="s">
        <v>757</v>
      </c>
      <c r="AB486" t="s">
        <v>1269</v>
      </c>
    </row>
    <row r="487" spans="1:28" s="9" customFormat="1" ht="14.45" customHeight="1" x14ac:dyDescent="0.25">
      <c r="A487" s="6">
        <v>484</v>
      </c>
      <c r="B487" s="6">
        <v>2018</v>
      </c>
      <c r="C487" s="6" t="s">
        <v>762</v>
      </c>
      <c r="D487" s="6" t="s">
        <v>17</v>
      </c>
      <c r="E487" s="25" t="str">
        <f t="shared" si="7"/>
        <v>Errazuriz, Las Pizzaras Pinot Noir, Aconcagua - In Bond</v>
      </c>
      <c r="F487" s="10" t="s">
        <v>761</v>
      </c>
      <c r="G487" s="8" t="s">
        <v>18</v>
      </c>
      <c r="H487" s="6">
        <v>6</v>
      </c>
      <c r="I487" s="6" t="s">
        <v>39</v>
      </c>
      <c r="J487" s="6" t="s">
        <v>35</v>
      </c>
      <c r="K487" s="12">
        <v>190</v>
      </c>
      <c r="L487" s="12">
        <v>240</v>
      </c>
      <c r="M487" s="19" t="s">
        <v>34</v>
      </c>
      <c r="N487" s="10"/>
      <c r="AA487" s="10" t="s">
        <v>760</v>
      </c>
      <c r="AB487" t="s">
        <v>1270</v>
      </c>
    </row>
    <row r="488" spans="1:28" s="9" customFormat="1" ht="14.45" customHeight="1" x14ac:dyDescent="0.25">
      <c r="A488" s="6">
        <v>485</v>
      </c>
      <c r="B488" s="6">
        <v>2017</v>
      </c>
      <c r="C488" s="6" t="s">
        <v>765</v>
      </c>
      <c r="D488" s="6" t="s">
        <v>90</v>
      </c>
      <c r="E488" s="25" t="str">
        <f t="shared" si="7"/>
        <v>Catena Zapata, Adrianna White Stones Chardonnay, Mendoza - In Bond</v>
      </c>
      <c r="F488" s="10" t="s">
        <v>764</v>
      </c>
      <c r="G488" s="8" t="s">
        <v>18</v>
      </c>
      <c r="H488" s="6">
        <v>3</v>
      </c>
      <c r="I488" s="6" t="s">
        <v>39</v>
      </c>
      <c r="J488" s="6" t="s">
        <v>35</v>
      </c>
      <c r="K488" s="12">
        <v>100</v>
      </c>
      <c r="L488" s="12">
        <v>150</v>
      </c>
      <c r="M488" s="19" t="s">
        <v>34</v>
      </c>
      <c r="N488" s="10"/>
      <c r="AA488" s="10" t="s">
        <v>763</v>
      </c>
      <c r="AB488" t="s">
        <v>1271</v>
      </c>
    </row>
    <row r="489" spans="1:28" s="9" customFormat="1" ht="14.45" customHeight="1" x14ac:dyDescent="0.25">
      <c r="A489" s="6">
        <v>486</v>
      </c>
      <c r="B489" s="6">
        <v>2020</v>
      </c>
      <c r="C489" s="6" t="s">
        <v>765</v>
      </c>
      <c r="D489" s="6" t="s">
        <v>17</v>
      </c>
      <c r="E489" s="25" t="str">
        <f t="shared" si="7"/>
        <v>Chacra, Pinot Noir Cincuenta y Cinco, Patagonia - In Bond</v>
      </c>
      <c r="F489" s="10" t="s">
        <v>767</v>
      </c>
      <c r="G489" s="8" t="s">
        <v>18</v>
      </c>
      <c r="H489" s="6">
        <v>6</v>
      </c>
      <c r="I489" s="6" t="s">
        <v>110</v>
      </c>
      <c r="J489" s="6" t="s">
        <v>35</v>
      </c>
      <c r="K489" s="12">
        <v>140</v>
      </c>
      <c r="L489" s="12">
        <v>180</v>
      </c>
      <c r="M489" s="19" t="s">
        <v>34</v>
      </c>
      <c r="N489" s="10"/>
      <c r="AA489" s="10" t="s">
        <v>766</v>
      </c>
      <c r="AB489" t="s">
        <v>1272</v>
      </c>
    </row>
    <row r="490" spans="1:28" s="9" customFormat="1" ht="14.45" customHeight="1" x14ac:dyDescent="0.25">
      <c r="A490" s="6">
        <v>487</v>
      </c>
      <c r="B490" s="7" t="s">
        <v>68</v>
      </c>
      <c r="C490" s="6"/>
      <c r="D490" s="6" t="s">
        <v>17</v>
      </c>
      <c r="E490" s="25" t="str">
        <f t="shared" si="7"/>
        <v>A Mixed Case from 4 Great Estates from Around the World</v>
      </c>
      <c r="F490" s="10"/>
      <c r="G490" s="8" t="s">
        <v>18</v>
      </c>
      <c r="H490" s="6">
        <v>4</v>
      </c>
      <c r="I490" s="6"/>
      <c r="J490" s="6" t="s">
        <v>19</v>
      </c>
      <c r="K490" s="12">
        <v>300</v>
      </c>
      <c r="L490" s="12">
        <v>700</v>
      </c>
      <c r="M490" s="22"/>
      <c r="N490" s="10"/>
      <c r="AA490" s="10" t="s">
        <v>768</v>
      </c>
      <c r="AB490" t="s">
        <v>1273</v>
      </c>
    </row>
  </sheetData>
  <autoFilter ref="A2:N490" xr:uid="{35776ED4-EB26-487B-9A5E-ED4FBF67A500}"/>
  <mergeCells count="1">
    <mergeCell ref="A1:N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Violette Jongbloed</dc:creator>
  <cp:lastModifiedBy>Victoria Billington</cp:lastModifiedBy>
  <dcterms:created xsi:type="dcterms:W3CDTF">2023-11-13T13:49:16Z</dcterms:created>
  <dcterms:modified xsi:type="dcterms:W3CDTF">2023-11-15T10:44:54Z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Jet Reports Function Literals">
    <vt:lpwstr>,	;	,	{	}	[@[{0}]]	1033	2057</vt:lpwstr>
  </property>
</Properties>
</file>